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o\Documents\EXCEL\"/>
    </mc:Choice>
  </mc:AlternateContent>
  <xr:revisionPtr revIDLastSave="0" documentId="13_ncr:1_{A65CA776-E13D-4C1C-9B29-45FD8DCDF4FE}" xr6:coauthVersionLast="47" xr6:coauthVersionMax="47" xr10:uidLastSave="{00000000-0000-0000-0000-000000000000}"/>
  <bookViews>
    <workbookView xWindow="-120" yWindow="-120" windowWidth="29040" windowHeight="15840" activeTab="3" xr2:uid="{CEF2B80F-FDF0-45E5-9370-136D1674C635}"/>
  </bookViews>
  <sheets>
    <sheet name="EXERCISE" sheetId="1" r:id="rId1"/>
    <sheet name="TASKS" sheetId="2" r:id="rId2"/>
    <sheet name="EXERCISE2" sheetId="3" r:id="rId3"/>
    <sheet name="EXERCISE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" l="1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E32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2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F3" i="4"/>
  <c r="D3" i="4"/>
  <c r="C3" i="3"/>
  <c r="C4" i="3"/>
  <c r="C5" i="3"/>
  <c r="D5" i="3" s="1"/>
  <c r="C6" i="3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H13" i="3" s="1"/>
  <c r="C14" i="3"/>
  <c r="H14" i="3" s="1"/>
  <c r="C15" i="3"/>
  <c r="C16" i="3"/>
  <c r="C17" i="3"/>
  <c r="C18" i="3"/>
  <c r="H18" i="3" s="1"/>
  <c r="C2" i="3"/>
  <c r="D2" i="3" s="1"/>
  <c r="D6" i="3"/>
  <c r="D3" i="3"/>
  <c r="D4" i="3"/>
  <c r="D15" i="3"/>
  <c r="D16" i="3"/>
  <c r="D17" i="3"/>
  <c r="D1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" i="3"/>
  <c r="H3" i="3"/>
  <c r="H4" i="3"/>
  <c r="H5" i="3"/>
  <c r="H7" i="3"/>
  <c r="H8" i="3"/>
  <c r="H9" i="3"/>
  <c r="H10" i="3"/>
  <c r="H11" i="3"/>
  <c r="H15" i="3"/>
  <c r="H16" i="3"/>
  <c r="H17" i="3"/>
  <c r="N5" i="1"/>
  <c r="N6" i="1"/>
  <c r="N4" i="1"/>
  <c r="M6" i="1"/>
  <c r="K6" i="1"/>
  <c r="L6" i="1"/>
  <c r="K5" i="1"/>
  <c r="L5" i="1"/>
  <c r="M5" i="1"/>
  <c r="J5" i="1"/>
  <c r="J6" i="1"/>
  <c r="J4" i="1"/>
  <c r="K4" i="1"/>
  <c r="L4" i="1"/>
  <c r="M4" i="1"/>
  <c r="G5" i="1"/>
  <c r="F5" i="1"/>
  <c r="F6" i="1"/>
  <c r="G6" i="1" s="1"/>
  <c r="F4" i="1"/>
  <c r="F7" i="1" s="1"/>
  <c r="H2" i="3" l="1"/>
  <c r="H6" i="3"/>
  <c r="D14" i="3"/>
  <c r="H12" i="3"/>
  <c r="D13" i="3"/>
  <c r="G4" i="1"/>
</calcChain>
</file>

<file path=xl/sharedStrings.xml><?xml version="1.0" encoding="utf-8"?>
<sst xmlns="http://schemas.openxmlformats.org/spreadsheetml/2006/main" count="132" uniqueCount="64">
  <si>
    <t>GAME APP</t>
  </si>
  <si>
    <t>UTILITY APP</t>
  </si>
  <si>
    <t>PRODUCTIVITY APP</t>
  </si>
  <si>
    <t>Q1</t>
  </si>
  <si>
    <t>Q2</t>
  </si>
  <si>
    <t>Q3</t>
  </si>
  <si>
    <t>TOTAL</t>
  </si>
  <si>
    <t>Q4</t>
  </si>
  <si>
    <t>1 . USE RELATIVE REFERENCE TO CALCULATE THE TOTALS OF SELLS DURING THE YEAR FOR EACH APP</t>
  </si>
  <si>
    <t>TASK 1</t>
  </si>
  <si>
    <t>2. USE ABSOLUTE REFERENCE TO CALCULATE THE RATIO OF SELLS FOR APP REPECT TO THE TOTAL</t>
  </si>
  <si>
    <t>TASK2</t>
  </si>
  <si>
    <t>RATIO</t>
  </si>
  <si>
    <t>3. CALCULATE THE PERCETAGE OF EACH QUARTER FOR EACH APP</t>
  </si>
  <si>
    <t>TASK 3</t>
  </si>
  <si>
    <t>SHEET2</t>
  </si>
  <si>
    <t>1.CALCULATE TEH TOTAL RESPECT THE SALARY AND THE BONUS COUMN</t>
  </si>
  <si>
    <t>Joyce Byers</t>
  </si>
  <si>
    <t>Jim Hopper</t>
  </si>
  <si>
    <t>Jane Hopper</t>
  </si>
  <si>
    <t>Mike Wheeler</t>
  </si>
  <si>
    <t>Dustin Henderson</t>
  </si>
  <si>
    <t>Lucas Sinclair</t>
  </si>
  <si>
    <t>Will Byers</t>
  </si>
  <si>
    <t>Max Mayfield</t>
  </si>
  <si>
    <t>Nancy Wheeler</t>
  </si>
  <si>
    <t>Jonathan Byers</t>
  </si>
  <si>
    <t>Steve Harrington</t>
  </si>
  <si>
    <t>Robin Buckley</t>
  </si>
  <si>
    <t>Murray Bauman</t>
  </si>
  <si>
    <t>Erica Sinclair</t>
  </si>
  <si>
    <t>Martin Brenner</t>
  </si>
  <si>
    <t>Sam Owens</t>
  </si>
  <si>
    <t>Eddie Munson</t>
  </si>
  <si>
    <t>Name</t>
  </si>
  <si>
    <t>Salary</t>
  </si>
  <si>
    <t>Bonus</t>
  </si>
  <si>
    <t>Total</t>
  </si>
  <si>
    <t>Bonus Amount</t>
  </si>
  <si>
    <t xml:space="preserve">TASK2 </t>
  </si>
  <si>
    <t>BONUS</t>
  </si>
  <si>
    <t>Bonus Options</t>
  </si>
  <si>
    <t>Sales Person</t>
  </si>
  <si>
    <t>Date</t>
  </si>
  <si>
    <t>Amount</t>
  </si>
  <si>
    <t>Gunar Cockshoot</t>
  </si>
  <si>
    <t>Ches Bonnell</t>
  </si>
  <si>
    <t>Gigi Bohling</t>
  </si>
  <si>
    <t>Husein Augar</t>
  </si>
  <si>
    <t>Barr Faughny</t>
  </si>
  <si>
    <t>Brien Boise</t>
  </si>
  <si>
    <t>Oby Sorrel</t>
  </si>
  <si>
    <t>Ram Mahesh</t>
  </si>
  <si>
    <t>Carla Molina</t>
  </si>
  <si>
    <t>SHEET 3</t>
  </si>
  <si>
    <t xml:space="preserve">TASK1 </t>
  </si>
  <si>
    <t>2. CALULATE THE PERCENTAGE OF BONUS FOR EACH EMPLOYEE IN THE TABLE 2</t>
  </si>
  <si>
    <t>Bonus %</t>
  </si>
  <si>
    <t>Running Total (amounts)</t>
  </si>
  <si>
    <t>1. CALCULATEALL TEH DIFERENT PORCENTAGES OF BONUS FOR EACH EMPLOYEE</t>
  </si>
  <si>
    <t>3. Suma el rango de valores de un punto de partida a una celda dada en la columna AMOUNT</t>
  </si>
  <si>
    <t>TASK 3 (RANGE)</t>
  </si>
  <si>
    <t>4. CREA UNA STRUCTURA REFRENCIAL QUE CALCULE UN BONUS DE 3% PARA CAD EMPLEADO</t>
  </si>
  <si>
    <t>TASK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</si>
</sst>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8" formatCode="&quot;$&quot;#,##0_);[Red]\(&quot;$&quot;#,##0\)"/>
    <numFmt numFmtId="169" formatCode="&quot;$&quot;#,##0.00;[Red]&quot;$&quot;#,##0.00"/>
  </numFmts>
  <fonts count="7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9" fontId="0" fillId="0" borderId="0" xfId="1" applyFont="1"/>
    <xf numFmtId="9" fontId="0" fillId="0" borderId="0" xfId="0" applyNumberFormat="1"/>
    <xf numFmtId="8" fontId="0" fillId="0" borderId="0" xfId="0" applyNumberFormat="1"/>
    <xf numFmtId="0" fontId="4" fillId="4" borderId="0" xfId="0" applyFont="1" applyFill="1"/>
    <xf numFmtId="0" fontId="5" fillId="4" borderId="0" xfId="0" applyFont="1" applyFill="1"/>
    <xf numFmtId="0" fontId="5" fillId="5" borderId="1" xfId="0" applyFont="1" applyFill="1" applyBorder="1"/>
    <xf numFmtId="0" fontId="3" fillId="0" borderId="0" xfId="0" applyFont="1"/>
    <xf numFmtId="10" fontId="3" fillId="5" borderId="1" xfId="0" applyNumberFormat="1" applyFont="1" applyFill="1" applyBorder="1"/>
    <xf numFmtId="0" fontId="5" fillId="4" borderId="0" xfId="0" applyFont="1" applyFill="1" applyBorder="1"/>
    <xf numFmtId="0" fontId="4" fillId="0" borderId="0" xfId="0" applyFont="1" applyAlignment="1">
      <alignment vertical="center" wrapText="1"/>
    </xf>
    <xf numFmtId="8" fontId="5" fillId="0" borderId="0" xfId="0" applyNumberFormat="1" applyFont="1"/>
    <xf numFmtId="0" fontId="6" fillId="6" borderId="2" xfId="0" applyFont="1" applyFill="1" applyBorder="1" applyAlignment="1">
      <alignment horizontal="center"/>
    </xf>
    <xf numFmtId="0" fontId="6" fillId="7" borderId="3" xfId="0" applyFont="1" applyFill="1" applyBorder="1"/>
    <xf numFmtId="0" fontId="6" fillId="7" borderId="3" xfId="0" applyFont="1" applyFill="1" applyBorder="1" applyAlignment="1">
      <alignment horizontal="right"/>
    </xf>
    <xf numFmtId="9" fontId="6" fillId="7" borderId="3" xfId="1" applyFont="1" applyFill="1" applyBorder="1" applyAlignment="1">
      <alignment horizontal="right"/>
    </xf>
    <xf numFmtId="0" fontId="0" fillId="0" borderId="3" xfId="0" applyBorder="1"/>
    <xf numFmtId="15" fontId="0" fillId="0" borderId="3" xfId="0" applyNumberFormat="1" applyBorder="1" applyAlignment="1">
      <alignment horizontal="left"/>
    </xf>
    <xf numFmtId="168" fontId="0" fillId="0" borderId="3" xfId="0" applyNumberFormat="1" applyBorder="1" applyAlignment="1">
      <alignment horizontal="right"/>
    </xf>
    <xf numFmtId="168" fontId="0" fillId="0" borderId="0" xfId="0" applyNumberFormat="1"/>
    <xf numFmtId="169" fontId="0" fillId="0" borderId="0" xfId="0" applyNumberFormat="1"/>
    <xf numFmtId="0" fontId="6" fillId="6" borderId="2" xfId="0" applyFont="1" applyFill="1" applyBorder="1" applyAlignment="1"/>
    <xf numFmtId="0" fontId="0" fillId="10" borderId="0" xfId="0" applyFill="1"/>
    <xf numFmtId="0" fontId="2" fillId="10" borderId="0" xfId="0" applyFont="1" applyFill="1"/>
    <xf numFmtId="0" fontId="2" fillId="0" borderId="0" xfId="0" applyFont="1"/>
    <xf numFmtId="0" fontId="2" fillId="9" borderId="0" xfId="0" applyFont="1" applyFill="1"/>
    <xf numFmtId="0" fontId="2" fillId="8" borderId="0" xfId="0" applyFont="1" applyFill="1"/>
    <xf numFmtId="0" fontId="0" fillId="0" borderId="4" xfId="0" applyBorder="1"/>
    <xf numFmtId="9" fontId="0" fillId="11" borderId="4" xfId="0" applyNumberForma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right"/>
    </xf>
    <xf numFmtId="0" fontId="0" fillId="0" borderId="5" xfId="0" applyBorder="1"/>
    <xf numFmtId="15" fontId="0" fillId="0" borderId="5" xfId="0" applyNumberFormat="1" applyBorder="1" applyAlignment="1">
      <alignment horizontal="left"/>
    </xf>
    <xf numFmtId="168" fontId="0" fillId="0" borderId="5" xfId="0" applyNumberFormat="1" applyBorder="1" applyAlignment="1">
      <alignment horizontal="right"/>
    </xf>
    <xf numFmtId="0" fontId="0" fillId="0" borderId="2" xfId="0" applyBorder="1"/>
  </cellXfs>
  <cellStyles count="2">
    <cellStyle name="Normal" xfId="0" builtinId="0"/>
    <cellStyle name="Percent" xfId="1" builtinId="5"/>
  </cellStyles>
  <dxfs count="7">
    <dxf>
      <numFmt numFmtId="168" formatCode="&quot;$&quot;#,##0_);[Red]\(&quot;$&quot;#,##0\)"/>
    </dxf>
    <dxf>
      <numFmt numFmtId="168" formatCode="&quot;$&quot;#,##0_);[Red]\(&quot;$&quot;#,##0\)"/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20" formatCode="dd\-mmm\-yy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bottom style="thin">
          <color theme="0" tint="-0.14996795556505021"/>
        </bottom>
      </border>
    </dxf>
    <dxf>
      <border outline="0"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8B33EA-3B6F-4AD6-AB44-0520B52F2E76}" name="Table1" displayName="Table1" ref="I28:L47" totalsRowShown="0" headerRowBorderDxfId="5" tableBorderDxfId="6" totalsRowBorderDxfId="4">
  <autoFilter ref="I28:L47" xr:uid="{A38B33EA-3B6F-4AD6-AB44-0520B52F2E76}"/>
  <tableColumns count="4">
    <tableColumn id="1" xr3:uid="{494548A4-D52E-408C-9A63-06FAD0497370}" name="Sales Person" dataDxfId="3"/>
    <tableColumn id="2" xr3:uid="{3D09DFF9-F298-4174-BE69-ECDDC289177C}" name="Date" dataDxfId="2"/>
    <tableColumn id="3" xr3:uid="{6293AE65-1367-4AEE-99C4-A5AC31A9E34A}" name="Amount" dataDxfId="1"/>
    <tableColumn id="4" xr3:uid="{28AEB6AA-32CE-4EAC-BC2B-0F79A1616300}" name="BONUS" dataDxfId="0">
      <calculatedColumnFormula>Table1[[#This Row],[Amount]]*$J$26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3B90-9CA5-4D6A-9A28-756E42142B01}">
  <dimension ref="A2:N7"/>
  <sheetViews>
    <sheetView workbookViewId="0">
      <selection activeCell="G6" sqref="G6"/>
    </sheetView>
  </sheetViews>
  <sheetFormatPr defaultRowHeight="18.75" x14ac:dyDescent="0.3"/>
  <cols>
    <col min="1" max="1" width="16.19921875" bestFit="1" customWidth="1"/>
    <col min="7" max="7" width="12.59765625" bestFit="1" customWidth="1"/>
    <col min="9" max="9" width="16.19921875" bestFit="1" customWidth="1"/>
  </cols>
  <sheetData>
    <row r="2" spans="1:14" x14ac:dyDescent="0.3">
      <c r="F2" t="s">
        <v>9</v>
      </c>
      <c r="G2" t="s">
        <v>11</v>
      </c>
      <c r="N2" t="s">
        <v>14</v>
      </c>
    </row>
    <row r="3" spans="1:14" x14ac:dyDescent="0.3">
      <c r="B3" s="2" t="s">
        <v>3</v>
      </c>
      <c r="C3" s="2" t="s">
        <v>4</v>
      </c>
      <c r="D3" s="2" t="s">
        <v>5</v>
      </c>
      <c r="E3" s="3" t="s">
        <v>7</v>
      </c>
      <c r="F3" s="2" t="s">
        <v>6</v>
      </c>
      <c r="G3" s="2" t="s">
        <v>12</v>
      </c>
      <c r="J3" s="2" t="s">
        <v>3</v>
      </c>
      <c r="K3" s="2" t="s">
        <v>4</v>
      </c>
      <c r="L3" s="2" t="s">
        <v>5</v>
      </c>
      <c r="M3" s="3" t="s">
        <v>7</v>
      </c>
      <c r="N3" s="2" t="s">
        <v>6</v>
      </c>
    </row>
    <row r="4" spans="1:14" x14ac:dyDescent="0.3">
      <c r="A4" s="1" t="s">
        <v>0</v>
      </c>
      <c r="B4">
        <v>100</v>
      </c>
      <c r="C4">
        <v>200</v>
      </c>
      <c r="D4">
        <v>500</v>
      </c>
      <c r="E4">
        <v>300</v>
      </c>
      <c r="F4">
        <f>SUM(B4:E4)</f>
        <v>1100</v>
      </c>
      <c r="G4" s="4">
        <f xml:space="preserve"> F4 / $F$7</f>
        <v>0.44265593561368211</v>
      </c>
      <c r="I4" s="1" t="s">
        <v>0</v>
      </c>
      <c r="J4" s="4">
        <f>B4 / $F4</f>
        <v>9.0909090909090912E-2</v>
      </c>
      <c r="K4" s="4">
        <f t="shared" ref="K4:M5" si="0">C4 / $F$4</f>
        <v>0.18181818181818182</v>
      </c>
      <c r="L4" s="4">
        <f t="shared" si="0"/>
        <v>0.45454545454545453</v>
      </c>
      <c r="M4" s="4">
        <f t="shared" si="0"/>
        <v>0.27272727272727271</v>
      </c>
      <c r="N4" s="5">
        <f>SUM(J4:M4)</f>
        <v>1</v>
      </c>
    </row>
    <row r="5" spans="1:14" x14ac:dyDescent="0.3">
      <c r="A5" s="1" t="s">
        <v>1</v>
      </c>
      <c r="B5">
        <v>150</v>
      </c>
      <c r="C5">
        <v>240</v>
      </c>
      <c r="D5">
        <v>140</v>
      </c>
      <c r="E5">
        <v>90</v>
      </c>
      <c r="F5">
        <f t="shared" ref="F5:F6" si="1">SUM(B5:E5)</f>
        <v>620</v>
      </c>
      <c r="G5" s="4">
        <f t="shared" ref="G5:G6" si="2" xml:space="preserve"> F5 / $F$7</f>
        <v>0.24949698189134809</v>
      </c>
      <c r="I5" s="1" t="s">
        <v>1</v>
      </c>
      <c r="J5" s="4">
        <f t="shared" ref="J5:J6" si="3">B5 / $F5</f>
        <v>0.24193548387096775</v>
      </c>
      <c r="K5" s="4">
        <f t="shared" ref="K5:K6" si="4">C5 / $F5</f>
        <v>0.38709677419354838</v>
      </c>
      <c r="L5" s="4">
        <f t="shared" ref="L5:L6" si="5">D5 / $F5</f>
        <v>0.22580645161290322</v>
      </c>
      <c r="M5" s="4">
        <f t="shared" ref="M5:M6" si="6">E5 / $F5</f>
        <v>0.14516129032258066</v>
      </c>
      <c r="N5" s="5">
        <f t="shared" ref="N5:N6" si="7">SUM(J5:M5)</f>
        <v>1</v>
      </c>
    </row>
    <row r="6" spans="1:14" x14ac:dyDescent="0.3">
      <c r="A6" s="1" t="s">
        <v>2</v>
      </c>
      <c r="B6">
        <v>230</v>
      </c>
      <c r="C6">
        <v>350</v>
      </c>
      <c r="D6">
        <v>100</v>
      </c>
      <c r="E6">
        <v>85</v>
      </c>
      <c r="F6">
        <f t="shared" si="1"/>
        <v>765</v>
      </c>
      <c r="G6" s="4">
        <f t="shared" si="2"/>
        <v>0.30784708249496984</v>
      </c>
      <c r="I6" s="1" t="s">
        <v>2</v>
      </c>
      <c r="J6" s="4">
        <f t="shared" si="3"/>
        <v>0.30065359477124182</v>
      </c>
      <c r="K6" s="4">
        <f t="shared" si="4"/>
        <v>0.45751633986928103</v>
      </c>
      <c r="L6" s="4">
        <f t="shared" si="5"/>
        <v>0.13071895424836602</v>
      </c>
      <c r="M6" s="4">
        <f>E6 / $F6</f>
        <v>0.1111111111111111</v>
      </c>
      <c r="N6" s="5">
        <f t="shared" si="7"/>
        <v>1</v>
      </c>
    </row>
    <row r="7" spans="1:14" x14ac:dyDescent="0.3">
      <c r="F7">
        <f>SUM(F4:F6)</f>
        <v>2485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13F21-698D-4357-931F-DF87DF12D8BF}">
  <dimension ref="A1:I14"/>
  <sheetViews>
    <sheetView zoomScale="145" zoomScaleNormal="145" workbookViewId="0">
      <selection activeCell="D16" sqref="D16"/>
    </sheetView>
  </sheetViews>
  <sheetFormatPr defaultRowHeight="18.75" x14ac:dyDescent="0.3"/>
  <sheetData>
    <row r="1" spans="1:9" x14ac:dyDescent="0.3">
      <c r="A1" s="26" t="s">
        <v>8</v>
      </c>
      <c r="B1" s="26"/>
      <c r="C1" s="26"/>
      <c r="D1" s="26"/>
      <c r="E1" s="26"/>
      <c r="F1" s="26"/>
      <c r="G1" s="26"/>
      <c r="H1" s="26"/>
      <c r="I1" s="25"/>
    </row>
    <row r="2" spans="1:9" x14ac:dyDescent="0.3">
      <c r="A2" s="26" t="s">
        <v>10</v>
      </c>
      <c r="B2" s="26"/>
      <c r="C2" s="26"/>
      <c r="D2" s="26"/>
      <c r="E2" s="26"/>
      <c r="F2" s="26"/>
      <c r="G2" s="26"/>
      <c r="H2" s="26"/>
      <c r="I2" s="25"/>
    </row>
    <row r="3" spans="1:9" x14ac:dyDescent="0.3">
      <c r="A3" s="26" t="s">
        <v>13</v>
      </c>
      <c r="B3" s="26"/>
      <c r="C3" s="26"/>
      <c r="D3" s="26"/>
      <c r="E3" s="26"/>
      <c r="F3" s="26"/>
      <c r="G3" s="26"/>
      <c r="H3" s="26"/>
      <c r="I3" s="25"/>
    </row>
    <row r="4" spans="1:9" x14ac:dyDescent="0.3">
      <c r="A4" s="27"/>
      <c r="B4" s="27"/>
      <c r="C4" s="27"/>
      <c r="D4" s="27"/>
      <c r="E4" s="27"/>
      <c r="F4" s="27"/>
      <c r="G4" s="27"/>
      <c r="H4" s="27"/>
    </row>
    <row r="6" spans="1:9" x14ac:dyDescent="0.3">
      <c r="A6" s="28" t="s">
        <v>15</v>
      </c>
      <c r="B6" s="28"/>
      <c r="C6" s="28"/>
      <c r="D6" s="28"/>
      <c r="E6" s="28"/>
      <c r="F6" s="28"/>
      <c r="G6" s="28"/>
    </row>
    <row r="7" spans="1:9" x14ac:dyDescent="0.3">
      <c r="A7" s="28"/>
      <c r="B7" s="28"/>
      <c r="C7" s="28"/>
      <c r="D7" s="28"/>
      <c r="E7" s="28"/>
      <c r="F7" s="28"/>
      <c r="G7" s="28"/>
    </row>
    <row r="8" spans="1:9" x14ac:dyDescent="0.3">
      <c r="A8" s="28" t="s">
        <v>16</v>
      </c>
      <c r="B8" s="28"/>
      <c r="C8" s="28"/>
      <c r="D8" s="28"/>
      <c r="E8" s="28"/>
      <c r="F8" s="28"/>
      <c r="G8" s="28"/>
    </row>
    <row r="10" spans="1:9" x14ac:dyDescent="0.3">
      <c r="A10" s="29" t="s">
        <v>54</v>
      </c>
      <c r="B10" s="29"/>
      <c r="C10" s="29"/>
      <c r="D10" s="29"/>
      <c r="E10" s="29"/>
      <c r="F10" s="29"/>
      <c r="G10" s="29"/>
      <c r="H10" s="29"/>
      <c r="I10" s="27"/>
    </row>
    <row r="11" spans="1:9" x14ac:dyDescent="0.3">
      <c r="A11" s="29" t="s">
        <v>59</v>
      </c>
      <c r="B11" s="29"/>
      <c r="C11" s="29"/>
      <c r="D11" s="29"/>
      <c r="E11" s="29"/>
      <c r="F11" s="29"/>
      <c r="G11" s="29"/>
      <c r="H11" s="29"/>
      <c r="I11" s="27"/>
    </row>
    <row r="12" spans="1:9" x14ac:dyDescent="0.3">
      <c r="A12" s="29" t="s">
        <v>56</v>
      </c>
      <c r="B12" s="29"/>
      <c r="C12" s="29"/>
      <c r="D12" s="29"/>
      <c r="E12" s="29"/>
      <c r="F12" s="29"/>
      <c r="G12" s="29"/>
      <c r="H12" s="29"/>
      <c r="I12" s="27"/>
    </row>
    <row r="13" spans="1:9" x14ac:dyDescent="0.3">
      <c r="A13" s="29" t="s">
        <v>60</v>
      </c>
      <c r="H13" s="27"/>
      <c r="I13" s="27"/>
    </row>
    <row r="14" spans="1:9" x14ac:dyDescent="0.3">
      <c r="A14" s="29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3EC2-8D73-4EC0-AD64-A3465BC4CEF8}">
  <dimension ref="A1:J18"/>
  <sheetViews>
    <sheetView topLeftCell="A4" zoomScale="145" zoomScaleNormal="145" workbookViewId="0">
      <selection activeCell="E22" sqref="E22"/>
    </sheetView>
  </sheetViews>
  <sheetFormatPr defaultRowHeight="18.75" x14ac:dyDescent="0.3"/>
  <cols>
    <col min="1" max="1" width="12.09765625" bestFit="1" customWidth="1"/>
    <col min="2" max="2" width="7.3984375" bestFit="1" customWidth="1"/>
    <col min="5" max="5" width="9.796875" bestFit="1" customWidth="1"/>
    <col min="8" max="8" width="9.8984375" bestFit="1" customWidth="1"/>
  </cols>
  <sheetData>
    <row r="1" spans="1:10" ht="19.5" thickBot="1" x14ac:dyDescent="0.35">
      <c r="A1" s="7" t="s">
        <v>34</v>
      </c>
      <c r="B1" s="8" t="s">
        <v>35</v>
      </c>
      <c r="C1" s="8" t="s">
        <v>36</v>
      </c>
      <c r="D1" s="8" t="s">
        <v>37</v>
      </c>
      <c r="E1" s="9" t="s">
        <v>38</v>
      </c>
      <c r="G1" s="12" t="s">
        <v>9</v>
      </c>
      <c r="H1" t="s">
        <v>6</v>
      </c>
      <c r="I1" t="s">
        <v>39</v>
      </c>
      <c r="J1" t="s">
        <v>40</v>
      </c>
    </row>
    <row r="2" spans="1:10" ht="19.5" thickBot="1" x14ac:dyDescent="0.35">
      <c r="A2" s="13" t="s">
        <v>17</v>
      </c>
      <c r="B2" s="14">
        <v>30584</v>
      </c>
      <c r="C2" s="14">
        <f>B2*E$2</f>
        <v>1162.192</v>
      </c>
      <c r="D2" s="14">
        <f>SUM(B2+C2)</f>
        <v>31746.191999999999</v>
      </c>
      <c r="E2" s="11">
        <v>3.7999999999999999E-2</v>
      </c>
      <c r="H2" s="6">
        <f>SUM(B2+C2)</f>
        <v>31746.191999999999</v>
      </c>
      <c r="J2" s="6">
        <f>B2*E2</f>
        <v>1162.192</v>
      </c>
    </row>
    <row r="3" spans="1:10" x14ac:dyDescent="0.3">
      <c r="A3" s="13" t="s">
        <v>18</v>
      </c>
      <c r="B3" s="14">
        <v>41854</v>
      </c>
      <c r="C3" s="14">
        <f t="shared" ref="C3:C18" si="0">B3*E$2</f>
        <v>1590.452</v>
      </c>
      <c r="D3" s="14">
        <f t="shared" ref="D3:D18" si="1">SUM(B3+C3)</f>
        <v>43444.451999999997</v>
      </c>
      <c r="E3" s="10"/>
      <c r="H3" s="6">
        <f t="shared" ref="H3:H18" si="2">SUM(B3+C3)</f>
        <v>43444.451999999997</v>
      </c>
      <c r="J3" s="6">
        <f t="shared" ref="J3:J18" si="3">B3*E3</f>
        <v>0</v>
      </c>
    </row>
    <row r="4" spans="1:10" x14ac:dyDescent="0.3">
      <c r="A4" s="13" t="s">
        <v>19</v>
      </c>
      <c r="B4" s="14">
        <v>23547</v>
      </c>
      <c r="C4" s="14">
        <f t="shared" si="0"/>
        <v>894.78599999999994</v>
      </c>
      <c r="D4" s="14">
        <f t="shared" si="1"/>
        <v>24441.786</v>
      </c>
      <c r="E4" s="10"/>
      <c r="H4" s="6">
        <f t="shared" si="2"/>
        <v>24441.786</v>
      </c>
      <c r="J4" s="6">
        <f t="shared" si="3"/>
        <v>0</v>
      </c>
    </row>
    <row r="5" spans="1:10" x14ac:dyDescent="0.3">
      <c r="A5" s="13" t="s">
        <v>20</v>
      </c>
      <c r="B5" s="14">
        <v>68742</v>
      </c>
      <c r="C5" s="14">
        <f t="shared" si="0"/>
        <v>2612.1959999999999</v>
      </c>
      <c r="D5" s="14">
        <f t="shared" si="1"/>
        <v>71354.195999999996</v>
      </c>
      <c r="E5" s="10"/>
      <c r="H5" s="6">
        <f t="shared" si="2"/>
        <v>71354.195999999996</v>
      </c>
      <c r="J5" s="6">
        <f t="shared" si="3"/>
        <v>0</v>
      </c>
    </row>
    <row r="6" spans="1:10" ht="30" x14ac:dyDescent="0.3">
      <c r="A6" s="13" t="s">
        <v>21</v>
      </c>
      <c r="B6" s="14">
        <v>38524</v>
      </c>
      <c r="C6" s="14">
        <f t="shared" si="0"/>
        <v>1463.912</v>
      </c>
      <c r="D6" s="14">
        <f t="shared" si="1"/>
        <v>39987.911999999997</v>
      </c>
      <c r="E6" s="10"/>
      <c r="H6" s="6">
        <f t="shared" si="2"/>
        <v>39987.911999999997</v>
      </c>
      <c r="J6" s="6">
        <f t="shared" si="3"/>
        <v>0</v>
      </c>
    </row>
    <row r="7" spans="1:10" x14ac:dyDescent="0.3">
      <c r="A7" s="13" t="s">
        <v>22</v>
      </c>
      <c r="B7" s="14">
        <v>35475</v>
      </c>
      <c r="C7" s="14">
        <f t="shared" si="0"/>
        <v>1348.05</v>
      </c>
      <c r="D7" s="14">
        <f t="shared" si="1"/>
        <v>36823.050000000003</v>
      </c>
      <c r="E7" s="10"/>
      <c r="H7" s="6">
        <f t="shared" si="2"/>
        <v>36823.050000000003</v>
      </c>
      <c r="J7" s="6">
        <f t="shared" si="3"/>
        <v>0</v>
      </c>
    </row>
    <row r="8" spans="1:10" x14ac:dyDescent="0.3">
      <c r="A8" s="13" t="s">
        <v>23</v>
      </c>
      <c r="B8" s="14">
        <v>74551</v>
      </c>
      <c r="C8" s="14">
        <f t="shared" si="0"/>
        <v>2832.9380000000001</v>
      </c>
      <c r="D8" s="14">
        <f t="shared" si="1"/>
        <v>77383.937999999995</v>
      </c>
      <c r="E8" s="10"/>
      <c r="H8" s="6">
        <f t="shared" si="2"/>
        <v>77383.937999999995</v>
      </c>
      <c r="J8" s="6">
        <f t="shared" si="3"/>
        <v>0</v>
      </c>
    </row>
    <row r="9" spans="1:10" x14ac:dyDescent="0.3">
      <c r="A9" s="13" t="s">
        <v>24</v>
      </c>
      <c r="B9" s="14">
        <v>65814</v>
      </c>
      <c r="C9" s="14">
        <f t="shared" si="0"/>
        <v>2500.9319999999998</v>
      </c>
      <c r="D9" s="14">
        <f t="shared" si="1"/>
        <v>68314.932000000001</v>
      </c>
      <c r="E9" s="10"/>
      <c r="H9" s="6">
        <f t="shared" si="2"/>
        <v>68314.932000000001</v>
      </c>
      <c r="J9" s="6">
        <f t="shared" si="3"/>
        <v>0</v>
      </c>
    </row>
    <row r="10" spans="1:10" x14ac:dyDescent="0.3">
      <c r="A10" s="13" t="s">
        <v>25</v>
      </c>
      <c r="B10" s="14">
        <v>94125</v>
      </c>
      <c r="C10" s="14">
        <f t="shared" si="0"/>
        <v>3576.75</v>
      </c>
      <c r="D10" s="14">
        <f t="shared" si="1"/>
        <v>97701.75</v>
      </c>
      <c r="E10" s="10"/>
      <c r="H10" s="6">
        <f t="shared" si="2"/>
        <v>97701.75</v>
      </c>
      <c r="J10" s="6">
        <f t="shared" si="3"/>
        <v>0</v>
      </c>
    </row>
    <row r="11" spans="1:10" x14ac:dyDescent="0.3">
      <c r="A11" s="13" t="s">
        <v>26</v>
      </c>
      <c r="B11" s="14">
        <v>12477</v>
      </c>
      <c r="C11" s="14">
        <f t="shared" si="0"/>
        <v>474.12599999999998</v>
      </c>
      <c r="D11" s="14">
        <f t="shared" si="1"/>
        <v>12951.126</v>
      </c>
      <c r="E11" s="10"/>
      <c r="H11" s="6">
        <f t="shared" si="2"/>
        <v>12951.126</v>
      </c>
      <c r="J11" s="6">
        <f t="shared" si="3"/>
        <v>0</v>
      </c>
    </row>
    <row r="12" spans="1:10" ht="30" x14ac:dyDescent="0.3">
      <c r="A12" s="13" t="s">
        <v>27</v>
      </c>
      <c r="B12" s="14">
        <v>36589</v>
      </c>
      <c r="C12" s="14">
        <f t="shared" si="0"/>
        <v>1390.3820000000001</v>
      </c>
      <c r="D12" s="14">
        <f t="shared" si="1"/>
        <v>37979.381999999998</v>
      </c>
      <c r="E12" s="10"/>
      <c r="H12" s="6">
        <f t="shared" si="2"/>
        <v>37979.381999999998</v>
      </c>
      <c r="J12" s="6">
        <f t="shared" si="3"/>
        <v>0</v>
      </c>
    </row>
    <row r="13" spans="1:10" x14ac:dyDescent="0.3">
      <c r="A13" s="13" t="s">
        <v>28</v>
      </c>
      <c r="B13" s="14">
        <v>14587</v>
      </c>
      <c r="C13" s="14">
        <f t="shared" si="0"/>
        <v>554.30600000000004</v>
      </c>
      <c r="D13" s="14">
        <f t="shared" si="1"/>
        <v>15141.306</v>
      </c>
      <c r="E13" s="10"/>
      <c r="H13" s="6">
        <f t="shared" si="2"/>
        <v>15141.306</v>
      </c>
      <c r="J13" s="6">
        <f t="shared" si="3"/>
        <v>0</v>
      </c>
    </row>
    <row r="14" spans="1:10" x14ac:dyDescent="0.3">
      <c r="A14" s="13" t="s">
        <v>29</v>
      </c>
      <c r="B14" s="14">
        <v>31647</v>
      </c>
      <c r="C14" s="14">
        <f t="shared" si="0"/>
        <v>1202.586</v>
      </c>
      <c r="D14" s="14">
        <f t="shared" si="1"/>
        <v>32849.586000000003</v>
      </c>
      <c r="E14" s="10"/>
      <c r="H14" s="6">
        <f t="shared" si="2"/>
        <v>32849.586000000003</v>
      </c>
      <c r="J14" s="6">
        <f t="shared" si="3"/>
        <v>0</v>
      </c>
    </row>
    <row r="15" spans="1:10" x14ac:dyDescent="0.3">
      <c r="A15" s="13" t="s">
        <v>30</v>
      </c>
      <c r="B15" s="14">
        <v>79461</v>
      </c>
      <c r="C15" s="14">
        <f t="shared" si="0"/>
        <v>3019.518</v>
      </c>
      <c r="D15" s="14">
        <f t="shared" si="1"/>
        <v>82480.517999999996</v>
      </c>
      <c r="E15" s="10"/>
      <c r="H15" s="6">
        <f t="shared" si="2"/>
        <v>82480.517999999996</v>
      </c>
      <c r="J15" s="6">
        <f t="shared" si="3"/>
        <v>0</v>
      </c>
    </row>
    <row r="16" spans="1:10" x14ac:dyDescent="0.3">
      <c r="A16" s="13" t="s">
        <v>31</v>
      </c>
      <c r="B16" s="14">
        <v>34587</v>
      </c>
      <c r="C16" s="14">
        <f t="shared" si="0"/>
        <v>1314.306</v>
      </c>
      <c r="D16" s="14">
        <f t="shared" si="1"/>
        <v>35901.305999999997</v>
      </c>
      <c r="E16" s="10"/>
      <c r="H16" s="6">
        <f t="shared" si="2"/>
        <v>35901.305999999997</v>
      </c>
      <c r="J16" s="6">
        <f t="shared" si="3"/>
        <v>0</v>
      </c>
    </row>
    <row r="17" spans="1:10" x14ac:dyDescent="0.3">
      <c r="A17" s="13" t="s">
        <v>32</v>
      </c>
      <c r="B17" s="14">
        <v>89654</v>
      </c>
      <c r="C17" s="14">
        <f t="shared" si="0"/>
        <v>3406.8519999999999</v>
      </c>
      <c r="D17" s="14">
        <f t="shared" si="1"/>
        <v>93060.851999999999</v>
      </c>
      <c r="E17" s="10"/>
      <c r="H17" s="6">
        <f t="shared" si="2"/>
        <v>93060.851999999999</v>
      </c>
      <c r="J17" s="6">
        <f t="shared" si="3"/>
        <v>0</v>
      </c>
    </row>
    <row r="18" spans="1:10" x14ac:dyDescent="0.3">
      <c r="A18" s="13" t="s">
        <v>33</v>
      </c>
      <c r="B18" s="14">
        <v>45876</v>
      </c>
      <c r="C18" s="14">
        <f t="shared" si="0"/>
        <v>1743.288</v>
      </c>
      <c r="D18" s="14">
        <f t="shared" si="1"/>
        <v>47619.288</v>
      </c>
      <c r="E18" s="10"/>
      <c r="H18" s="6">
        <f t="shared" si="2"/>
        <v>47619.288</v>
      </c>
      <c r="J18" s="6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4124-49C3-41DF-9382-45067D5EA830}">
  <dimension ref="A1:L47"/>
  <sheetViews>
    <sheetView tabSelected="1" topLeftCell="A10" zoomScale="115" zoomScaleNormal="115" workbookViewId="0">
      <selection activeCell="N28" sqref="N28"/>
    </sheetView>
  </sheetViews>
  <sheetFormatPr defaultRowHeight="18.75" x14ac:dyDescent="0.3"/>
  <cols>
    <col min="9" max="9" width="9.3984375" customWidth="1"/>
  </cols>
  <sheetData>
    <row r="1" spans="1:6" x14ac:dyDescent="0.3">
      <c r="D1" s="15" t="s">
        <v>41</v>
      </c>
      <c r="E1" s="15"/>
      <c r="F1" s="24" t="s">
        <v>55</v>
      </c>
    </row>
    <row r="2" spans="1:6" x14ac:dyDescent="0.3">
      <c r="A2" s="16" t="s">
        <v>42</v>
      </c>
      <c r="B2" s="16" t="s">
        <v>43</v>
      </c>
      <c r="C2" s="17" t="s">
        <v>44</v>
      </c>
      <c r="D2" s="18">
        <v>0.02</v>
      </c>
      <c r="E2" s="18">
        <v>0.03</v>
      </c>
      <c r="F2" s="18">
        <v>0.05</v>
      </c>
    </row>
    <row r="3" spans="1:6" x14ac:dyDescent="0.3">
      <c r="A3" s="19" t="s">
        <v>45</v>
      </c>
      <c r="B3" s="20">
        <v>44444</v>
      </c>
      <c r="C3" s="21">
        <v>3682</v>
      </c>
      <c r="D3" s="23">
        <f>$C3 * D$2</f>
        <v>73.64</v>
      </c>
      <c r="E3" s="23">
        <f>$C3 * E$2</f>
        <v>110.46</v>
      </c>
      <c r="F3" s="23">
        <f t="shared" ref="F3:F18" si="0">$C3 * F$2</f>
        <v>184.10000000000002</v>
      </c>
    </row>
    <row r="4" spans="1:6" x14ac:dyDescent="0.3">
      <c r="A4" s="19" t="s">
        <v>46</v>
      </c>
      <c r="B4" s="20">
        <v>44446</v>
      </c>
      <c r="C4" s="21">
        <v>1519</v>
      </c>
      <c r="D4" s="23">
        <f t="shared" ref="D4:F21" si="1">$C4 * D$2</f>
        <v>30.38</v>
      </c>
      <c r="E4" s="23">
        <f t="shared" si="1"/>
        <v>45.57</v>
      </c>
      <c r="F4" s="23">
        <f t="shared" si="0"/>
        <v>75.95</v>
      </c>
    </row>
    <row r="5" spans="1:6" x14ac:dyDescent="0.3">
      <c r="A5" s="19" t="s">
        <v>47</v>
      </c>
      <c r="B5" s="20">
        <v>44445</v>
      </c>
      <c r="C5" s="21">
        <v>4452</v>
      </c>
      <c r="D5" s="23">
        <f t="shared" si="1"/>
        <v>89.04</v>
      </c>
      <c r="E5" s="23">
        <f t="shared" si="1"/>
        <v>133.56</v>
      </c>
      <c r="F5" s="23">
        <f t="shared" si="0"/>
        <v>222.60000000000002</v>
      </c>
    </row>
    <row r="6" spans="1:6" x14ac:dyDescent="0.3">
      <c r="A6" s="19" t="s">
        <v>46</v>
      </c>
      <c r="B6" s="20">
        <v>44447</v>
      </c>
      <c r="C6" s="21">
        <v>8617</v>
      </c>
      <c r="D6" s="23">
        <f t="shared" si="1"/>
        <v>172.34</v>
      </c>
      <c r="E6" s="23">
        <f t="shared" si="1"/>
        <v>258.51</v>
      </c>
      <c r="F6" s="23">
        <f t="shared" si="0"/>
        <v>430.85</v>
      </c>
    </row>
    <row r="7" spans="1:6" x14ac:dyDescent="0.3">
      <c r="A7" s="19" t="s">
        <v>48</v>
      </c>
      <c r="B7" s="20">
        <v>44446</v>
      </c>
      <c r="C7" s="21">
        <v>1372</v>
      </c>
      <c r="D7" s="23">
        <f t="shared" si="1"/>
        <v>27.44</v>
      </c>
      <c r="E7" s="23">
        <f t="shared" si="1"/>
        <v>41.16</v>
      </c>
      <c r="F7" s="23">
        <f t="shared" si="0"/>
        <v>68.600000000000009</v>
      </c>
    </row>
    <row r="8" spans="1:6" x14ac:dyDescent="0.3">
      <c r="A8" s="19" t="s">
        <v>49</v>
      </c>
      <c r="B8" s="20">
        <v>44444</v>
      </c>
      <c r="C8" s="21">
        <v>308</v>
      </c>
      <c r="D8" s="23">
        <f t="shared" si="1"/>
        <v>6.16</v>
      </c>
      <c r="E8" s="23">
        <f t="shared" si="1"/>
        <v>9.24</v>
      </c>
      <c r="F8" s="23">
        <f t="shared" si="0"/>
        <v>15.4</v>
      </c>
    </row>
    <row r="9" spans="1:6" x14ac:dyDescent="0.3">
      <c r="A9" s="19" t="s">
        <v>48</v>
      </c>
      <c r="B9" s="20">
        <v>44444</v>
      </c>
      <c r="C9" s="21">
        <v>1435</v>
      </c>
      <c r="D9" s="23">
        <f t="shared" si="1"/>
        <v>28.7</v>
      </c>
      <c r="E9" s="23">
        <f t="shared" si="1"/>
        <v>43.05</v>
      </c>
      <c r="F9" s="23">
        <f t="shared" si="0"/>
        <v>71.75</v>
      </c>
    </row>
    <row r="10" spans="1:6" x14ac:dyDescent="0.3">
      <c r="A10" s="19" t="s">
        <v>50</v>
      </c>
      <c r="B10" s="20">
        <v>44449</v>
      </c>
      <c r="C10" s="21">
        <v>1862</v>
      </c>
      <c r="D10" s="23">
        <f t="shared" si="1"/>
        <v>37.24</v>
      </c>
      <c r="E10" s="23">
        <f t="shared" si="1"/>
        <v>55.86</v>
      </c>
      <c r="F10" s="23">
        <f t="shared" si="0"/>
        <v>93.100000000000009</v>
      </c>
    </row>
    <row r="11" spans="1:6" x14ac:dyDescent="0.3">
      <c r="A11" s="19" t="s">
        <v>48</v>
      </c>
      <c r="B11" s="20">
        <v>44444</v>
      </c>
      <c r="C11" s="21">
        <v>301</v>
      </c>
      <c r="D11" s="23">
        <f t="shared" si="1"/>
        <v>6.0200000000000005</v>
      </c>
      <c r="E11" s="23">
        <f t="shared" si="1"/>
        <v>9.0299999999999994</v>
      </c>
      <c r="F11" s="23">
        <f t="shared" si="0"/>
        <v>15.05</v>
      </c>
    </row>
    <row r="12" spans="1:6" x14ac:dyDescent="0.3">
      <c r="A12" s="19" t="s">
        <v>46</v>
      </c>
      <c r="B12" s="20">
        <v>44450</v>
      </c>
      <c r="C12" s="21">
        <v>1694</v>
      </c>
      <c r="D12" s="23">
        <f t="shared" si="1"/>
        <v>33.880000000000003</v>
      </c>
      <c r="E12" s="23">
        <f t="shared" si="1"/>
        <v>50.82</v>
      </c>
      <c r="F12" s="23">
        <f t="shared" si="0"/>
        <v>84.7</v>
      </c>
    </row>
    <row r="13" spans="1:6" x14ac:dyDescent="0.3">
      <c r="A13" s="19" t="s">
        <v>45</v>
      </c>
      <c r="B13" s="20">
        <v>44450</v>
      </c>
      <c r="C13" s="21">
        <v>3794</v>
      </c>
      <c r="D13" s="23">
        <f t="shared" si="1"/>
        <v>75.88</v>
      </c>
      <c r="E13" s="23">
        <f t="shared" si="1"/>
        <v>113.82</v>
      </c>
      <c r="F13" s="23">
        <f t="shared" si="0"/>
        <v>189.70000000000002</v>
      </c>
    </row>
    <row r="14" spans="1:6" x14ac:dyDescent="0.3">
      <c r="A14" s="19" t="s">
        <v>46</v>
      </c>
      <c r="B14" s="20">
        <v>44446</v>
      </c>
      <c r="C14" s="21">
        <v>7840</v>
      </c>
      <c r="D14" s="23">
        <f t="shared" si="1"/>
        <v>156.80000000000001</v>
      </c>
      <c r="E14" s="23">
        <f t="shared" si="1"/>
        <v>235.2</v>
      </c>
      <c r="F14" s="23">
        <f t="shared" si="0"/>
        <v>392</v>
      </c>
    </row>
    <row r="15" spans="1:6" x14ac:dyDescent="0.3">
      <c r="A15" s="19" t="s">
        <v>47</v>
      </c>
      <c r="B15" s="20">
        <v>44448</v>
      </c>
      <c r="C15" s="21">
        <v>2394</v>
      </c>
      <c r="D15" s="23">
        <f t="shared" si="1"/>
        <v>47.88</v>
      </c>
      <c r="E15" s="23">
        <f t="shared" si="1"/>
        <v>71.819999999999993</v>
      </c>
      <c r="F15" s="23">
        <f t="shared" si="0"/>
        <v>119.7</v>
      </c>
    </row>
    <row r="16" spans="1:6" x14ac:dyDescent="0.3">
      <c r="A16" s="19" t="s">
        <v>51</v>
      </c>
      <c r="B16" s="20">
        <v>44444</v>
      </c>
      <c r="C16" s="21">
        <v>1701</v>
      </c>
      <c r="D16" s="23">
        <f t="shared" si="1"/>
        <v>34.020000000000003</v>
      </c>
      <c r="E16" s="23">
        <f t="shared" si="1"/>
        <v>51.03</v>
      </c>
      <c r="F16" s="23">
        <f t="shared" si="0"/>
        <v>85.050000000000011</v>
      </c>
    </row>
    <row r="17" spans="1:12" x14ac:dyDescent="0.3">
      <c r="A17" s="19" t="s">
        <v>50</v>
      </c>
      <c r="B17" s="20">
        <v>44448</v>
      </c>
      <c r="C17" s="21">
        <v>1204</v>
      </c>
      <c r="D17" s="23">
        <f t="shared" si="1"/>
        <v>24.080000000000002</v>
      </c>
      <c r="E17" s="23">
        <f t="shared" si="1"/>
        <v>36.119999999999997</v>
      </c>
      <c r="F17" s="23">
        <f t="shared" si="0"/>
        <v>60.2</v>
      </c>
    </row>
    <row r="18" spans="1:12" x14ac:dyDescent="0.3">
      <c r="A18" s="19" t="s">
        <v>47</v>
      </c>
      <c r="B18" s="20">
        <v>44448</v>
      </c>
      <c r="C18" s="21">
        <v>8911</v>
      </c>
      <c r="D18" s="23">
        <f t="shared" si="1"/>
        <v>178.22</v>
      </c>
      <c r="E18" s="23">
        <f t="shared" si="1"/>
        <v>267.33</v>
      </c>
      <c r="F18" s="23">
        <f t="shared" si="0"/>
        <v>445.55</v>
      </c>
    </row>
    <row r="19" spans="1:12" x14ac:dyDescent="0.3">
      <c r="A19" s="19" t="s">
        <v>52</v>
      </c>
      <c r="B19" s="20">
        <v>44448</v>
      </c>
      <c r="C19" s="21">
        <v>8197</v>
      </c>
      <c r="D19" s="23">
        <f t="shared" si="1"/>
        <v>163.94</v>
      </c>
      <c r="E19" s="23">
        <f t="shared" si="1"/>
        <v>245.91</v>
      </c>
      <c r="F19" s="23">
        <f t="shared" si="1"/>
        <v>409.85</v>
      </c>
    </row>
    <row r="20" spans="1:12" x14ac:dyDescent="0.3">
      <c r="A20" s="19" t="s">
        <v>53</v>
      </c>
      <c r="B20" s="20">
        <v>44445</v>
      </c>
      <c r="C20" s="21">
        <v>700</v>
      </c>
      <c r="D20" s="23">
        <f t="shared" si="1"/>
        <v>14</v>
      </c>
      <c r="E20" s="23">
        <f t="shared" si="1"/>
        <v>21</v>
      </c>
      <c r="F20" s="23">
        <f t="shared" si="1"/>
        <v>35</v>
      </c>
    </row>
    <row r="21" spans="1:12" x14ac:dyDescent="0.3">
      <c r="A21" s="19" t="s">
        <v>45</v>
      </c>
      <c r="B21" s="20">
        <v>44449</v>
      </c>
      <c r="C21" s="21">
        <v>2485</v>
      </c>
      <c r="D21" s="23">
        <f t="shared" si="1"/>
        <v>49.7</v>
      </c>
      <c r="E21" s="23">
        <f t="shared" si="1"/>
        <v>74.55</v>
      </c>
      <c r="F21" s="23">
        <f t="shared" si="1"/>
        <v>124.25</v>
      </c>
    </row>
    <row r="26" spans="1:12" x14ac:dyDescent="0.3">
      <c r="A26" s="30" t="s">
        <v>57</v>
      </c>
      <c r="B26" s="31">
        <v>0.02</v>
      </c>
      <c r="I26" s="30" t="s">
        <v>57</v>
      </c>
      <c r="J26" s="31">
        <v>0.03</v>
      </c>
    </row>
    <row r="27" spans="1:12" x14ac:dyDescent="0.3">
      <c r="D27" t="s">
        <v>11</v>
      </c>
      <c r="E27" t="s">
        <v>61</v>
      </c>
      <c r="L27" t="s">
        <v>63</v>
      </c>
    </row>
    <row r="28" spans="1:12" x14ac:dyDescent="0.3">
      <c r="A28" s="16" t="s">
        <v>42</v>
      </c>
      <c r="B28" s="16" t="s">
        <v>43</v>
      </c>
      <c r="C28" s="17" t="s">
        <v>44</v>
      </c>
      <c r="D28" s="18" t="s">
        <v>36</v>
      </c>
      <c r="E28" t="s">
        <v>58</v>
      </c>
      <c r="I28" s="32" t="s">
        <v>42</v>
      </c>
      <c r="J28" s="32" t="s">
        <v>43</v>
      </c>
      <c r="K28" s="33" t="s">
        <v>44</v>
      </c>
      <c r="L28" s="37" t="s">
        <v>40</v>
      </c>
    </row>
    <row r="29" spans="1:12" x14ac:dyDescent="0.3">
      <c r="A29" s="19" t="s">
        <v>45</v>
      </c>
      <c r="B29" s="20">
        <v>44444</v>
      </c>
      <c r="C29" s="21">
        <v>3682</v>
      </c>
      <c r="D29" s="23">
        <f>C29*$B$26</f>
        <v>73.64</v>
      </c>
      <c r="E29" s="22">
        <f>SUM($C$29:C29)</f>
        <v>3682</v>
      </c>
      <c r="I29" s="19" t="s">
        <v>45</v>
      </c>
      <c r="J29" s="20">
        <v>44444</v>
      </c>
      <c r="K29" s="21">
        <v>3682</v>
      </c>
      <c r="L29" s="22">
        <f>Table1[[#This Row],[Amount]]*$J$26</f>
        <v>110.46</v>
      </c>
    </row>
    <row r="30" spans="1:12" x14ac:dyDescent="0.3">
      <c r="A30" s="19" t="s">
        <v>46</v>
      </c>
      <c r="B30" s="20">
        <v>44446</v>
      </c>
      <c r="C30" s="21">
        <v>1519</v>
      </c>
      <c r="D30" s="23">
        <f t="shared" ref="D30:D47" si="2">C30*$B$26</f>
        <v>30.38</v>
      </c>
      <c r="E30" s="22">
        <f>SUM($C$29:C30)</f>
        <v>5201</v>
      </c>
      <c r="I30" s="19" t="s">
        <v>46</v>
      </c>
      <c r="J30" s="20">
        <v>44446</v>
      </c>
      <c r="K30" s="21">
        <v>1519</v>
      </c>
      <c r="L30" s="22">
        <f>Table1[[#This Row],[Amount]]*$J$26</f>
        <v>45.57</v>
      </c>
    </row>
    <row r="31" spans="1:12" x14ac:dyDescent="0.3">
      <c r="A31" s="19" t="s">
        <v>47</v>
      </c>
      <c r="B31" s="20">
        <v>44445</v>
      </c>
      <c r="C31" s="21">
        <v>4452</v>
      </c>
      <c r="D31" s="23">
        <f t="shared" si="2"/>
        <v>89.04</v>
      </c>
      <c r="E31" s="22">
        <f>SUM($C$29:C31)</f>
        <v>9653</v>
      </c>
      <c r="I31" s="19" t="s">
        <v>47</v>
      </c>
      <c r="J31" s="20">
        <v>44445</v>
      </c>
      <c r="K31" s="21">
        <v>4452</v>
      </c>
      <c r="L31" s="22">
        <f>Table1[[#This Row],[Amount]]*$J$26</f>
        <v>133.56</v>
      </c>
    </row>
    <row r="32" spans="1:12" x14ac:dyDescent="0.3">
      <c r="A32" s="19" t="s">
        <v>46</v>
      </c>
      <c r="B32" s="20">
        <v>44447</v>
      </c>
      <c r="C32" s="21">
        <v>8617</v>
      </c>
      <c r="D32" s="23">
        <f t="shared" si="2"/>
        <v>172.34</v>
      </c>
      <c r="E32" s="22">
        <f>SUM($C$29:C32)</f>
        <v>18270</v>
      </c>
      <c r="I32" s="19" t="s">
        <v>46</v>
      </c>
      <c r="J32" s="20">
        <v>44447</v>
      </c>
      <c r="K32" s="21">
        <v>8617</v>
      </c>
      <c r="L32" s="22">
        <f>Table1[[#This Row],[Amount]]*$J$26</f>
        <v>258.51</v>
      </c>
    </row>
    <row r="33" spans="1:12" x14ac:dyDescent="0.3">
      <c r="A33" s="19" t="s">
        <v>48</v>
      </c>
      <c r="B33" s="20">
        <v>44446</v>
      </c>
      <c r="C33" s="21">
        <v>1372</v>
      </c>
      <c r="D33" s="23">
        <f t="shared" si="2"/>
        <v>27.44</v>
      </c>
      <c r="E33" s="22">
        <f>SUM($C$29:C33)</f>
        <v>19642</v>
      </c>
      <c r="I33" s="19" t="s">
        <v>48</v>
      </c>
      <c r="J33" s="20">
        <v>44446</v>
      </c>
      <c r="K33" s="21">
        <v>1372</v>
      </c>
      <c r="L33" s="22">
        <f>Table1[[#This Row],[Amount]]*$J$26</f>
        <v>41.16</v>
      </c>
    </row>
    <row r="34" spans="1:12" x14ac:dyDescent="0.3">
      <c r="A34" s="19" t="s">
        <v>49</v>
      </c>
      <c r="B34" s="20">
        <v>44444</v>
      </c>
      <c r="C34" s="21">
        <v>308</v>
      </c>
      <c r="D34" s="23">
        <f t="shared" si="2"/>
        <v>6.16</v>
      </c>
      <c r="E34" s="22">
        <f>SUM($C$29:C34)</f>
        <v>19950</v>
      </c>
      <c r="I34" s="19" t="s">
        <v>49</v>
      </c>
      <c r="J34" s="20">
        <v>44444</v>
      </c>
      <c r="K34" s="21">
        <v>308</v>
      </c>
      <c r="L34" s="22">
        <f>Table1[[#This Row],[Amount]]*$J$26</f>
        <v>9.24</v>
      </c>
    </row>
    <row r="35" spans="1:12" x14ac:dyDescent="0.3">
      <c r="A35" s="19" t="s">
        <v>48</v>
      </c>
      <c r="B35" s="20">
        <v>44444</v>
      </c>
      <c r="C35" s="21">
        <v>1435</v>
      </c>
      <c r="D35" s="23">
        <f t="shared" si="2"/>
        <v>28.7</v>
      </c>
      <c r="E35" s="22">
        <f>SUM($C$29:C35)</f>
        <v>21385</v>
      </c>
      <c r="I35" s="19" t="s">
        <v>48</v>
      </c>
      <c r="J35" s="20">
        <v>44444</v>
      </c>
      <c r="K35" s="21">
        <v>1435</v>
      </c>
      <c r="L35" s="22">
        <f>Table1[[#This Row],[Amount]]*$J$26</f>
        <v>43.05</v>
      </c>
    </row>
    <row r="36" spans="1:12" x14ac:dyDescent="0.3">
      <c r="A36" s="19" t="s">
        <v>50</v>
      </c>
      <c r="B36" s="20">
        <v>44449</v>
      </c>
      <c r="C36" s="21">
        <v>1862</v>
      </c>
      <c r="D36" s="23">
        <f t="shared" si="2"/>
        <v>37.24</v>
      </c>
      <c r="E36" s="22">
        <f>SUM($C$29:C36)</f>
        <v>23247</v>
      </c>
      <c r="I36" s="19" t="s">
        <v>50</v>
      </c>
      <c r="J36" s="20">
        <v>44449</v>
      </c>
      <c r="K36" s="21">
        <v>1862</v>
      </c>
      <c r="L36" s="22">
        <f>Table1[[#This Row],[Amount]]*$J$26</f>
        <v>55.86</v>
      </c>
    </row>
    <row r="37" spans="1:12" x14ac:dyDescent="0.3">
      <c r="A37" s="19" t="s">
        <v>48</v>
      </c>
      <c r="B37" s="20">
        <v>44444</v>
      </c>
      <c r="C37" s="21">
        <v>301</v>
      </c>
      <c r="D37" s="23">
        <f t="shared" si="2"/>
        <v>6.0200000000000005</v>
      </c>
      <c r="E37" s="22">
        <f>SUM($C$29:C37)</f>
        <v>23548</v>
      </c>
      <c r="I37" s="19" t="s">
        <v>48</v>
      </c>
      <c r="J37" s="20">
        <v>44444</v>
      </c>
      <c r="K37" s="21">
        <v>301</v>
      </c>
      <c r="L37" s="22">
        <f>Table1[[#This Row],[Amount]]*$J$26</f>
        <v>9.0299999999999994</v>
      </c>
    </row>
    <row r="38" spans="1:12" x14ac:dyDescent="0.3">
      <c r="A38" s="19" t="s">
        <v>46</v>
      </c>
      <c r="B38" s="20">
        <v>44450</v>
      </c>
      <c r="C38" s="21">
        <v>1694</v>
      </c>
      <c r="D38" s="23">
        <f t="shared" si="2"/>
        <v>33.880000000000003</v>
      </c>
      <c r="E38" s="22">
        <f>SUM($C$29:C38)</f>
        <v>25242</v>
      </c>
      <c r="I38" s="19" t="s">
        <v>46</v>
      </c>
      <c r="J38" s="20">
        <v>44450</v>
      </c>
      <c r="K38" s="21">
        <v>1694</v>
      </c>
      <c r="L38" s="22">
        <f>Table1[[#This Row],[Amount]]*$J$26</f>
        <v>50.82</v>
      </c>
    </row>
    <row r="39" spans="1:12" x14ac:dyDescent="0.3">
      <c r="A39" s="19" t="s">
        <v>45</v>
      </c>
      <c r="B39" s="20">
        <v>44450</v>
      </c>
      <c r="C39" s="21">
        <v>3794</v>
      </c>
      <c r="D39" s="23">
        <f t="shared" si="2"/>
        <v>75.88</v>
      </c>
      <c r="E39" s="22">
        <f>SUM($C$29:C39)</f>
        <v>29036</v>
      </c>
      <c r="I39" s="19" t="s">
        <v>45</v>
      </c>
      <c r="J39" s="20">
        <v>44450</v>
      </c>
      <c r="K39" s="21">
        <v>3794</v>
      </c>
      <c r="L39" s="22">
        <f>Table1[[#This Row],[Amount]]*$J$26</f>
        <v>113.82</v>
      </c>
    </row>
    <row r="40" spans="1:12" x14ac:dyDescent="0.3">
      <c r="A40" s="19" t="s">
        <v>46</v>
      </c>
      <c r="B40" s="20">
        <v>44446</v>
      </c>
      <c r="C40" s="21">
        <v>7840</v>
      </c>
      <c r="D40" s="23">
        <f t="shared" si="2"/>
        <v>156.80000000000001</v>
      </c>
      <c r="E40" s="22">
        <f>SUM($C$29:C40)</f>
        <v>36876</v>
      </c>
      <c r="I40" s="19" t="s">
        <v>46</v>
      </c>
      <c r="J40" s="20">
        <v>44446</v>
      </c>
      <c r="K40" s="21">
        <v>7840</v>
      </c>
      <c r="L40" s="22">
        <f>Table1[[#This Row],[Amount]]*$J$26</f>
        <v>235.2</v>
      </c>
    </row>
    <row r="41" spans="1:12" x14ac:dyDescent="0.3">
      <c r="A41" s="19" t="s">
        <v>47</v>
      </c>
      <c r="B41" s="20">
        <v>44448</v>
      </c>
      <c r="C41" s="21">
        <v>2394</v>
      </c>
      <c r="D41" s="23">
        <f t="shared" si="2"/>
        <v>47.88</v>
      </c>
      <c r="E41" s="22">
        <f>SUM($C$29:C41)</f>
        <v>39270</v>
      </c>
      <c r="I41" s="19" t="s">
        <v>47</v>
      </c>
      <c r="J41" s="20">
        <v>44448</v>
      </c>
      <c r="K41" s="21">
        <v>2394</v>
      </c>
      <c r="L41" s="22">
        <f>Table1[[#This Row],[Amount]]*$J$26</f>
        <v>71.819999999999993</v>
      </c>
    </row>
    <row r="42" spans="1:12" x14ac:dyDescent="0.3">
      <c r="A42" s="19" t="s">
        <v>51</v>
      </c>
      <c r="B42" s="20">
        <v>44444</v>
      </c>
      <c r="C42" s="21">
        <v>1701</v>
      </c>
      <c r="D42" s="23">
        <f t="shared" si="2"/>
        <v>34.020000000000003</v>
      </c>
      <c r="E42" s="22">
        <f>SUM($C$29:C42)</f>
        <v>40971</v>
      </c>
      <c r="I42" s="19" t="s">
        <v>51</v>
      </c>
      <c r="J42" s="20">
        <v>44444</v>
      </c>
      <c r="K42" s="21">
        <v>1701</v>
      </c>
      <c r="L42" s="22">
        <f>Table1[[#This Row],[Amount]]*$J$26</f>
        <v>51.03</v>
      </c>
    </row>
    <row r="43" spans="1:12" x14ac:dyDescent="0.3">
      <c r="A43" s="19" t="s">
        <v>50</v>
      </c>
      <c r="B43" s="20">
        <v>44448</v>
      </c>
      <c r="C43" s="21">
        <v>1204</v>
      </c>
      <c r="D43" s="23">
        <f t="shared" si="2"/>
        <v>24.080000000000002</v>
      </c>
      <c r="E43" s="22">
        <f>SUM($C$29:C43)</f>
        <v>42175</v>
      </c>
      <c r="I43" s="19" t="s">
        <v>50</v>
      </c>
      <c r="J43" s="20">
        <v>44448</v>
      </c>
      <c r="K43" s="21">
        <v>1204</v>
      </c>
      <c r="L43" s="22">
        <f>Table1[[#This Row],[Amount]]*$J$26</f>
        <v>36.119999999999997</v>
      </c>
    </row>
    <row r="44" spans="1:12" x14ac:dyDescent="0.3">
      <c r="A44" s="19" t="s">
        <v>47</v>
      </c>
      <c r="B44" s="20">
        <v>44448</v>
      </c>
      <c r="C44" s="21">
        <v>8911</v>
      </c>
      <c r="D44" s="23">
        <f t="shared" si="2"/>
        <v>178.22</v>
      </c>
      <c r="E44" s="22">
        <f>SUM($C$29:C44)</f>
        <v>51086</v>
      </c>
      <c r="I44" s="19" t="s">
        <v>47</v>
      </c>
      <c r="J44" s="20">
        <v>44448</v>
      </c>
      <c r="K44" s="21">
        <v>8911</v>
      </c>
      <c r="L44" s="22">
        <f>Table1[[#This Row],[Amount]]*$J$26</f>
        <v>267.33</v>
      </c>
    </row>
    <row r="45" spans="1:12" x14ac:dyDescent="0.3">
      <c r="A45" s="19" t="s">
        <v>52</v>
      </c>
      <c r="B45" s="20">
        <v>44448</v>
      </c>
      <c r="C45" s="21">
        <v>8197</v>
      </c>
      <c r="D45" s="23">
        <f t="shared" si="2"/>
        <v>163.94</v>
      </c>
      <c r="E45" s="22">
        <f>SUM($C$29:C45)</f>
        <v>59283</v>
      </c>
      <c r="I45" s="19" t="s">
        <v>52</v>
      </c>
      <c r="J45" s="20">
        <v>44448</v>
      </c>
      <c r="K45" s="21">
        <v>8197</v>
      </c>
      <c r="L45" s="22">
        <f>Table1[[#This Row],[Amount]]*$J$26</f>
        <v>245.91</v>
      </c>
    </row>
    <row r="46" spans="1:12" x14ac:dyDescent="0.3">
      <c r="A46" s="19" t="s">
        <v>53</v>
      </c>
      <c r="B46" s="20">
        <v>44445</v>
      </c>
      <c r="C46" s="21">
        <v>700</v>
      </c>
      <c r="D46" s="23">
        <f t="shared" si="2"/>
        <v>14</v>
      </c>
      <c r="E46" s="22">
        <f>SUM($C$29:C46)</f>
        <v>59983</v>
      </c>
      <c r="I46" s="19" t="s">
        <v>53</v>
      </c>
      <c r="J46" s="20">
        <v>44445</v>
      </c>
      <c r="K46" s="21">
        <v>700</v>
      </c>
      <c r="L46" s="22">
        <f>Table1[[#This Row],[Amount]]*$J$26</f>
        <v>21</v>
      </c>
    </row>
    <row r="47" spans="1:12" x14ac:dyDescent="0.3">
      <c r="A47" s="19" t="s">
        <v>45</v>
      </c>
      <c r="B47" s="20">
        <v>44449</v>
      </c>
      <c r="C47" s="21">
        <v>2485</v>
      </c>
      <c r="D47" s="23">
        <f t="shared" si="2"/>
        <v>49.7</v>
      </c>
      <c r="E47" s="22">
        <f>SUM($C$29:C47)</f>
        <v>62468</v>
      </c>
      <c r="I47" s="34" t="s">
        <v>45</v>
      </c>
      <c r="J47" s="35">
        <v>44449</v>
      </c>
      <c r="K47" s="36">
        <v>2485</v>
      </c>
      <c r="L47" s="22">
        <f>Table1[[#This Row],[Amount]]*$J$26</f>
        <v>74.55</v>
      </c>
    </row>
  </sheetData>
  <mergeCells count="1">
    <mergeCell ref="D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</vt:lpstr>
      <vt:lpstr>TASKS</vt:lpstr>
      <vt:lpstr>EXERCISE2</vt:lpstr>
      <vt:lpstr>EXERCISE3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</dc:creator>
  <cp:lastModifiedBy>Polo</cp:lastModifiedBy>
  <dcterms:created xsi:type="dcterms:W3CDTF">2024-03-12T10:33:32Z</dcterms:created>
  <dcterms:modified xsi:type="dcterms:W3CDTF">2024-03-12T12:14:36Z</dcterms:modified>
</cp:coreProperties>
</file>