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van\Desktop\Study\4 year\FinCal\ФинКол импликация\implication\ФинКол импликация\"/>
    </mc:Choice>
  </mc:AlternateContent>
  <xr:revisionPtr revIDLastSave="0" documentId="13_ncr:1_{8A1A4DD0-F718-4B4C-B72E-CDA2EA1522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Sheet1!$A$1:$O$98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I98" i="1"/>
  <c r="J98" i="1"/>
  <c r="K98" i="1"/>
  <c r="J72" i="1"/>
  <c r="J51" i="1"/>
  <c r="J84" i="1"/>
  <c r="J77" i="1"/>
  <c r="J74" i="1"/>
  <c r="J17" i="1"/>
  <c r="J10" i="1"/>
  <c r="J57" i="1"/>
  <c r="J85" i="1"/>
  <c r="J32" i="1"/>
  <c r="J70" i="1"/>
  <c r="J24" i="1"/>
  <c r="J11" i="1"/>
  <c r="J20" i="1"/>
  <c r="J67" i="1"/>
  <c r="J62" i="1"/>
  <c r="J95" i="1"/>
  <c r="J42" i="1"/>
  <c r="J63" i="1"/>
  <c r="J88" i="1"/>
  <c r="J58" i="1"/>
  <c r="J92" i="1"/>
  <c r="J29" i="1"/>
  <c r="J13" i="1"/>
  <c r="J94" i="1"/>
  <c r="J54" i="1"/>
  <c r="J89" i="1"/>
  <c r="J44" i="1"/>
  <c r="J66" i="1"/>
  <c r="J41" i="1"/>
  <c r="J87" i="1"/>
  <c r="J6" i="1"/>
  <c r="J81" i="1"/>
  <c r="J76" i="1"/>
  <c r="J45" i="1"/>
  <c r="J56" i="1"/>
  <c r="J75" i="1"/>
  <c r="J71" i="1"/>
  <c r="J25" i="1"/>
  <c r="J65" i="1"/>
  <c r="J80" i="1"/>
  <c r="J86" i="1"/>
  <c r="J14" i="1"/>
  <c r="J49" i="1"/>
  <c r="J15" i="1"/>
  <c r="J16" i="1"/>
  <c r="J38" i="1"/>
  <c r="J59" i="1"/>
  <c r="J39" i="1"/>
  <c r="J64" i="1"/>
  <c r="J37" i="1"/>
  <c r="J7" i="1"/>
  <c r="J97" i="1"/>
  <c r="J46" i="1"/>
  <c r="J93" i="1"/>
  <c r="J68" i="1"/>
  <c r="J61" i="1"/>
  <c r="J31" i="1"/>
  <c r="J19" i="1"/>
  <c r="J52" i="1"/>
  <c r="J27" i="1"/>
  <c r="J69" i="1"/>
  <c r="J2" i="1"/>
  <c r="J18" i="1"/>
  <c r="J35" i="1"/>
  <c r="J48" i="1"/>
  <c r="J22" i="1"/>
  <c r="J23" i="1"/>
  <c r="J90" i="1"/>
  <c r="J34" i="1"/>
  <c r="J21" i="1"/>
  <c r="J96" i="1"/>
  <c r="J91" i="1"/>
  <c r="J28" i="1"/>
  <c r="J55" i="1"/>
  <c r="J78" i="1"/>
  <c r="J9" i="1"/>
  <c r="J83" i="1"/>
  <c r="J82" i="1"/>
  <c r="J33" i="1"/>
  <c r="J36" i="1"/>
  <c r="J4" i="1"/>
  <c r="J73" i="1"/>
  <c r="J60" i="1"/>
  <c r="J12" i="1"/>
  <c r="J26" i="1"/>
  <c r="J79" i="1"/>
  <c r="J50" i="1"/>
  <c r="J40" i="1"/>
  <c r="J43" i="1"/>
  <c r="J53" i="1"/>
  <c r="J8" i="1"/>
  <c r="J30" i="1"/>
  <c r="J5" i="1"/>
  <c r="J3" i="1"/>
  <c r="J47" i="1"/>
  <c r="I47" i="1"/>
  <c r="K72" i="1"/>
  <c r="K51" i="1"/>
  <c r="K84" i="1"/>
  <c r="K77" i="1"/>
  <c r="K74" i="1"/>
  <c r="K10" i="1"/>
  <c r="K57" i="1"/>
  <c r="K85" i="1"/>
  <c r="K32" i="1"/>
  <c r="K70" i="1"/>
  <c r="K24" i="1"/>
  <c r="K11" i="1"/>
  <c r="K20" i="1"/>
  <c r="K67" i="1"/>
  <c r="K62" i="1"/>
  <c r="K95" i="1"/>
  <c r="K42" i="1"/>
  <c r="K63" i="1"/>
  <c r="K88" i="1"/>
  <c r="K58" i="1"/>
  <c r="K92" i="1"/>
  <c r="K29" i="1"/>
  <c r="K13" i="1"/>
  <c r="K94" i="1"/>
  <c r="K54" i="1"/>
  <c r="K89" i="1"/>
  <c r="K44" i="1"/>
  <c r="K66" i="1"/>
  <c r="K41" i="1"/>
  <c r="K87" i="1"/>
  <c r="K6" i="1"/>
  <c r="K81" i="1"/>
  <c r="K76" i="1"/>
  <c r="K45" i="1"/>
  <c r="K56" i="1"/>
  <c r="K75" i="1"/>
  <c r="K71" i="1"/>
  <c r="K25" i="1"/>
  <c r="K65" i="1"/>
  <c r="K80" i="1"/>
  <c r="K86" i="1"/>
  <c r="K14" i="1"/>
  <c r="K49" i="1"/>
  <c r="K15" i="1"/>
  <c r="K16" i="1"/>
  <c r="K38" i="1"/>
  <c r="K59" i="1"/>
  <c r="K39" i="1"/>
  <c r="K64" i="1"/>
  <c r="K37" i="1"/>
  <c r="K7" i="1"/>
  <c r="K97" i="1"/>
  <c r="K46" i="1"/>
  <c r="K93" i="1"/>
  <c r="K68" i="1"/>
  <c r="K61" i="1"/>
  <c r="K31" i="1"/>
  <c r="K19" i="1"/>
  <c r="K52" i="1"/>
  <c r="K27" i="1"/>
  <c r="K69" i="1"/>
  <c r="K2" i="1"/>
  <c r="K18" i="1"/>
  <c r="K35" i="1"/>
  <c r="K48" i="1"/>
  <c r="K22" i="1"/>
  <c r="K23" i="1"/>
  <c r="K90" i="1"/>
  <c r="K34" i="1"/>
  <c r="K21" i="1"/>
  <c r="K96" i="1"/>
  <c r="K91" i="1"/>
  <c r="K28" i="1"/>
  <c r="K55" i="1"/>
  <c r="K78" i="1"/>
  <c r="K9" i="1"/>
  <c r="K83" i="1"/>
  <c r="K82" i="1"/>
  <c r="K33" i="1"/>
  <c r="K36" i="1"/>
  <c r="K4" i="1"/>
  <c r="K73" i="1"/>
  <c r="K60" i="1"/>
  <c r="K12" i="1"/>
  <c r="K26" i="1"/>
  <c r="K79" i="1"/>
  <c r="K50" i="1"/>
  <c r="K40" i="1"/>
  <c r="K43" i="1"/>
  <c r="K53" i="1"/>
  <c r="K8" i="1"/>
  <c r="K30" i="1"/>
  <c r="K5" i="1"/>
  <c r="K3" i="1"/>
  <c r="K47" i="1"/>
  <c r="I72" i="1"/>
  <c r="I51" i="1"/>
  <c r="I84" i="1"/>
  <c r="I77" i="1"/>
  <c r="I74" i="1"/>
  <c r="I17" i="1"/>
  <c r="I10" i="1"/>
  <c r="I57" i="1"/>
  <c r="I85" i="1"/>
  <c r="I32" i="1"/>
  <c r="I70" i="1"/>
  <c r="I24" i="1"/>
  <c r="I11" i="1"/>
  <c r="I20" i="1"/>
  <c r="I67" i="1"/>
  <c r="I62" i="1"/>
  <c r="I95" i="1"/>
  <c r="I42" i="1"/>
  <c r="I63" i="1"/>
  <c r="I88" i="1"/>
  <c r="I58" i="1"/>
  <c r="I92" i="1"/>
  <c r="I29" i="1"/>
  <c r="I13" i="1"/>
  <c r="I94" i="1"/>
  <c r="I54" i="1"/>
  <c r="I89" i="1"/>
  <c r="I44" i="1"/>
  <c r="I66" i="1"/>
  <c r="I41" i="1"/>
  <c r="I87" i="1"/>
  <c r="I6" i="1"/>
  <c r="I81" i="1"/>
  <c r="I76" i="1"/>
  <c r="I45" i="1"/>
  <c r="I56" i="1"/>
  <c r="I75" i="1"/>
  <c r="I71" i="1"/>
  <c r="I25" i="1"/>
  <c r="I65" i="1"/>
  <c r="I80" i="1"/>
  <c r="I86" i="1"/>
  <c r="I14" i="1"/>
  <c r="I49" i="1"/>
  <c r="I15" i="1"/>
  <c r="I16" i="1"/>
  <c r="I38" i="1"/>
  <c r="I59" i="1"/>
  <c r="I39" i="1"/>
  <c r="I64" i="1"/>
  <c r="I37" i="1"/>
  <c r="I7" i="1"/>
  <c r="I97" i="1"/>
  <c r="I46" i="1"/>
  <c r="I93" i="1"/>
  <c r="I68" i="1"/>
  <c r="I61" i="1"/>
  <c r="I31" i="1"/>
  <c r="I19" i="1"/>
  <c r="I52" i="1"/>
  <c r="I27" i="1"/>
  <c r="I69" i="1"/>
  <c r="I2" i="1"/>
  <c r="I18" i="1"/>
  <c r="I35" i="1"/>
  <c r="I48" i="1"/>
  <c r="I22" i="1"/>
  <c r="I23" i="1"/>
  <c r="I90" i="1"/>
  <c r="I34" i="1"/>
  <c r="I21" i="1"/>
  <c r="I96" i="1"/>
  <c r="I91" i="1"/>
  <c r="I28" i="1"/>
  <c r="I55" i="1"/>
  <c r="I78" i="1"/>
  <c r="I9" i="1"/>
  <c r="I83" i="1"/>
  <c r="I82" i="1"/>
  <c r="I33" i="1"/>
  <c r="I36" i="1"/>
  <c r="I4" i="1"/>
  <c r="I73" i="1"/>
  <c r="I60" i="1"/>
  <c r="I12" i="1"/>
  <c r="I26" i="1"/>
  <c r="I79" i="1"/>
  <c r="I50" i="1"/>
  <c r="I40" i="1"/>
  <c r="I43" i="1"/>
  <c r="I53" i="1"/>
  <c r="I8" i="1"/>
  <c r="I30" i="1"/>
  <c r="I5" i="1"/>
  <c r="I3" i="1"/>
</calcChain>
</file>

<file path=xl/sharedStrings.xml><?xml version="1.0" encoding="utf-8"?>
<sst xmlns="http://schemas.openxmlformats.org/spreadsheetml/2006/main" count="112" uniqueCount="112">
  <si>
    <t>TICKER</t>
  </si>
  <si>
    <t>ЦЕНА</t>
  </si>
  <si>
    <t>ПРИБЫЛЬ</t>
  </si>
  <si>
    <t>ВЫРУЧКА</t>
  </si>
  <si>
    <t>FCF</t>
  </si>
  <si>
    <t>Собственный капитал (EQUITY)</t>
  </si>
  <si>
    <t>АКТИВЫ 2021</t>
  </si>
  <si>
    <t>АКТИВЫ 2022</t>
  </si>
  <si>
    <t>CIAN</t>
  </si>
  <si>
    <t>ETLN</t>
  </si>
  <si>
    <t>FIXP</t>
  </si>
  <si>
    <t>GLTR</t>
  </si>
  <si>
    <t>HHRU</t>
  </si>
  <si>
    <t>MDMG</t>
  </si>
  <si>
    <t>OKEY</t>
  </si>
  <si>
    <t>POLY</t>
  </si>
  <si>
    <t>YNDX</t>
  </si>
  <si>
    <t>QIWI</t>
  </si>
  <si>
    <t>AGRO</t>
  </si>
  <si>
    <t>GEMC</t>
  </si>
  <si>
    <t>FIVE</t>
  </si>
  <si>
    <t>VKCO</t>
  </si>
  <si>
    <t>LENT</t>
  </si>
  <si>
    <t>RUAL</t>
  </si>
  <si>
    <t>ENPG</t>
  </si>
  <si>
    <t>AQUA</t>
  </si>
  <si>
    <t>AFKS</t>
  </si>
  <si>
    <t>GAZP</t>
  </si>
  <si>
    <t>GMKN</t>
  </si>
  <si>
    <t>LSRG</t>
  </si>
  <si>
    <t>POSI</t>
  </si>
  <si>
    <t>EUTR</t>
  </si>
  <si>
    <t>MVID</t>
  </si>
  <si>
    <t>MOEX</t>
  </si>
  <si>
    <t>BELU</t>
  </si>
  <si>
    <t>PLZL</t>
  </si>
  <si>
    <t>RTKM</t>
  </si>
  <si>
    <t>SELG</t>
  </si>
  <si>
    <t>HYDR</t>
  </si>
  <si>
    <t>PHOR</t>
  </si>
  <si>
    <t>ELFV</t>
  </si>
  <si>
    <t>SFIN</t>
  </si>
  <si>
    <t>UPRO</t>
  </si>
  <si>
    <t>SGZH</t>
  </si>
  <si>
    <t>SMLT</t>
  </si>
  <si>
    <t>TATN</t>
  </si>
  <si>
    <t>HNFG</t>
  </si>
  <si>
    <t>ABIO</t>
  </si>
  <si>
    <t>WUSH</t>
  </si>
  <si>
    <t>FESH</t>
  </si>
  <si>
    <t>RASP</t>
  </si>
  <si>
    <t>MRKV</t>
  </si>
  <si>
    <t>MSRS</t>
  </si>
  <si>
    <t>MRKZ</t>
  </si>
  <si>
    <t>MRKS</t>
  </si>
  <si>
    <t>MRKU</t>
  </si>
  <si>
    <t>MRKP</t>
  </si>
  <si>
    <t>MRKC</t>
  </si>
  <si>
    <t>SOFL</t>
  </si>
  <si>
    <t>TGKN</t>
  </si>
  <si>
    <t>UGLD</t>
  </si>
  <si>
    <t>ASTR</t>
  </si>
  <si>
    <t>DZRD</t>
  </si>
  <si>
    <t>GEMA</t>
  </si>
  <si>
    <t>ABRD</t>
  </si>
  <si>
    <t>BISV</t>
  </si>
  <si>
    <t>VLHZ</t>
  </si>
  <si>
    <t>GTRK</t>
  </si>
  <si>
    <t>GCHE</t>
  </si>
  <si>
    <t>DVEC</t>
  </si>
  <si>
    <t>EELT</t>
  </si>
  <si>
    <t>ZILL</t>
  </si>
  <si>
    <t>RUSI</t>
  </si>
  <si>
    <t>KLSB</t>
  </si>
  <si>
    <t>KGKC</t>
  </si>
  <si>
    <t>LVHK</t>
  </si>
  <si>
    <t>MGNT</t>
  </si>
  <si>
    <t>MRSB</t>
  </si>
  <si>
    <t>MGTS</t>
  </si>
  <si>
    <t>KROT</t>
  </si>
  <si>
    <t>NSVZ</t>
  </si>
  <si>
    <t>NKSH</t>
  </si>
  <si>
    <t>NKHP</t>
  </si>
  <si>
    <t>PMSB</t>
  </si>
  <si>
    <t>KUBE</t>
  </si>
  <si>
    <t>LSNG</t>
  </si>
  <si>
    <t>ROLO</t>
  </si>
  <si>
    <t>CARM</t>
  </si>
  <si>
    <t>TTLK</t>
  </si>
  <si>
    <t>TGKB</t>
  </si>
  <si>
    <t>TORS</t>
  </si>
  <si>
    <t>LIFE</t>
  </si>
  <si>
    <t>HIMCP</t>
  </si>
  <si>
    <t>WTCM</t>
  </si>
  <si>
    <t>CNTL</t>
  </si>
  <si>
    <t>PRFN</t>
  </si>
  <si>
    <t>YAKG</t>
  </si>
  <si>
    <t>DIOD</t>
  </si>
  <si>
    <t>NAUK</t>
  </si>
  <si>
    <t>RGSS</t>
  </si>
  <si>
    <t>KCHE</t>
  </si>
  <si>
    <t>MAGE</t>
  </si>
  <si>
    <t>SAGO</t>
  </si>
  <si>
    <t>SLEN</t>
  </si>
  <si>
    <t>ARSA</t>
  </si>
  <si>
    <t>ROA</t>
  </si>
  <si>
    <t>Чистые активы</t>
  </si>
  <si>
    <t>CEO's gender</t>
  </si>
  <si>
    <t>CEO's age</t>
  </si>
  <si>
    <t>CEO's nationality</t>
  </si>
  <si>
    <t>CEO's education</t>
  </si>
  <si>
    <t>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</si>
</sst>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2" applyNumberFormat="1" applyFont="1"/>
    <xf numFmtId="1" fontId="0" fillId="0" borderId="0" xfId="0" applyNumberFormat="1"/>
    <xf numFmtId="164" fontId="1" fillId="2" borderId="1" xfId="1" applyNumberFormat="1" applyFont="1" applyFill="1" applyBorder="1" applyAlignment="1">
      <alignment horizontal="center" vertical="top"/>
    </xf>
    <xf numFmtId="164" fontId="1" fillId="3" borderId="2" xfId="1" applyNumberFormat="1" applyFont="1" applyFill="1" applyBorder="1" applyAlignment="1">
      <alignment horizontal="center" vertical="top"/>
    </xf>
    <xf numFmtId="164" fontId="0" fillId="0" borderId="0" xfId="2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16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numFmt numFmtId="164" formatCode="_-* #,##0_-;\-* #,##0_-;_-* &quot;-&quot;??_-;_-@_-"/>
      <fill>
        <patternFill patternType="solid">
          <fgColor indexed="64"/>
          <bgColor theme="6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964171-89F6-4E04-8EE5-1BD3FDABB695}" name="Таблица1" displayName="Таблица1" ref="A1:O98" totalsRowShown="0" headerRowDxfId="15" headerRowCellStyle="Финансовый">
  <autoFilter ref="A1:O98" xr:uid="{00000000-0001-0000-0000-000000000000}"/>
  <sortState xmlns:xlrd2="http://schemas.microsoft.com/office/spreadsheetml/2017/richdata2" ref="A2:O98">
    <sortCondition ref="J1:J98"/>
  </sortState>
  <tableColumns count="15">
    <tableColumn id="1" xr3:uid="{EABA90BF-C0EC-4F5F-9940-1000EF276A1E}" name="TICKER"/>
    <tableColumn id="2" xr3:uid="{F481C379-204B-4AAF-98B6-B695814DF14F}" name="ЦЕНА" dataDxfId="14" dataCellStyle="Финансовый"/>
    <tableColumn id="4" xr3:uid="{521B5281-168E-4479-892A-B16C445E08AE}" name="ПРИБЫЛЬ" dataDxfId="13" dataCellStyle="Финансовый"/>
    <tableColumn id="5" xr3:uid="{BFDE470D-8B9A-4292-85A4-17F3928B5122}" name="ВЫРУЧКА" dataDxfId="12" dataCellStyle="Финансовый"/>
    <tableColumn id="6" xr3:uid="{A077767E-CB78-4CF4-A2AE-9D9562FA27D9}" name="FCF" dataDxfId="11" dataCellStyle="Финансовый"/>
    <tableColumn id="7" xr3:uid="{0FE8812C-225C-4723-A08B-6916F655A323}" name="Собственный капитал (EQUITY)" dataDxfId="10" dataCellStyle="Финансовый"/>
    <tableColumn id="8" xr3:uid="{BD4A83DB-99CC-4F27-9A05-9ACF2F34A4A3}" name="АКТИВЫ 2021" dataDxfId="9" dataCellStyle="Финансовый"/>
    <tableColumn id="9" xr3:uid="{919BB1B8-9F44-4F8C-B363-A1A031963F13}" name="АКТИВЫ 2022" dataDxfId="8" dataCellStyle="Финансовый"/>
    <tableColumn id="10" xr3:uid="{98227BEB-64EB-4C1A-8FA7-25525BC293AC}" name="ROA" dataDxfId="7" dataCellStyle="Процентный">
      <calculatedColumnFormula>C2/((H2+G2)/2)</calculatedColumnFormula>
    </tableColumn>
    <tableColumn id="11" xr3:uid="{775310CE-848E-47B3-832C-2200FEDA98CB}" name="ROS" dataDxfId="6" dataCellStyle="Процентный">
      <calculatedColumnFormula>C2/D2</calculatedColumnFormula>
    </tableColumn>
    <tableColumn id="14" xr3:uid="{BC0CEB9F-3515-4CB8-A16B-2D37FBD2BB96}" name="Чистые активы" dataDxfId="5" dataCellStyle="Процентный">
      <calculatedColumnFormula>H2-(H2-F2)</calculatedColumnFormula>
    </tableColumn>
    <tableColumn id="15" xr3:uid="{ADD444E6-280D-43EB-B455-1AFB8C5F9A73}" name="CEO's gender" dataDxfId="4"/>
    <tableColumn id="16" xr3:uid="{40C89193-DE1F-47D2-BCBD-B42BFC58788E}" name="CEO's age" dataDxfId="3"/>
    <tableColumn id="17" xr3:uid="{CEC919C6-6F79-4443-9419-5FB6A663955C}" name="CEO's nationality" dataDxfId="2"/>
    <tableColumn id="18" xr3:uid="{69B5BF33-2CE3-45D1-9F6D-3FB095EAC991}" name="CEO's educatio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tabSelected="1" zoomScale="70" zoomScaleNormal="70" workbookViewId="0">
      <selection activeCell="P10" sqref="P10"/>
    </sheetView>
  </sheetViews>
  <sheetFormatPr defaultRowHeight="14.4" x14ac:dyDescent="0.3"/>
  <cols>
    <col min="2" max="2" width="10.33203125" style="3" bestFit="1" customWidth="1"/>
    <col min="3" max="3" width="19.88671875" style="3" bestFit="1" customWidth="1"/>
    <col min="4" max="4" width="20.88671875" style="3" bestFit="1" customWidth="1"/>
    <col min="5" max="5" width="19.88671875" style="3" bestFit="1" customWidth="1"/>
    <col min="6" max="6" width="31.44140625" style="3" customWidth="1"/>
    <col min="7" max="8" width="20.88671875" style="3" bestFit="1" customWidth="1"/>
    <col min="9" max="10" width="13.6640625" customWidth="1"/>
    <col min="11" max="11" width="28.109375" customWidth="1"/>
    <col min="12" max="12" width="15.6640625" customWidth="1"/>
    <col min="13" max="13" width="12.5546875" customWidth="1"/>
    <col min="14" max="14" width="18.77734375" customWidth="1"/>
    <col min="15" max="15" width="18.109375" customWidth="1"/>
  </cols>
  <sheetData>
    <row r="1" spans="1:1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 t="s">
        <v>105</v>
      </c>
      <c r="J1" s="6" t="s">
        <v>111</v>
      </c>
      <c r="K1" s="7" t="s">
        <v>106</v>
      </c>
      <c r="L1" s="7" t="s">
        <v>107</v>
      </c>
      <c r="M1" s="7" t="s">
        <v>108</v>
      </c>
      <c r="N1" s="7" t="s">
        <v>109</v>
      </c>
      <c r="O1" s="7" t="s">
        <v>110</v>
      </c>
    </row>
    <row r="2" spans="1:15" x14ac:dyDescent="0.3">
      <c r="A2" t="s">
        <v>72</v>
      </c>
      <c r="B2" s="3">
        <v>119</v>
      </c>
      <c r="C2" s="3">
        <v>-672909000</v>
      </c>
      <c r="D2" s="3">
        <v>130186000</v>
      </c>
      <c r="E2" s="3">
        <v>95933000</v>
      </c>
      <c r="F2" s="3">
        <v>3588203000</v>
      </c>
      <c r="G2" s="3">
        <v>4351963000</v>
      </c>
      <c r="H2" s="3">
        <v>3629162000</v>
      </c>
      <c r="I2" s="4">
        <f t="shared" ref="I2:I33" si="0">C2/((H2+G2)/2)</f>
        <v>-0.16862509984494667</v>
      </c>
      <c r="J2" s="4">
        <f t="shared" ref="J2:J33" si="1">C2/D2</f>
        <v>-5.1688276773232147</v>
      </c>
      <c r="K2" s="8">
        <f t="shared" ref="K2:K33" si="2">H2-(H2-F2)</f>
        <v>3588203000</v>
      </c>
      <c r="L2" s="5">
        <v>1</v>
      </c>
      <c r="M2" s="5">
        <v>42</v>
      </c>
      <c r="N2" s="5">
        <v>1</v>
      </c>
      <c r="O2" s="5">
        <v>6</v>
      </c>
    </row>
    <row r="3" spans="1:15" x14ac:dyDescent="0.3">
      <c r="A3" t="s">
        <v>104</v>
      </c>
      <c r="B3" s="3">
        <v>12</v>
      </c>
      <c r="C3" s="3">
        <v>-82300000</v>
      </c>
      <c r="D3" s="3">
        <v>38083000</v>
      </c>
      <c r="E3" s="3">
        <v>-12606000</v>
      </c>
      <c r="F3" s="3">
        <v>192942000</v>
      </c>
      <c r="G3" s="3">
        <v>291739000</v>
      </c>
      <c r="H3" s="3">
        <v>205474000</v>
      </c>
      <c r="I3" s="4">
        <f t="shared" si="0"/>
        <v>-0.33104524620233178</v>
      </c>
      <c r="J3" s="4">
        <f t="shared" si="1"/>
        <v>-2.1610692434944725</v>
      </c>
      <c r="K3" s="8">
        <f t="shared" si="2"/>
        <v>192942000</v>
      </c>
      <c r="L3" s="5">
        <v>1</v>
      </c>
      <c r="M3" s="5">
        <v>51</v>
      </c>
      <c r="N3" s="5">
        <v>0</v>
      </c>
      <c r="O3" s="5">
        <v>8</v>
      </c>
    </row>
    <row r="4" spans="1:15" x14ac:dyDescent="0.3">
      <c r="A4" t="s">
        <v>91</v>
      </c>
      <c r="B4" s="3">
        <v>5.1950000000000003</v>
      </c>
      <c r="C4" s="3">
        <v>-207494000</v>
      </c>
      <c r="D4" s="3">
        <v>379670000</v>
      </c>
      <c r="E4" s="3">
        <v>-6823000</v>
      </c>
      <c r="F4" s="3">
        <v>121099000</v>
      </c>
      <c r="G4" s="3">
        <v>1425453000</v>
      </c>
      <c r="H4" s="3">
        <v>1337921000</v>
      </c>
      <c r="I4" s="4">
        <f t="shared" si="0"/>
        <v>-0.15017438826593868</v>
      </c>
      <c r="J4" s="4">
        <f t="shared" si="1"/>
        <v>-0.5465114441488661</v>
      </c>
      <c r="K4" s="8">
        <f t="shared" si="2"/>
        <v>121099000</v>
      </c>
      <c r="L4" s="5">
        <v>1</v>
      </c>
      <c r="M4" s="5">
        <v>53</v>
      </c>
      <c r="N4" s="5">
        <v>0</v>
      </c>
      <c r="O4" s="5">
        <v>8</v>
      </c>
    </row>
    <row r="5" spans="1:15" x14ac:dyDescent="0.3">
      <c r="A5" t="s">
        <v>103</v>
      </c>
      <c r="B5" s="3">
        <v>4.96</v>
      </c>
      <c r="C5" s="3">
        <v>-6295000000</v>
      </c>
      <c r="D5" s="3">
        <v>12475000000</v>
      </c>
      <c r="E5" s="3">
        <v>-3245000000</v>
      </c>
      <c r="F5" s="3">
        <v>11461000000</v>
      </c>
      <c r="G5" s="3">
        <v>38654000000</v>
      </c>
      <c r="H5" s="3">
        <v>28941000000</v>
      </c>
      <c r="I5" s="4">
        <f t="shared" si="0"/>
        <v>-0.18625637990975663</v>
      </c>
      <c r="J5" s="4">
        <f t="shared" si="1"/>
        <v>-0.50460921843687379</v>
      </c>
      <c r="K5" s="8">
        <f t="shared" si="2"/>
        <v>11461000000</v>
      </c>
      <c r="L5" s="5">
        <v>0</v>
      </c>
      <c r="M5" s="5">
        <v>59</v>
      </c>
      <c r="N5" s="5">
        <v>1</v>
      </c>
      <c r="O5" s="5">
        <v>6</v>
      </c>
    </row>
    <row r="6" spans="1:15" x14ac:dyDescent="0.3">
      <c r="A6" t="s">
        <v>40</v>
      </c>
      <c r="B6" s="3">
        <v>0.6532</v>
      </c>
      <c r="C6" s="3">
        <v>-20218327000</v>
      </c>
      <c r="D6" s="3">
        <v>50481443000</v>
      </c>
      <c r="E6" s="3">
        <v>-1615022000</v>
      </c>
      <c r="F6" s="3">
        <v>24831249000</v>
      </c>
      <c r="G6" s="3">
        <v>91520317000</v>
      </c>
      <c r="H6" s="3">
        <v>65354880000</v>
      </c>
      <c r="I6" s="4">
        <f t="shared" si="0"/>
        <v>-0.25776320778102352</v>
      </c>
      <c r="J6" s="4">
        <f t="shared" si="1"/>
        <v>-0.40051008446806879</v>
      </c>
      <c r="K6" s="8">
        <f t="shared" si="2"/>
        <v>24831249000</v>
      </c>
      <c r="L6" s="5">
        <v>1</v>
      </c>
      <c r="M6" s="5">
        <v>53</v>
      </c>
      <c r="N6" s="5">
        <v>1</v>
      </c>
      <c r="O6" s="5">
        <v>10</v>
      </c>
    </row>
    <row r="7" spans="1:15" x14ac:dyDescent="0.3">
      <c r="A7" t="s">
        <v>60</v>
      </c>
      <c r="B7" s="3">
        <v>0.56200000000000006</v>
      </c>
      <c r="C7" s="3">
        <v>-20050000000</v>
      </c>
      <c r="D7" s="3">
        <v>57049000000</v>
      </c>
      <c r="E7" s="3">
        <v>-599000000</v>
      </c>
      <c r="F7" s="3">
        <v>25543000000</v>
      </c>
      <c r="G7" s="3">
        <v>122298000000</v>
      </c>
      <c r="H7" s="3">
        <v>99105000000</v>
      </c>
      <c r="I7" s="4">
        <f t="shared" si="0"/>
        <v>-0.18111769036553255</v>
      </c>
      <c r="J7" s="4">
        <f t="shared" si="1"/>
        <v>-0.35145226033760452</v>
      </c>
      <c r="K7" s="8">
        <f t="shared" si="2"/>
        <v>25543000000</v>
      </c>
      <c r="L7" s="5">
        <v>0</v>
      </c>
      <c r="M7" s="5">
        <v>59</v>
      </c>
      <c r="N7" s="5">
        <v>0</v>
      </c>
      <c r="O7" s="5">
        <v>8</v>
      </c>
    </row>
    <row r="8" spans="1:15" x14ac:dyDescent="0.3">
      <c r="A8" t="s">
        <v>101</v>
      </c>
      <c r="B8" s="3">
        <v>4.45</v>
      </c>
      <c r="C8" s="3">
        <v>-2561000000</v>
      </c>
      <c r="D8" s="3">
        <v>11923000000</v>
      </c>
      <c r="E8" s="3">
        <v>-2966000000</v>
      </c>
      <c r="F8" s="3">
        <v>3484000000</v>
      </c>
      <c r="G8" s="3">
        <v>14070000000</v>
      </c>
      <c r="H8" s="3">
        <v>18478000000</v>
      </c>
      <c r="I8" s="4">
        <f t="shared" si="0"/>
        <v>-0.15736758018925895</v>
      </c>
      <c r="J8" s="4">
        <f t="shared" si="1"/>
        <v>-0.21479493416086556</v>
      </c>
      <c r="K8" s="8">
        <f t="shared" si="2"/>
        <v>3484000000</v>
      </c>
      <c r="L8" s="5">
        <v>1</v>
      </c>
      <c r="M8" s="5">
        <v>63</v>
      </c>
      <c r="N8" s="5">
        <v>1</v>
      </c>
      <c r="O8" s="5">
        <v>6</v>
      </c>
    </row>
    <row r="9" spans="1:15" x14ac:dyDescent="0.3">
      <c r="A9" t="s">
        <v>86</v>
      </c>
      <c r="B9" s="3">
        <v>1.23</v>
      </c>
      <c r="C9" s="3">
        <v>-667351000</v>
      </c>
      <c r="D9" s="3">
        <v>5997310000</v>
      </c>
      <c r="E9" s="3">
        <v>-101275000</v>
      </c>
      <c r="F9" s="3">
        <v>6415684000</v>
      </c>
      <c r="G9" s="3">
        <v>15908077000</v>
      </c>
      <c r="H9" s="3">
        <v>20596122000</v>
      </c>
      <c r="I9" s="4">
        <f t="shared" si="0"/>
        <v>-3.6562971837842545E-2</v>
      </c>
      <c r="J9" s="4">
        <f t="shared" si="1"/>
        <v>-0.11127505498298404</v>
      </c>
      <c r="K9" s="8">
        <f t="shared" si="2"/>
        <v>6415684000</v>
      </c>
      <c r="L9" s="5">
        <v>1</v>
      </c>
      <c r="M9" s="5">
        <v>58</v>
      </c>
      <c r="N9" s="5">
        <v>1</v>
      </c>
      <c r="O9" s="5">
        <v>6</v>
      </c>
    </row>
    <row r="10" spans="1:15" x14ac:dyDescent="0.3">
      <c r="A10" t="s">
        <v>15</v>
      </c>
      <c r="B10" s="3">
        <v>506.9</v>
      </c>
      <c r="C10" s="3">
        <v>-288000000</v>
      </c>
      <c r="D10" s="3">
        <v>2801000000</v>
      </c>
      <c r="E10" s="3">
        <v>-445000000</v>
      </c>
      <c r="F10" s="3">
        <v>2242000000</v>
      </c>
      <c r="G10" s="3">
        <v>5151000000</v>
      </c>
      <c r="H10" s="3">
        <v>6080000000</v>
      </c>
      <c r="I10" s="4">
        <f t="shared" si="0"/>
        <v>-5.1286617398272637E-2</v>
      </c>
      <c r="J10" s="4">
        <f t="shared" si="1"/>
        <v>-0.10282042127811496</v>
      </c>
      <c r="K10" s="8">
        <f t="shared" si="2"/>
        <v>2242000000</v>
      </c>
      <c r="L10" s="5">
        <v>1</v>
      </c>
      <c r="M10" s="5">
        <v>51</v>
      </c>
      <c r="N10" s="5">
        <v>0</v>
      </c>
      <c r="O10" s="5">
        <v>10</v>
      </c>
    </row>
    <row r="11" spans="1:15" x14ac:dyDescent="0.3">
      <c r="A11" t="s">
        <v>21</v>
      </c>
      <c r="B11" s="3">
        <v>578</v>
      </c>
      <c r="C11" s="3">
        <v>-3910000000</v>
      </c>
      <c r="D11" s="3">
        <v>97770000000</v>
      </c>
      <c r="E11" s="3">
        <v>-7783000000</v>
      </c>
      <c r="F11" s="3">
        <v>168112000000</v>
      </c>
      <c r="G11" s="3">
        <v>297739000000</v>
      </c>
      <c r="H11" s="3">
        <v>360915000000</v>
      </c>
      <c r="I11" s="4">
        <f t="shared" si="0"/>
        <v>-1.1872697956742083E-2</v>
      </c>
      <c r="J11" s="4">
        <f t="shared" si="1"/>
        <v>-3.9991817530939965E-2</v>
      </c>
      <c r="K11" s="8">
        <f t="shared" si="2"/>
        <v>168112000000</v>
      </c>
      <c r="L11" s="5">
        <v>1</v>
      </c>
      <c r="M11" s="5">
        <v>47</v>
      </c>
      <c r="N11" s="5">
        <v>0</v>
      </c>
      <c r="O11" s="5">
        <v>10</v>
      </c>
    </row>
    <row r="12" spans="1:15" x14ac:dyDescent="0.3">
      <c r="A12" t="s">
        <v>94</v>
      </c>
      <c r="B12" s="3">
        <v>11.14</v>
      </c>
      <c r="C12" s="3">
        <v>-49140000</v>
      </c>
      <c r="D12" s="3">
        <v>1331051000</v>
      </c>
      <c r="E12" s="3">
        <v>248522000</v>
      </c>
      <c r="F12" s="3">
        <v>782085000</v>
      </c>
      <c r="G12" s="3">
        <v>1614178000</v>
      </c>
      <c r="H12" s="3">
        <v>1151887000</v>
      </c>
      <c r="I12" s="4">
        <f t="shared" si="0"/>
        <v>-3.5530618405568919E-2</v>
      </c>
      <c r="J12" s="4">
        <f t="shared" si="1"/>
        <v>-3.6918194719811635E-2</v>
      </c>
      <c r="K12" s="8">
        <f t="shared" si="2"/>
        <v>782085000</v>
      </c>
      <c r="L12" s="5">
        <v>1</v>
      </c>
      <c r="M12" s="5">
        <v>56</v>
      </c>
      <c r="N12" s="5">
        <v>0</v>
      </c>
      <c r="O12" s="5">
        <v>6</v>
      </c>
    </row>
    <row r="13" spans="1:15" x14ac:dyDescent="0.3">
      <c r="A13" t="s">
        <v>32</v>
      </c>
      <c r="B13" s="3">
        <v>180.8</v>
      </c>
      <c r="C13" s="3">
        <v>-10299000000</v>
      </c>
      <c r="D13" s="3">
        <v>402462000000</v>
      </c>
      <c r="E13" s="3">
        <v>-2281000000</v>
      </c>
      <c r="F13" s="3">
        <v>6380000000</v>
      </c>
      <c r="G13" s="3">
        <v>436914000000</v>
      </c>
      <c r="H13" s="3">
        <v>333991000000</v>
      </c>
      <c r="I13" s="4">
        <f t="shared" si="0"/>
        <v>-2.6719245562034231E-2</v>
      </c>
      <c r="J13" s="4">
        <f t="shared" si="1"/>
        <v>-2.5589993589456891E-2</v>
      </c>
      <c r="K13" s="8">
        <f t="shared" si="2"/>
        <v>6380000000</v>
      </c>
      <c r="L13" s="5">
        <v>1</v>
      </c>
      <c r="M13" s="5">
        <v>56</v>
      </c>
      <c r="N13" s="5">
        <v>0</v>
      </c>
      <c r="O13" s="5">
        <v>10</v>
      </c>
    </row>
    <row r="14" spans="1:15" x14ac:dyDescent="0.3">
      <c r="A14" t="s">
        <v>51</v>
      </c>
      <c r="B14" s="3">
        <v>5.6599999999999998E-2</v>
      </c>
      <c r="C14" s="3">
        <v>-471490000</v>
      </c>
      <c r="D14" s="3">
        <v>66800787000</v>
      </c>
      <c r="E14" s="3">
        <v>-1480559000</v>
      </c>
      <c r="F14" s="3">
        <v>39045614000</v>
      </c>
      <c r="G14" s="3">
        <v>64830787000</v>
      </c>
      <c r="H14" s="3">
        <v>67610686000</v>
      </c>
      <c r="I14" s="4">
        <f t="shared" si="0"/>
        <v>-7.1199751757517827E-3</v>
      </c>
      <c r="J14" s="4">
        <f t="shared" si="1"/>
        <v>-7.0581503777792315E-3</v>
      </c>
      <c r="K14" s="8">
        <f t="shared" si="2"/>
        <v>39045614000</v>
      </c>
      <c r="L14" s="5">
        <v>1</v>
      </c>
      <c r="M14" s="5">
        <v>55</v>
      </c>
      <c r="N14" s="5">
        <v>0</v>
      </c>
      <c r="O14" s="5">
        <v>6</v>
      </c>
    </row>
    <row r="15" spans="1:15" x14ac:dyDescent="0.3">
      <c r="A15" t="s">
        <v>53</v>
      </c>
      <c r="B15" s="3">
        <v>9.3950000000000006E-2</v>
      </c>
      <c r="C15" s="3">
        <v>-258945000</v>
      </c>
      <c r="D15" s="3">
        <v>53307458000</v>
      </c>
      <c r="E15" s="3">
        <v>717042000</v>
      </c>
      <c r="F15" s="3">
        <v>17426255000</v>
      </c>
      <c r="G15" s="3">
        <v>49862070000</v>
      </c>
      <c r="H15" s="3">
        <v>54911942000</v>
      </c>
      <c r="I15" s="4">
        <f t="shared" si="0"/>
        <v>-4.9429242052886164E-3</v>
      </c>
      <c r="J15" s="4">
        <f t="shared" si="1"/>
        <v>-4.8575754634557888E-3</v>
      </c>
      <c r="K15" s="8">
        <f t="shared" si="2"/>
        <v>17426255000</v>
      </c>
      <c r="L15" s="5">
        <v>1</v>
      </c>
      <c r="M15" s="5">
        <v>47</v>
      </c>
      <c r="N15" s="5">
        <v>1</v>
      </c>
      <c r="O15" s="5">
        <v>6</v>
      </c>
    </row>
    <row r="16" spans="1:15" x14ac:dyDescent="0.3">
      <c r="A16" t="s">
        <v>54</v>
      </c>
      <c r="B16" s="3">
        <v>0.67800000000000005</v>
      </c>
      <c r="C16" s="3">
        <v>-186596000</v>
      </c>
      <c r="D16" s="3">
        <v>64751725000</v>
      </c>
      <c r="E16" s="3">
        <v>1443723000</v>
      </c>
      <c r="F16" s="3">
        <v>17762649000</v>
      </c>
      <c r="G16" s="3">
        <v>76662361000</v>
      </c>
      <c r="H16" s="3">
        <v>82053782000</v>
      </c>
      <c r="I16" s="4">
        <f t="shared" si="0"/>
        <v>-2.3513172191942694E-3</v>
      </c>
      <c r="J16" s="4">
        <f t="shared" si="1"/>
        <v>-2.8817147342406709E-3</v>
      </c>
      <c r="K16" s="8">
        <f t="shared" si="2"/>
        <v>17762649000</v>
      </c>
      <c r="L16" s="5">
        <v>1</v>
      </c>
      <c r="M16" s="5">
        <v>54</v>
      </c>
      <c r="N16" s="5">
        <v>1</v>
      </c>
      <c r="O16" s="5">
        <v>6</v>
      </c>
    </row>
    <row r="17" spans="1:15" x14ac:dyDescent="0.3">
      <c r="A17" t="s">
        <v>14</v>
      </c>
      <c r="B17" s="3">
        <v>31.01</v>
      </c>
      <c r="C17" s="3">
        <v>241530000</v>
      </c>
      <c r="D17" s="3">
        <v>202170726000</v>
      </c>
      <c r="E17" s="3">
        <v>6335748000</v>
      </c>
      <c r="F17" s="3">
        <v>13465308000</v>
      </c>
      <c r="G17" s="3">
        <v>106846523000</v>
      </c>
      <c r="H17" s="3">
        <v>113047550000</v>
      </c>
      <c r="I17" s="4">
        <f t="shared" si="0"/>
        <v>2.1967849947460839E-3</v>
      </c>
      <c r="J17" s="4">
        <f t="shared" si="1"/>
        <v>1.1946833489631925E-3</v>
      </c>
      <c r="K17" s="8">
        <f t="shared" si="2"/>
        <v>13465308000</v>
      </c>
      <c r="L17" s="5">
        <v>1</v>
      </c>
      <c r="M17" s="5">
        <v>53</v>
      </c>
      <c r="N17" s="5">
        <v>0</v>
      </c>
      <c r="O17" s="5">
        <v>6</v>
      </c>
    </row>
    <row r="18" spans="1:15" x14ac:dyDescent="0.3">
      <c r="A18" t="s">
        <v>73</v>
      </c>
      <c r="B18" s="3">
        <v>28.58</v>
      </c>
      <c r="C18" s="3">
        <v>96782000</v>
      </c>
      <c r="D18" s="3">
        <v>25344303000</v>
      </c>
      <c r="E18" s="3">
        <v>71890000</v>
      </c>
      <c r="F18" s="3">
        <v>1220226000</v>
      </c>
      <c r="G18" s="3">
        <v>6745150000</v>
      </c>
      <c r="H18" s="3">
        <v>6587071000</v>
      </c>
      <c r="I18" s="4">
        <f t="shared" si="0"/>
        <v>1.4518511206797428E-2</v>
      </c>
      <c r="J18" s="4">
        <f t="shared" si="1"/>
        <v>3.8186885628695333E-3</v>
      </c>
      <c r="K18" s="8">
        <f t="shared" si="2"/>
        <v>1220226000</v>
      </c>
      <c r="L18" s="5">
        <v>1</v>
      </c>
      <c r="M18" s="5">
        <v>44</v>
      </c>
      <c r="N18" s="5">
        <v>1</v>
      </c>
      <c r="O18" s="5">
        <v>6</v>
      </c>
    </row>
    <row r="19" spans="1:15" x14ac:dyDescent="0.3">
      <c r="A19" t="s">
        <v>67</v>
      </c>
      <c r="B19" s="3">
        <v>348.05</v>
      </c>
      <c r="C19" s="3">
        <v>100746000</v>
      </c>
      <c r="D19" s="3">
        <v>15404136000</v>
      </c>
      <c r="E19" s="3">
        <v>266877000</v>
      </c>
      <c r="F19" s="3">
        <v>5191543000</v>
      </c>
      <c r="G19" s="3">
        <v>10901867000</v>
      </c>
      <c r="H19" s="3">
        <v>10813581000</v>
      </c>
      <c r="I19" s="4">
        <f t="shared" si="0"/>
        <v>9.2787401853279741E-3</v>
      </c>
      <c r="J19" s="4">
        <f t="shared" si="1"/>
        <v>6.5401915433621208E-3</v>
      </c>
      <c r="K19" s="8">
        <f t="shared" si="2"/>
        <v>5191543000</v>
      </c>
      <c r="L19" s="5">
        <v>1</v>
      </c>
      <c r="M19" s="5">
        <v>63</v>
      </c>
      <c r="N19" s="5">
        <v>1</v>
      </c>
      <c r="O19" s="5">
        <v>6</v>
      </c>
    </row>
    <row r="20" spans="1:15" x14ac:dyDescent="0.3">
      <c r="A20" t="s">
        <v>22</v>
      </c>
      <c r="B20" s="3">
        <v>660</v>
      </c>
      <c r="C20" s="3">
        <v>3611000000</v>
      </c>
      <c r="D20" s="3">
        <v>537401000000</v>
      </c>
      <c r="E20" s="3">
        <v>26067000000</v>
      </c>
      <c r="F20" s="3">
        <v>130005000000</v>
      </c>
      <c r="G20" s="3">
        <v>343288021000</v>
      </c>
      <c r="H20" s="3">
        <v>347562000000</v>
      </c>
      <c r="I20" s="4">
        <f t="shared" si="0"/>
        <v>1.0453788493117814E-2</v>
      </c>
      <c r="J20" s="4">
        <f t="shared" si="1"/>
        <v>6.7193771503960727E-3</v>
      </c>
      <c r="K20" s="8">
        <f t="shared" si="2"/>
        <v>130005000000</v>
      </c>
      <c r="L20" s="5">
        <v>0</v>
      </c>
      <c r="M20" s="5">
        <v>43</v>
      </c>
      <c r="N20" s="5">
        <v>1</v>
      </c>
      <c r="O20" s="5">
        <v>6</v>
      </c>
    </row>
    <row r="21" spans="1:15" x14ac:dyDescent="0.3">
      <c r="A21" t="s">
        <v>80</v>
      </c>
      <c r="B21" s="3">
        <v>484.5</v>
      </c>
      <c r="C21" s="3">
        <v>13571000</v>
      </c>
      <c r="D21" s="3">
        <v>1583080000</v>
      </c>
      <c r="E21" s="3">
        <v>-47379000</v>
      </c>
      <c r="F21" s="3">
        <v>1334336000</v>
      </c>
      <c r="G21" s="3">
        <v>2428832000</v>
      </c>
      <c r="H21" s="3">
        <v>4080942000</v>
      </c>
      <c r="I21" s="4">
        <f t="shared" si="0"/>
        <v>4.1694227787324109E-3</v>
      </c>
      <c r="J21" s="4">
        <f t="shared" si="1"/>
        <v>8.5725294994567543E-3</v>
      </c>
      <c r="K21" s="8">
        <f t="shared" si="2"/>
        <v>1334336000</v>
      </c>
      <c r="L21" s="5">
        <v>0</v>
      </c>
      <c r="M21" s="5">
        <v>45</v>
      </c>
      <c r="N21" s="5">
        <v>1</v>
      </c>
      <c r="O21" s="5">
        <v>10</v>
      </c>
    </row>
    <row r="22" spans="1:15" x14ac:dyDescent="0.3">
      <c r="A22" t="s">
        <v>76</v>
      </c>
      <c r="B22" s="3">
        <v>6477.5</v>
      </c>
      <c r="C22" s="3">
        <v>27932517000</v>
      </c>
      <c r="D22" s="3">
        <v>2351996423000</v>
      </c>
      <c r="E22" s="3">
        <v>184405853000</v>
      </c>
      <c r="F22" s="3">
        <v>207382304000</v>
      </c>
      <c r="G22" s="3">
        <v>1209443631000</v>
      </c>
      <c r="H22" s="3">
        <v>1395998440000</v>
      </c>
      <c r="I22" s="4">
        <f t="shared" si="0"/>
        <v>2.1441671884325691E-2</v>
      </c>
      <c r="J22" s="4">
        <f t="shared" si="1"/>
        <v>1.187608821461205E-2</v>
      </c>
      <c r="K22" s="8">
        <f t="shared" si="2"/>
        <v>207382304000</v>
      </c>
      <c r="L22" s="5">
        <v>0</v>
      </c>
      <c r="M22" s="5">
        <v>64</v>
      </c>
      <c r="N22" s="5">
        <v>0</v>
      </c>
      <c r="O22" s="5">
        <v>6</v>
      </c>
    </row>
    <row r="23" spans="1:15" x14ac:dyDescent="0.3">
      <c r="A23" t="s">
        <v>77</v>
      </c>
      <c r="B23" s="3">
        <v>0.82099999999999995</v>
      </c>
      <c r="C23" s="3">
        <v>95155000</v>
      </c>
      <c r="D23" s="3">
        <v>6773695000</v>
      </c>
      <c r="E23" s="3">
        <v>132736000</v>
      </c>
      <c r="F23" s="3">
        <v>317979000</v>
      </c>
      <c r="G23" s="3">
        <v>1408478000</v>
      </c>
      <c r="H23" s="3">
        <v>1445060000</v>
      </c>
      <c r="I23" s="4">
        <f t="shared" si="0"/>
        <v>6.6692646111599002E-2</v>
      </c>
      <c r="J23" s="4">
        <f t="shared" si="1"/>
        <v>1.4047724321806636E-2</v>
      </c>
      <c r="K23" s="8">
        <f t="shared" si="2"/>
        <v>317979000</v>
      </c>
      <c r="L23" s="5">
        <v>0</v>
      </c>
      <c r="M23" s="5">
        <v>53</v>
      </c>
      <c r="N23" s="5">
        <v>1</v>
      </c>
      <c r="O23" s="5">
        <v>8</v>
      </c>
    </row>
    <row r="24" spans="1:15" x14ac:dyDescent="0.3">
      <c r="A24" t="s">
        <v>20</v>
      </c>
      <c r="B24" s="3">
        <v>2020.5</v>
      </c>
      <c r="C24" s="3">
        <v>45188000000</v>
      </c>
      <c r="D24" s="3">
        <v>2605232000000</v>
      </c>
      <c r="E24" s="3">
        <v>147249000000</v>
      </c>
      <c r="F24" s="3">
        <v>133142000000</v>
      </c>
      <c r="G24" s="3">
        <v>1286748000000</v>
      </c>
      <c r="H24" s="3">
        <v>1352015000000</v>
      </c>
      <c r="I24" s="4">
        <f t="shared" si="0"/>
        <v>3.4249381244166301E-2</v>
      </c>
      <c r="J24" s="4">
        <f t="shared" si="1"/>
        <v>1.7345096329232867E-2</v>
      </c>
      <c r="K24" s="8">
        <f t="shared" si="2"/>
        <v>133142000000</v>
      </c>
      <c r="L24" s="5">
        <v>0</v>
      </c>
      <c r="M24" s="5">
        <v>75</v>
      </c>
      <c r="N24" s="5">
        <v>0</v>
      </c>
      <c r="O24" s="5">
        <v>6</v>
      </c>
    </row>
    <row r="25" spans="1:15" x14ac:dyDescent="0.3">
      <c r="A25" t="s">
        <v>47</v>
      </c>
      <c r="B25" s="3">
        <v>99.78</v>
      </c>
      <c r="C25" s="3">
        <v>23075000</v>
      </c>
      <c r="D25" s="3">
        <v>1136904000</v>
      </c>
      <c r="E25" s="3">
        <v>84373000</v>
      </c>
      <c r="F25" s="3">
        <v>570255000</v>
      </c>
      <c r="G25" s="3">
        <v>1737248000</v>
      </c>
      <c r="H25" s="3">
        <v>2044564000</v>
      </c>
      <c r="I25" s="4">
        <f t="shared" si="0"/>
        <v>1.2203144947448471E-2</v>
      </c>
      <c r="J25" s="4">
        <f t="shared" si="1"/>
        <v>2.0296348680275557E-2</v>
      </c>
      <c r="K25" s="8">
        <f t="shared" si="2"/>
        <v>570255000</v>
      </c>
      <c r="L25" s="5">
        <v>1</v>
      </c>
      <c r="M25" s="5">
        <v>58</v>
      </c>
      <c r="N25" s="5">
        <v>1</v>
      </c>
      <c r="O25" s="5">
        <v>6</v>
      </c>
    </row>
    <row r="26" spans="1:15" x14ac:dyDescent="0.3">
      <c r="A26" t="s">
        <v>95</v>
      </c>
      <c r="B26" s="3">
        <v>5.6859999999999999</v>
      </c>
      <c r="C26" s="3">
        <v>202569000</v>
      </c>
      <c r="D26" s="3">
        <v>9565296000</v>
      </c>
      <c r="E26" s="3">
        <v>282547000</v>
      </c>
      <c r="F26" s="3">
        <v>1821851000</v>
      </c>
      <c r="G26" s="3">
        <v>4242659000</v>
      </c>
      <c r="H26" s="3">
        <v>4506253000</v>
      </c>
      <c r="I26" s="4">
        <f t="shared" si="0"/>
        <v>4.630724368927245E-2</v>
      </c>
      <c r="J26" s="4">
        <f t="shared" si="1"/>
        <v>2.1177494141320873E-2</v>
      </c>
      <c r="K26" s="8">
        <f t="shared" si="2"/>
        <v>1821851000</v>
      </c>
      <c r="L26" s="5">
        <v>1</v>
      </c>
      <c r="M26" s="5">
        <v>71</v>
      </c>
      <c r="N26" s="5">
        <v>1</v>
      </c>
      <c r="O26" s="5">
        <v>10</v>
      </c>
    </row>
    <row r="27" spans="1:15" x14ac:dyDescent="0.3">
      <c r="A27" t="s">
        <v>69</v>
      </c>
      <c r="B27" s="3">
        <v>3.1339999999999999</v>
      </c>
      <c r="C27" s="3">
        <v>2713000000</v>
      </c>
      <c r="D27" s="3">
        <v>126069000000</v>
      </c>
      <c r="E27" s="3">
        <v>-3825000000</v>
      </c>
      <c r="F27" s="3">
        <v>23351000000</v>
      </c>
      <c r="G27" s="3">
        <v>59423000000</v>
      </c>
      <c r="H27" s="3">
        <v>64812000000</v>
      </c>
      <c r="I27" s="4">
        <f t="shared" si="0"/>
        <v>4.3675292791886346E-2</v>
      </c>
      <c r="J27" s="4">
        <f t="shared" si="1"/>
        <v>2.1519961291039034E-2</v>
      </c>
      <c r="K27" s="8">
        <f t="shared" si="2"/>
        <v>23351000000</v>
      </c>
      <c r="L27" s="5">
        <v>1</v>
      </c>
      <c r="M27" s="5">
        <v>69</v>
      </c>
      <c r="N27" s="5">
        <v>1</v>
      </c>
      <c r="O27" s="5">
        <v>6</v>
      </c>
    </row>
    <row r="28" spans="1:15" x14ac:dyDescent="0.3">
      <c r="A28" t="s">
        <v>83</v>
      </c>
      <c r="B28" s="3">
        <v>191.8</v>
      </c>
      <c r="C28" s="3">
        <v>1098026000</v>
      </c>
      <c r="D28" s="3">
        <v>45565682000</v>
      </c>
      <c r="E28" s="3">
        <v>1718737000</v>
      </c>
      <c r="F28" s="3">
        <v>2772084000</v>
      </c>
      <c r="G28" s="3">
        <v>7514712000</v>
      </c>
      <c r="H28" s="3">
        <v>8299442000</v>
      </c>
      <c r="I28" s="4">
        <f t="shared" si="0"/>
        <v>0.13886623337549386</v>
      </c>
      <c r="J28" s="4">
        <f t="shared" si="1"/>
        <v>2.4097653141677985E-2</v>
      </c>
      <c r="K28" s="8">
        <f t="shared" si="2"/>
        <v>2772084000</v>
      </c>
      <c r="L28" s="5">
        <v>1</v>
      </c>
      <c r="M28" s="5">
        <v>70</v>
      </c>
      <c r="N28" s="5">
        <v>0</v>
      </c>
      <c r="O28" s="5">
        <v>6</v>
      </c>
    </row>
    <row r="29" spans="1:15" x14ac:dyDescent="0.3">
      <c r="A29" t="s">
        <v>31</v>
      </c>
      <c r="B29" s="3">
        <v>236.6</v>
      </c>
      <c r="C29" s="3">
        <v>1740240000</v>
      </c>
      <c r="D29" s="3">
        <v>64911171000</v>
      </c>
      <c r="E29" s="3">
        <v>-10045828000</v>
      </c>
      <c r="F29" s="3">
        <v>11942073000</v>
      </c>
      <c r="G29" s="3">
        <v>33548262000</v>
      </c>
      <c r="H29" s="3">
        <v>51858028000</v>
      </c>
      <c r="I29" s="4">
        <f t="shared" si="0"/>
        <v>4.0752033603145624E-2</v>
      </c>
      <c r="J29" s="4">
        <f t="shared" si="1"/>
        <v>2.6809561023017132E-2</v>
      </c>
      <c r="K29" s="8">
        <f t="shared" si="2"/>
        <v>11942073000</v>
      </c>
      <c r="L29" s="5">
        <v>0</v>
      </c>
      <c r="M29" s="5">
        <v>61</v>
      </c>
      <c r="N29" s="5">
        <v>1</v>
      </c>
      <c r="O29" s="5">
        <v>10</v>
      </c>
    </row>
    <row r="30" spans="1:15" x14ac:dyDescent="0.3">
      <c r="A30" t="s">
        <v>102</v>
      </c>
      <c r="B30" s="3">
        <v>3.15</v>
      </c>
      <c r="C30" s="3">
        <v>1122014000</v>
      </c>
      <c r="D30" s="3">
        <v>40754572000</v>
      </c>
      <c r="E30" s="3">
        <v>1227829000</v>
      </c>
      <c r="F30" s="3">
        <v>6380626000</v>
      </c>
      <c r="G30" s="3">
        <v>9205918000</v>
      </c>
      <c r="H30" s="3">
        <v>10285896000</v>
      </c>
      <c r="I30" s="4">
        <f t="shared" si="0"/>
        <v>0.11512668856782647</v>
      </c>
      <c r="J30" s="4">
        <f t="shared" si="1"/>
        <v>2.753099701304678E-2</v>
      </c>
      <c r="K30" s="8">
        <f t="shared" si="2"/>
        <v>6380626000</v>
      </c>
      <c r="L30" s="5">
        <v>1</v>
      </c>
      <c r="M30" s="5">
        <v>69</v>
      </c>
      <c r="N30" s="5">
        <v>1</v>
      </c>
      <c r="O30" s="5">
        <v>8</v>
      </c>
    </row>
    <row r="31" spans="1:15" x14ac:dyDescent="0.3">
      <c r="A31" t="s">
        <v>66</v>
      </c>
      <c r="B31" s="3">
        <v>227.2</v>
      </c>
      <c r="C31" s="3">
        <v>98603000</v>
      </c>
      <c r="D31" s="3">
        <v>3541742000</v>
      </c>
      <c r="E31" s="3">
        <v>195067000</v>
      </c>
      <c r="F31" s="3">
        <v>520527000</v>
      </c>
      <c r="G31" s="3">
        <v>1329174000</v>
      </c>
      <c r="H31" s="3">
        <v>1207324000</v>
      </c>
      <c r="I31" s="4">
        <f t="shared" si="0"/>
        <v>7.7747350875104176E-2</v>
      </c>
      <c r="J31" s="4">
        <f t="shared" si="1"/>
        <v>2.7840254880225606E-2</v>
      </c>
      <c r="K31" s="8">
        <f t="shared" si="2"/>
        <v>520527000</v>
      </c>
      <c r="L31" s="5">
        <v>0</v>
      </c>
      <c r="M31" s="5">
        <v>66</v>
      </c>
      <c r="N31" s="5">
        <v>1</v>
      </c>
      <c r="O31" s="5">
        <v>6</v>
      </c>
    </row>
    <row r="32" spans="1:15" x14ac:dyDescent="0.3">
      <c r="A32" t="s">
        <v>18</v>
      </c>
      <c r="B32" s="3">
        <v>1330</v>
      </c>
      <c r="C32" s="3">
        <v>6786540000</v>
      </c>
      <c r="D32" s="3">
        <v>240230251000</v>
      </c>
      <c r="E32" s="3">
        <v>-8221495000</v>
      </c>
      <c r="F32" s="3">
        <v>154661615000</v>
      </c>
      <c r="G32" s="3">
        <v>362321052000</v>
      </c>
      <c r="H32" s="3">
        <v>432826689000</v>
      </c>
      <c r="I32" s="4">
        <f t="shared" si="0"/>
        <v>1.706988437511011E-2</v>
      </c>
      <c r="J32" s="4">
        <f t="shared" si="1"/>
        <v>2.8250147397131928E-2</v>
      </c>
      <c r="K32" s="8">
        <f t="shared" si="2"/>
        <v>154661615000</v>
      </c>
      <c r="L32" s="5">
        <v>0</v>
      </c>
      <c r="M32" s="5">
        <v>50</v>
      </c>
      <c r="N32" s="5">
        <v>1</v>
      </c>
      <c r="O32" s="5">
        <v>6</v>
      </c>
    </row>
    <row r="33" spans="1:15" x14ac:dyDescent="0.3">
      <c r="A33" t="s">
        <v>89</v>
      </c>
      <c r="B33" s="3">
        <v>1.057E-2</v>
      </c>
      <c r="C33" s="3">
        <v>1461649000</v>
      </c>
      <c r="D33" s="3">
        <v>47438418000</v>
      </c>
      <c r="E33" s="3">
        <v>1009687000</v>
      </c>
      <c r="F33" s="3">
        <v>38892506000</v>
      </c>
      <c r="G33" s="3">
        <v>75359168000</v>
      </c>
      <c r="H33" s="3">
        <v>83902396000</v>
      </c>
      <c r="I33" s="4">
        <f t="shared" si="0"/>
        <v>1.8355326461568594E-2</v>
      </c>
      <c r="J33" s="4">
        <f t="shared" si="1"/>
        <v>3.0811503874349267E-2</v>
      </c>
      <c r="K33" s="8">
        <f t="shared" si="2"/>
        <v>38892506000</v>
      </c>
      <c r="L33" s="5">
        <v>1</v>
      </c>
      <c r="M33" s="5">
        <v>52</v>
      </c>
      <c r="N33" s="5">
        <v>1</v>
      </c>
      <c r="O33" s="5">
        <v>6</v>
      </c>
    </row>
    <row r="34" spans="1:15" x14ac:dyDescent="0.3">
      <c r="A34" t="s">
        <v>79</v>
      </c>
      <c r="B34" s="3">
        <v>617</v>
      </c>
      <c r="C34" s="3">
        <v>601384000</v>
      </c>
      <c r="D34" s="3">
        <v>18220070000</v>
      </c>
      <c r="E34" s="3">
        <v>459224000</v>
      </c>
      <c r="F34" s="3">
        <v>11292953000</v>
      </c>
      <c r="G34" s="3">
        <v>13208165000</v>
      </c>
      <c r="H34" s="3">
        <v>16080290000</v>
      </c>
      <c r="I34" s="4">
        <f t="shared" ref="I34:I65" si="3">C34/((H34+G34)/2)</f>
        <v>4.1066283626090896E-2</v>
      </c>
      <c r="J34" s="4">
        <f t="shared" ref="J34:J65" si="4">C34/D34</f>
        <v>3.3006678898599179E-2</v>
      </c>
      <c r="K34" s="8">
        <f t="shared" ref="K34:K65" si="5">H34-(H34-F34)</f>
        <v>11292953000</v>
      </c>
      <c r="L34" s="5">
        <v>1</v>
      </c>
      <c r="M34" s="5">
        <v>55</v>
      </c>
      <c r="N34" s="5">
        <v>1</v>
      </c>
      <c r="O34" s="5">
        <v>8</v>
      </c>
    </row>
    <row r="35" spans="1:15" x14ac:dyDescent="0.3">
      <c r="A35" t="s">
        <v>74</v>
      </c>
      <c r="B35" s="3">
        <v>56.2</v>
      </c>
      <c r="C35" s="3">
        <v>305152000</v>
      </c>
      <c r="D35" s="3">
        <v>8689415000</v>
      </c>
      <c r="E35" s="3">
        <v>553083000</v>
      </c>
      <c r="F35" s="3">
        <v>6016042000</v>
      </c>
      <c r="G35" s="3">
        <v>9804924000</v>
      </c>
      <c r="H35" s="3">
        <v>12655818000</v>
      </c>
      <c r="I35" s="4">
        <f t="shared" si="3"/>
        <v>2.7172031983627255E-2</v>
      </c>
      <c r="J35" s="4">
        <f t="shared" si="4"/>
        <v>3.5117669026050659E-2</v>
      </c>
      <c r="K35" s="8">
        <f t="shared" si="5"/>
        <v>6016042000</v>
      </c>
      <c r="L35" s="5">
        <v>0</v>
      </c>
      <c r="M35" s="5">
        <v>57</v>
      </c>
      <c r="N35" s="5">
        <v>1</v>
      </c>
      <c r="O35" s="5">
        <v>6</v>
      </c>
    </row>
    <row r="36" spans="1:15" x14ac:dyDescent="0.3">
      <c r="A36" t="s">
        <v>90</v>
      </c>
      <c r="B36" s="3">
        <v>0.45150000000000001</v>
      </c>
      <c r="C36" s="3">
        <v>326768000</v>
      </c>
      <c r="D36" s="3">
        <v>8405161000</v>
      </c>
      <c r="E36" s="3">
        <v>299979000</v>
      </c>
      <c r="F36" s="3">
        <v>3736446000</v>
      </c>
      <c r="G36" s="3">
        <v>4714089000</v>
      </c>
      <c r="H36" s="3">
        <v>5165964000</v>
      </c>
      <c r="I36" s="4">
        <f t="shared" si="3"/>
        <v>6.6147013583834013E-2</v>
      </c>
      <c r="J36" s="4">
        <f t="shared" si="4"/>
        <v>3.8877066126395438E-2</v>
      </c>
      <c r="K36" s="8">
        <f t="shared" si="5"/>
        <v>3736446000</v>
      </c>
      <c r="L36" s="5">
        <v>0</v>
      </c>
      <c r="M36" s="5">
        <v>55</v>
      </c>
      <c r="N36" s="5">
        <v>1</v>
      </c>
      <c r="O36" s="5">
        <v>6</v>
      </c>
    </row>
    <row r="37" spans="1:15" x14ac:dyDescent="0.3">
      <c r="A37" t="s">
        <v>59</v>
      </c>
      <c r="B37" s="3">
        <v>1.214E-2</v>
      </c>
      <c r="C37" s="3">
        <v>564158000</v>
      </c>
      <c r="D37" s="3">
        <v>14357476000</v>
      </c>
      <c r="E37" s="3">
        <v>2033328000</v>
      </c>
      <c r="F37" s="3">
        <v>4359853000</v>
      </c>
      <c r="G37" s="3">
        <v>12482211000</v>
      </c>
      <c r="H37" s="3">
        <v>13391005000</v>
      </c>
      <c r="I37" s="4">
        <f t="shared" si="3"/>
        <v>4.3609422191659516E-2</v>
      </c>
      <c r="J37" s="4">
        <f t="shared" si="4"/>
        <v>3.9293675295017032E-2</v>
      </c>
      <c r="K37" s="8">
        <f t="shared" si="5"/>
        <v>4359853000</v>
      </c>
      <c r="L37" s="5">
        <v>1</v>
      </c>
      <c r="M37" s="5">
        <v>61</v>
      </c>
      <c r="N37" s="5">
        <v>1</v>
      </c>
      <c r="O37" s="5">
        <v>4</v>
      </c>
    </row>
    <row r="38" spans="1:15" x14ac:dyDescent="0.3">
      <c r="A38" t="s">
        <v>55</v>
      </c>
      <c r="B38" s="3">
        <v>0.38900000000000001</v>
      </c>
      <c r="C38" s="3">
        <v>4276476000</v>
      </c>
      <c r="D38" s="3">
        <v>102983768000</v>
      </c>
      <c r="E38" s="3">
        <v>1274900000</v>
      </c>
      <c r="F38" s="3">
        <v>52100934000</v>
      </c>
      <c r="G38" s="3">
        <v>101577933000</v>
      </c>
      <c r="H38" s="3">
        <v>106996438000</v>
      </c>
      <c r="I38" s="4">
        <f t="shared" si="3"/>
        <v>4.1006725605803214E-2</v>
      </c>
      <c r="J38" s="4">
        <f t="shared" si="4"/>
        <v>4.1525728598316582E-2</v>
      </c>
      <c r="K38" s="8">
        <f t="shared" si="5"/>
        <v>52100934000</v>
      </c>
      <c r="L38" s="5">
        <v>1</v>
      </c>
      <c r="M38" s="5">
        <v>63</v>
      </c>
      <c r="N38" s="5">
        <v>1</v>
      </c>
      <c r="O38" s="5">
        <v>8</v>
      </c>
    </row>
    <row r="39" spans="1:15" x14ac:dyDescent="0.3">
      <c r="A39" t="s">
        <v>57</v>
      </c>
      <c r="B39" s="3">
        <v>0.5766</v>
      </c>
      <c r="C39" s="3">
        <v>4905655000</v>
      </c>
      <c r="D39" s="3">
        <v>114588934000</v>
      </c>
      <c r="E39" s="3">
        <v>9456197000</v>
      </c>
      <c r="F39" s="3">
        <v>52846569000</v>
      </c>
      <c r="G39" s="3">
        <v>130349711000</v>
      </c>
      <c r="H39" s="3">
        <v>139803807000</v>
      </c>
      <c r="I39" s="4">
        <f t="shared" si="3"/>
        <v>3.6317535572496229E-2</v>
      </c>
      <c r="J39" s="4">
        <f t="shared" si="4"/>
        <v>4.2810896556555803E-2</v>
      </c>
      <c r="K39" s="8">
        <f t="shared" si="5"/>
        <v>52846569000</v>
      </c>
      <c r="L39" s="5">
        <v>1</v>
      </c>
      <c r="M39" s="5">
        <v>61</v>
      </c>
      <c r="N39" s="5">
        <v>1</v>
      </c>
      <c r="O39" s="5">
        <v>8</v>
      </c>
    </row>
    <row r="40" spans="1:15" x14ac:dyDescent="0.3">
      <c r="A40" t="s">
        <v>98</v>
      </c>
      <c r="B40" s="3">
        <v>540.5</v>
      </c>
      <c r="C40" s="3">
        <v>104155000</v>
      </c>
      <c r="D40" s="3">
        <v>2322220000</v>
      </c>
      <c r="E40" s="3">
        <v>246977000</v>
      </c>
      <c r="F40" s="3">
        <v>2571875000</v>
      </c>
      <c r="G40" s="3">
        <v>5944633000</v>
      </c>
      <c r="H40" s="3">
        <v>6741145000</v>
      </c>
      <c r="I40" s="4">
        <f t="shared" si="3"/>
        <v>1.6420750859742303E-2</v>
      </c>
      <c r="J40" s="4">
        <f t="shared" si="4"/>
        <v>4.4851478326773518E-2</v>
      </c>
      <c r="K40" s="8">
        <f t="shared" si="5"/>
        <v>2571875000</v>
      </c>
      <c r="L40" s="5">
        <v>0</v>
      </c>
      <c r="M40" s="5">
        <v>49</v>
      </c>
      <c r="N40" s="5">
        <v>1</v>
      </c>
      <c r="O40" s="5">
        <v>4</v>
      </c>
    </row>
    <row r="41" spans="1:15" x14ac:dyDescent="0.3">
      <c r="A41" t="s">
        <v>38</v>
      </c>
      <c r="B41" s="3">
        <v>0.73829999999999996</v>
      </c>
      <c r="C41" s="3">
        <v>19325000000</v>
      </c>
      <c r="D41" s="3">
        <v>418558000000</v>
      </c>
      <c r="E41" s="3">
        <v>-45866000000</v>
      </c>
      <c r="F41" s="3">
        <v>630191000000</v>
      </c>
      <c r="G41" s="3">
        <v>930487000000</v>
      </c>
      <c r="H41" s="3">
        <v>993400000000</v>
      </c>
      <c r="I41" s="4">
        <f t="shared" si="3"/>
        <v>2.0089537483230564E-2</v>
      </c>
      <c r="J41" s="4">
        <f t="shared" si="4"/>
        <v>4.6170423214942732E-2</v>
      </c>
      <c r="K41" s="8">
        <f t="shared" si="5"/>
        <v>630191000000</v>
      </c>
      <c r="L41" s="5">
        <v>0</v>
      </c>
      <c r="M41" s="5">
        <v>45</v>
      </c>
      <c r="N41" s="5">
        <v>1</v>
      </c>
      <c r="O41" s="5">
        <v>6</v>
      </c>
    </row>
    <row r="42" spans="1:15" x14ac:dyDescent="0.3">
      <c r="A42" t="s">
        <v>26</v>
      </c>
      <c r="B42" s="3">
        <v>15.553000000000001</v>
      </c>
      <c r="C42" s="3">
        <v>43817000000</v>
      </c>
      <c r="D42" s="3">
        <v>912656000000</v>
      </c>
      <c r="E42" s="3">
        <v>-109592000000</v>
      </c>
      <c r="F42" s="3">
        <v>187531000000</v>
      </c>
      <c r="G42" s="3">
        <v>1754856000000</v>
      </c>
      <c r="H42" s="3">
        <v>2098143000000</v>
      </c>
      <c r="I42" s="4">
        <f t="shared" si="3"/>
        <v>2.2744360951040994E-2</v>
      </c>
      <c r="J42" s="4">
        <f t="shared" si="4"/>
        <v>4.8010422327799306E-2</v>
      </c>
      <c r="K42" s="8">
        <f t="shared" si="5"/>
        <v>187531000000</v>
      </c>
      <c r="L42" s="5">
        <v>0</v>
      </c>
      <c r="M42" s="5">
        <v>42</v>
      </c>
      <c r="N42" s="5">
        <v>1</v>
      </c>
      <c r="O42" s="5">
        <v>8</v>
      </c>
    </row>
    <row r="43" spans="1:15" x14ac:dyDescent="0.3">
      <c r="A43" t="s">
        <v>99</v>
      </c>
      <c r="B43" s="3">
        <v>0.24540000000000001</v>
      </c>
      <c r="C43" s="3">
        <v>4921101000</v>
      </c>
      <c r="D43" s="3">
        <v>91006145000</v>
      </c>
      <c r="E43" s="3">
        <v>-1433732000</v>
      </c>
      <c r="F43" s="3">
        <v>53886069000</v>
      </c>
      <c r="G43" s="3">
        <v>207608614000</v>
      </c>
      <c r="H43" s="3">
        <v>139218568000</v>
      </c>
      <c r="I43" s="4">
        <f t="shared" si="3"/>
        <v>2.8377827664038166E-2</v>
      </c>
      <c r="J43" s="4">
        <f t="shared" si="4"/>
        <v>5.4074381460724436E-2</v>
      </c>
      <c r="K43" s="8">
        <f t="shared" si="5"/>
        <v>53886069000</v>
      </c>
      <c r="L43" s="5">
        <v>1</v>
      </c>
      <c r="M43" s="5">
        <v>63</v>
      </c>
      <c r="N43" s="5">
        <v>0</v>
      </c>
      <c r="O43" s="5">
        <v>8</v>
      </c>
    </row>
    <row r="44" spans="1:15" x14ac:dyDescent="0.3">
      <c r="A44" t="s">
        <v>36</v>
      </c>
      <c r="B44" s="3">
        <v>72.56</v>
      </c>
      <c r="C44" s="3">
        <v>35211000000</v>
      </c>
      <c r="D44" s="3">
        <v>627055000000</v>
      </c>
      <c r="E44" s="3">
        <v>24179000000</v>
      </c>
      <c r="F44" s="3">
        <v>243691000000</v>
      </c>
      <c r="G44" s="3">
        <v>1102888000000</v>
      </c>
      <c r="H44" s="3">
        <v>1124663000000</v>
      </c>
      <c r="I44" s="4">
        <f t="shared" si="3"/>
        <v>3.1614090990509311E-2</v>
      </c>
      <c r="J44" s="4">
        <f t="shared" si="4"/>
        <v>5.6152969037803702E-2</v>
      </c>
      <c r="K44" s="8">
        <f t="shared" si="5"/>
        <v>243691000000</v>
      </c>
      <c r="L44" s="5">
        <v>1</v>
      </c>
      <c r="M44" s="5">
        <v>55</v>
      </c>
      <c r="N44" s="5">
        <v>1</v>
      </c>
      <c r="O44" s="5">
        <v>6</v>
      </c>
    </row>
    <row r="45" spans="1:15" x14ac:dyDescent="0.3">
      <c r="A45" t="s">
        <v>43</v>
      </c>
      <c r="B45" s="3">
        <v>4.0709999999999997</v>
      </c>
      <c r="C45" s="3">
        <v>6052000000</v>
      </c>
      <c r="D45" s="3">
        <v>106766000000</v>
      </c>
      <c r="E45" s="3">
        <v>-26312000000</v>
      </c>
      <c r="F45" s="3">
        <v>42054000000</v>
      </c>
      <c r="G45" s="3">
        <v>213948000000</v>
      </c>
      <c r="H45" s="3">
        <v>228090000000</v>
      </c>
      <c r="I45" s="4">
        <f t="shared" si="3"/>
        <v>2.7382261253557385E-2</v>
      </c>
      <c r="J45" s="4">
        <f t="shared" si="4"/>
        <v>5.6684712361613245E-2</v>
      </c>
      <c r="K45" s="8">
        <f t="shared" si="5"/>
        <v>42054000000</v>
      </c>
      <c r="L45" s="5">
        <v>0</v>
      </c>
      <c r="M45" s="5">
        <v>52</v>
      </c>
      <c r="N45" s="5">
        <v>0</v>
      </c>
      <c r="O45" s="5">
        <v>10</v>
      </c>
    </row>
    <row r="46" spans="1:15" x14ac:dyDescent="0.3">
      <c r="A46" t="s">
        <v>62</v>
      </c>
      <c r="B46" s="3">
        <v>6180</v>
      </c>
      <c r="C46" s="3">
        <v>131718000</v>
      </c>
      <c r="D46" s="3">
        <v>2272031000</v>
      </c>
      <c r="E46" s="3">
        <v>145250000</v>
      </c>
      <c r="F46" s="3">
        <v>3103807000</v>
      </c>
      <c r="G46" s="3">
        <v>3977565000</v>
      </c>
      <c r="H46" s="3">
        <v>4335760000</v>
      </c>
      <c r="I46" s="4">
        <f t="shared" si="3"/>
        <v>3.1688403857662244E-2</v>
      </c>
      <c r="J46" s="4">
        <f t="shared" si="4"/>
        <v>5.7973680816855049E-2</v>
      </c>
      <c r="K46" s="8">
        <f t="shared" si="5"/>
        <v>3103807000</v>
      </c>
      <c r="L46" s="5">
        <v>1</v>
      </c>
      <c r="M46" s="5">
        <v>51</v>
      </c>
      <c r="N46" s="5">
        <v>1</v>
      </c>
      <c r="O46" s="5">
        <v>8</v>
      </c>
    </row>
    <row r="47" spans="1:15" x14ac:dyDescent="0.3">
      <c r="A47" t="s">
        <v>8</v>
      </c>
      <c r="B47" s="3">
        <v>595.20000000000005</v>
      </c>
      <c r="C47" s="3">
        <v>480000000</v>
      </c>
      <c r="D47" s="3">
        <v>8266000000</v>
      </c>
      <c r="E47" s="3">
        <v>1802000000</v>
      </c>
      <c r="F47" s="3">
        <v>5009000000</v>
      </c>
      <c r="G47" s="3">
        <v>5600000000</v>
      </c>
      <c r="H47" s="3">
        <v>6974000000</v>
      </c>
      <c r="I47" s="4">
        <f t="shared" si="3"/>
        <v>7.6348019723238431E-2</v>
      </c>
      <c r="J47" s="4">
        <f t="shared" si="4"/>
        <v>5.806919912896201E-2</v>
      </c>
      <c r="K47" s="8">
        <f t="shared" si="5"/>
        <v>5009000000</v>
      </c>
      <c r="L47" s="5">
        <v>1</v>
      </c>
      <c r="M47" s="5">
        <v>63</v>
      </c>
      <c r="N47" s="5">
        <v>1</v>
      </c>
      <c r="O47" s="5">
        <v>10</v>
      </c>
    </row>
    <row r="48" spans="1:15" x14ac:dyDescent="0.3">
      <c r="A48" t="s">
        <v>75</v>
      </c>
      <c r="B48" s="3">
        <v>37.700000000000003</v>
      </c>
      <c r="C48" s="3">
        <v>77701000</v>
      </c>
      <c r="D48" s="3">
        <v>1247929000</v>
      </c>
      <c r="E48" s="3">
        <v>234949000</v>
      </c>
      <c r="F48" s="3">
        <v>1003686000</v>
      </c>
      <c r="G48" s="3">
        <v>2010860000</v>
      </c>
      <c r="H48" s="3">
        <v>1738449000</v>
      </c>
      <c r="I48" s="4">
        <f t="shared" si="3"/>
        <v>4.1448170849615225E-2</v>
      </c>
      <c r="J48" s="4">
        <f t="shared" si="4"/>
        <v>6.2263958927150503E-2</v>
      </c>
      <c r="K48" s="8">
        <f t="shared" si="5"/>
        <v>1003686000</v>
      </c>
      <c r="L48" s="5">
        <v>1</v>
      </c>
      <c r="M48" s="5">
        <v>60</v>
      </c>
      <c r="N48" s="5">
        <v>1</v>
      </c>
      <c r="O48" s="5">
        <v>4</v>
      </c>
    </row>
    <row r="49" spans="1:15" x14ac:dyDescent="0.3">
      <c r="A49" t="s">
        <v>52</v>
      </c>
      <c r="B49" s="3">
        <v>1.282</v>
      </c>
      <c r="C49" s="3">
        <v>13451169000</v>
      </c>
      <c r="D49" s="3">
        <v>199664789000</v>
      </c>
      <c r="E49" s="3">
        <v>26277437000</v>
      </c>
      <c r="F49" s="3">
        <v>190343176000</v>
      </c>
      <c r="G49" s="3">
        <v>382384888000</v>
      </c>
      <c r="H49" s="3">
        <v>388502729000</v>
      </c>
      <c r="I49" s="4">
        <f t="shared" si="3"/>
        <v>3.4897872798493788E-2</v>
      </c>
      <c r="J49" s="4">
        <f t="shared" si="4"/>
        <v>6.7368758744938251E-2</v>
      </c>
      <c r="K49" s="8">
        <f t="shared" si="5"/>
        <v>190343176000</v>
      </c>
      <c r="L49" s="5">
        <v>1</v>
      </c>
      <c r="M49" s="5">
        <v>64</v>
      </c>
      <c r="N49" s="5">
        <v>1</v>
      </c>
      <c r="O49" s="5">
        <v>6</v>
      </c>
    </row>
    <row r="50" spans="1:15" x14ac:dyDescent="0.3">
      <c r="A50" t="s">
        <v>97</v>
      </c>
      <c r="B50" s="3">
        <v>15.97</v>
      </c>
      <c r="C50" s="3">
        <v>42330000</v>
      </c>
      <c r="D50" s="3">
        <v>561241000</v>
      </c>
      <c r="E50" s="3">
        <v>97647000</v>
      </c>
      <c r="F50" s="3">
        <v>1200092000</v>
      </c>
      <c r="G50" s="3">
        <v>1412937000</v>
      </c>
      <c r="H50" s="3">
        <v>1417146000</v>
      </c>
      <c r="I50" s="4">
        <f t="shared" si="3"/>
        <v>2.9914317000596803E-2</v>
      </c>
      <c r="J50" s="4">
        <f t="shared" si="4"/>
        <v>7.5422144853993206E-2</v>
      </c>
      <c r="K50" s="8">
        <f t="shared" si="5"/>
        <v>1200092000</v>
      </c>
      <c r="L50" s="5">
        <v>0</v>
      </c>
      <c r="M50" s="5">
        <v>59</v>
      </c>
      <c r="N50" s="5">
        <v>1</v>
      </c>
      <c r="O50" s="5">
        <v>4</v>
      </c>
    </row>
    <row r="51" spans="1:15" x14ac:dyDescent="0.3">
      <c r="A51" t="s">
        <v>10</v>
      </c>
      <c r="B51" s="3">
        <v>295.5</v>
      </c>
      <c r="C51" s="3">
        <v>21411000000</v>
      </c>
      <c r="D51" s="3">
        <v>277644000000</v>
      </c>
      <c r="E51" s="3">
        <v>24767000000</v>
      </c>
      <c r="F51" s="3">
        <v>29267000000</v>
      </c>
      <c r="G51" s="3">
        <v>84929000000</v>
      </c>
      <c r="H51" s="3">
        <v>113026000000</v>
      </c>
      <c r="I51" s="4">
        <f t="shared" si="3"/>
        <v>0.21632189133894067</v>
      </c>
      <c r="J51" s="4">
        <f t="shared" si="4"/>
        <v>7.7116739421705494E-2</v>
      </c>
      <c r="K51" s="8">
        <f t="shared" si="5"/>
        <v>29267000000</v>
      </c>
      <c r="L51" s="5">
        <v>0</v>
      </c>
      <c r="M51" s="5">
        <v>70</v>
      </c>
      <c r="N51" s="5">
        <v>1</v>
      </c>
      <c r="O51" s="5">
        <v>4</v>
      </c>
    </row>
    <row r="52" spans="1:15" x14ac:dyDescent="0.3">
      <c r="A52" t="s">
        <v>68</v>
      </c>
      <c r="B52" s="3">
        <v>3950.5</v>
      </c>
      <c r="C52" s="3">
        <v>14619000000</v>
      </c>
      <c r="D52" s="3">
        <v>184344000000</v>
      </c>
      <c r="E52" s="3">
        <v>9858000000</v>
      </c>
      <c r="F52" s="3">
        <v>91663000000</v>
      </c>
      <c r="G52" s="3">
        <v>194818000000</v>
      </c>
      <c r="H52" s="3">
        <v>258816000000</v>
      </c>
      <c r="I52" s="4">
        <f t="shared" si="3"/>
        <v>6.4452840836445244E-2</v>
      </c>
      <c r="J52" s="4">
        <f t="shared" si="4"/>
        <v>7.9302825152974876E-2</v>
      </c>
      <c r="K52" s="8">
        <f t="shared" si="5"/>
        <v>91663000000</v>
      </c>
      <c r="L52" s="5">
        <v>1</v>
      </c>
      <c r="M52" s="5">
        <v>53</v>
      </c>
      <c r="N52" s="5">
        <v>1</v>
      </c>
      <c r="O52" s="5">
        <v>6</v>
      </c>
    </row>
    <row r="53" spans="1:15" x14ac:dyDescent="0.3">
      <c r="A53" t="s">
        <v>100</v>
      </c>
      <c r="B53" s="3">
        <v>0.57999999999999996</v>
      </c>
      <c r="C53" s="3">
        <v>1271000000</v>
      </c>
      <c r="D53" s="3">
        <v>15038000000</v>
      </c>
      <c r="E53" s="3">
        <v>-2328000000</v>
      </c>
      <c r="F53" s="3">
        <v>9393000000</v>
      </c>
      <c r="G53" s="3">
        <v>31603000000</v>
      </c>
      <c r="H53" s="3">
        <v>33858000000</v>
      </c>
      <c r="I53" s="4">
        <f t="shared" si="3"/>
        <v>3.8832281816654192E-2</v>
      </c>
      <c r="J53" s="4">
        <f t="shared" si="4"/>
        <v>8.4519217981114517E-2</v>
      </c>
      <c r="K53" s="8">
        <f t="shared" si="5"/>
        <v>9393000000</v>
      </c>
      <c r="L53" s="5">
        <v>0</v>
      </c>
      <c r="M53" s="5">
        <v>62</v>
      </c>
      <c r="N53" s="5">
        <v>1</v>
      </c>
      <c r="O53" s="5">
        <v>10</v>
      </c>
    </row>
    <row r="54" spans="1:15" x14ac:dyDescent="0.3">
      <c r="A54" t="s">
        <v>34</v>
      </c>
      <c r="B54" s="3">
        <v>5356</v>
      </c>
      <c r="C54" s="3">
        <v>8442000000</v>
      </c>
      <c r="D54" s="3">
        <v>97316000000</v>
      </c>
      <c r="E54" s="3">
        <v>2755000000</v>
      </c>
      <c r="F54" s="3">
        <v>25389000000</v>
      </c>
      <c r="G54" s="3">
        <v>78489000000</v>
      </c>
      <c r="H54" s="3">
        <v>93139000000</v>
      </c>
      <c r="I54" s="4">
        <f t="shared" si="3"/>
        <v>9.837555643601277E-2</v>
      </c>
      <c r="J54" s="4">
        <f t="shared" si="4"/>
        <v>8.6748325044185948E-2</v>
      </c>
      <c r="K54" s="8">
        <f t="shared" si="5"/>
        <v>25389000000</v>
      </c>
      <c r="L54" s="5">
        <v>1</v>
      </c>
      <c r="M54" s="5">
        <v>69</v>
      </c>
      <c r="N54" s="5">
        <v>1</v>
      </c>
      <c r="O54" s="5">
        <v>10</v>
      </c>
    </row>
    <row r="55" spans="1:15" x14ac:dyDescent="0.3">
      <c r="A55" t="s">
        <v>84</v>
      </c>
      <c r="B55" s="3">
        <v>299.39999999999998</v>
      </c>
      <c r="C55" s="3">
        <v>5698370000</v>
      </c>
      <c r="D55" s="3">
        <v>64243200000</v>
      </c>
      <c r="E55" s="3">
        <v>4005557000</v>
      </c>
      <c r="F55" s="3">
        <v>40330174000</v>
      </c>
      <c r="G55" s="3">
        <v>76923625000</v>
      </c>
      <c r="H55" s="3">
        <v>87284071000</v>
      </c>
      <c r="I55" s="4">
        <f t="shared" si="3"/>
        <v>6.9404420606449524E-2</v>
      </c>
      <c r="J55" s="4">
        <f t="shared" si="4"/>
        <v>8.8699971358836421E-2</v>
      </c>
      <c r="K55" s="8">
        <f t="shared" si="5"/>
        <v>40330174000</v>
      </c>
      <c r="L55" s="5">
        <v>1</v>
      </c>
      <c r="M55" s="5">
        <v>51</v>
      </c>
      <c r="N55" s="5">
        <v>1</v>
      </c>
      <c r="O55" s="5">
        <v>4</v>
      </c>
    </row>
    <row r="56" spans="1:15" x14ac:dyDescent="0.3">
      <c r="A56" t="s">
        <v>44</v>
      </c>
      <c r="B56" s="3">
        <v>3893.5</v>
      </c>
      <c r="C56" s="3">
        <v>15283000000</v>
      </c>
      <c r="D56" s="3">
        <v>172210000000</v>
      </c>
      <c r="E56" s="3">
        <v>-118509000000</v>
      </c>
      <c r="F56" s="3">
        <v>27100000000</v>
      </c>
      <c r="G56" s="3">
        <v>207141000000</v>
      </c>
      <c r="H56" s="3">
        <v>409780000000</v>
      </c>
      <c r="I56" s="4">
        <f t="shared" si="3"/>
        <v>4.954605208770653E-2</v>
      </c>
      <c r="J56" s="4">
        <f t="shared" si="4"/>
        <v>8.8746298124383019E-2</v>
      </c>
      <c r="K56" s="8">
        <f t="shared" si="5"/>
        <v>27100000000</v>
      </c>
      <c r="L56" s="5">
        <v>0</v>
      </c>
      <c r="M56" s="5">
        <v>62</v>
      </c>
      <c r="N56" s="5">
        <v>1</v>
      </c>
      <c r="O56" s="5">
        <v>10</v>
      </c>
    </row>
    <row r="57" spans="1:15" x14ac:dyDescent="0.3">
      <c r="A57" t="s">
        <v>16</v>
      </c>
      <c r="B57" s="3">
        <v>2242.1999999999998</v>
      </c>
      <c r="C57" s="3">
        <v>47615000000</v>
      </c>
      <c r="D57" s="3">
        <v>521699000000</v>
      </c>
      <c r="E57" s="3">
        <v>-10264000000</v>
      </c>
      <c r="F57" s="3">
        <v>338178000000</v>
      </c>
      <c r="G57" s="3">
        <v>515496000000</v>
      </c>
      <c r="H57" s="3">
        <v>616719000000</v>
      </c>
      <c r="I57" s="4">
        <f t="shared" si="3"/>
        <v>8.4109466841545119E-2</v>
      </c>
      <c r="J57" s="4">
        <f t="shared" si="4"/>
        <v>9.1269103448540251E-2</v>
      </c>
      <c r="K57" s="8">
        <f t="shared" si="5"/>
        <v>338178000000</v>
      </c>
      <c r="L57" s="5">
        <v>1</v>
      </c>
      <c r="M57" s="5">
        <v>63</v>
      </c>
      <c r="N57" s="5">
        <v>1</v>
      </c>
      <c r="O57" s="5">
        <v>4</v>
      </c>
    </row>
    <row r="58" spans="1:15" x14ac:dyDescent="0.3">
      <c r="A58" t="s">
        <v>29</v>
      </c>
      <c r="B58" s="3">
        <v>656.6</v>
      </c>
      <c r="C58" s="3">
        <v>13363000000</v>
      </c>
      <c r="D58" s="3">
        <v>139662000000</v>
      </c>
      <c r="E58" s="3">
        <v>-75955000000</v>
      </c>
      <c r="F58" s="3">
        <v>96801000000</v>
      </c>
      <c r="G58" s="3">
        <v>348876000000</v>
      </c>
      <c r="H58" s="3">
        <v>416216000000</v>
      </c>
      <c r="I58" s="4">
        <f t="shared" si="3"/>
        <v>3.4931746770323048E-2</v>
      </c>
      <c r="J58" s="4">
        <f t="shared" si="4"/>
        <v>9.5681001274505587E-2</v>
      </c>
      <c r="K58" s="8">
        <f t="shared" si="5"/>
        <v>96801000000</v>
      </c>
      <c r="L58" s="5">
        <v>1</v>
      </c>
      <c r="M58" s="5">
        <v>53</v>
      </c>
      <c r="N58" s="5">
        <v>1</v>
      </c>
      <c r="O58" s="5">
        <v>6</v>
      </c>
    </row>
    <row r="59" spans="1:15" x14ac:dyDescent="0.3">
      <c r="A59" t="s">
        <v>56</v>
      </c>
      <c r="B59" s="3">
        <v>0.32100000000000001</v>
      </c>
      <c r="C59" s="3">
        <v>11045008000</v>
      </c>
      <c r="D59" s="3">
        <v>114010994000</v>
      </c>
      <c r="E59" s="3">
        <v>10978208000</v>
      </c>
      <c r="F59" s="3">
        <v>73313384000</v>
      </c>
      <c r="G59" s="3">
        <v>130482454000</v>
      </c>
      <c r="H59" s="3">
        <v>151766302000</v>
      </c>
      <c r="I59" s="4">
        <f t="shared" si="3"/>
        <v>7.8264352031369097E-2</v>
      </c>
      <c r="J59" s="4">
        <f t="shared" si="4"/>
        <v>9.6876692435468106E-2</v>
      </c>
      <c r="K59" s="8">
        <f t="shared" si="5"/>
        <v>73313384000</v>
      </c>
      <c r="L59" s="5">
        <v>0</v>
      </c>
      <c r="M59" s="5">
        <v>79</v>
      </c>
      <c r="N59" s="5">
        <v>1</v>
      </c>
      <c r="O59" s="5">
        <v>6</v>
      </c>
    </row>
    <row r="60" spans="1:15" x14ac:dyDescent="0.3">
      <c r="A60" t="s">
        <v>93</v>
      </c>
      <c r="B60" s="3">
        <v>12.82</v>
      </c>
      <c r="C60" s="3">
        <v>673446000</v>
      </c>
      <c r="D60" s="3">
        <v>6868748000</v>
      </c>
      <c r="E60" s="3">
        <v>1649557000</v>
      </c>
      <c r="F60" s="3">
        <v>47433362000</v>
      </c>
      <c r="G60" s="3">
        <v>55987947000</v>
      </c>
      <c r="H60" s="3">
        <v>56518682000</v>
      </c>
      <c r="I60" s="4">
        <f t="shared" si="3"/>
        <v>1.1971667909452696E-2</v>
      </c>
      <c r="J60" s="4">
        <f t="shared" si="4"/>
        <v>9.8044942105897606E-2</v>
      </c>
      <c r="K60" s="8">
        <f t="shared" si="5"/>
        <v>47433362000</v>
      </c>
      <c r="L60" s="5">
        <v>1</v>
      </c>
      <c r="M60" s="5">
        <v>72</v>
      </c>
      <c r="N60" s="5">
        <v>1</v>
      </c>
      <c r="O60" s="5">
        <v>6</v>
      </c>
    </row>
    <row r="61" spans="1:15" x14ac:dyDescent="0.3">
      <c r="A61" t="s">
        <v>65</v>
      </c>
      <c r="B61" s="3">
        <v>14.94</v>
      </c>
      <c r="C61" s="3">
        <v>2855780000</v>
      </c>
      <c r="D61" s="3">
        <v>25704729000</v>
      </c>
      <c r="E61" s="3">
        <v>1349113000</v>
      </c>
      <c r="F61" s="3">
        <v>22104464000</v>
      </c>
      <c r="G61" s="3">
        <v>45722144000</v>
      </c>
      <c r="H61" s="3">
        <v>43354179000</v>
      </c>
      <c r="I61" s="4">
        <f t="shared" si="3"/>
        <v>6.4119844731354708E-2</v>
      </c>
      <c r="J61" s="4">
        <f t="shared" si="4"/>
        <v>0.11109940120356841</v>
      </c>
      <c r="K61" s="8">
        <f t="shared" si="5"/>
        <v>22104464000</v>
      </c>
      <c r="L61" s="5">
        <v>1</v>
      </c>
      <c r="M61" s="5">
        <v>71</v>
      </c>
      <c r="N61" s="5">
        <v>1</v>
      </c>
      <c r="O61" s="5">
        <v>6</v>
      </c>
    </row>
    <row r="62" spans="1:15" x14ac:dyDescent="0.3">
      <c r="A62" t="s">
        <v>24</v>
      </c>
      <c r="B62" s="3">
        <v>454.2</v>
      </c>
      <c r="C62" s="3">
        <v>1846000000</v>
      </c>
      <c r="D62" s="3">
        <v>16549000000</v>
      </c>
      <c r="E62" s="3">
        <v>-1139000000</v>
      </c>
      <c r="F62" s="3">
        <v>12732000000</v>
      </c>
      <c r="G62" s="3">
        <v>26057000000</v>
      </c>
      <c r="H62" s="3">
        <v>30678000000</v>
      </c>
      <c r="I62" s="4">
        <f t="shared" si="3"/>
        <v>6.5074469022649156E-2</v>
      </c>
      <c r="J62" s="4">
        <f t="shared" si="4"/>
        <v>0.11154752553024352</v>
      </c>
      <c r="K62" s="8">
        <f t="shared" si="5"/>
        <v>12732000000</v>
      </c>
      <c r="L62" s="5">
        <v>1</v>
      </c>
      <c r="M62" s="5">
        <v>73</v>
      </c>
      <c r="N62" s="5">
        <v>1</v>
      </c>
      <c r="O62" s="5">
        <v>4</v>
      </c>
    </row>
    <row r="63" spans="1:15" x14ac:dyDescent="0.3">
      <c r="A63" t="s">
        <v>27</v>
      </c>
      <c r="B63" s="3">
        <v>165.48</v>
      </c>
      <c r="C63" s="3">
        <v>1311645000000</v>
      </c>
      <c r="D63" s="3">
        <v>11673950000000</v>
      </c>
      <c r="E63" s="3">
        <v>1040000000</v>
      </c>
      <c r="F63" s="3">
        <v>16445845000000</v>
      </c>
      <c r="G63" s="3">
        <v>27047230000000</v>
      </c>
      <c r="H63" s="3">
        <v>26128929000000</v>
      </c>
      <c r="I63" s="4">
        <f t="shared" si="3"/>
        <v>4.9332070035370552E-2</v>
      </c>
      <c r="J63" s="4">
        <f t="shared" si="4"/>
        <v>0.11235657168310641</v>
      </c>
      <c r="K63" s="8">
        <f t="shared" si="5"/>
        <v>16445845000000</v>
      </c>
      <c r="L63" s="5">
        <v>1</v>
      </c>
      <c r="M63" s="5">
        <v>54</v>
      </c>
      <c r="N63" s="5">
        <v>1</v>
      </c>
      <c r="O63" s="5">
        <v>6</v>
      </c>
    </row>
    <row r="64" spans="1:15" x14ac:dyDescent="0.3">
      <c r="A64" t="s">
        <v>58</v>
      </c>
      <c r="B64" s="3">
        <v>143.82</v>
      </c>
      <c r="C64" s="3">
        <v>6485000000</v>
      </c>
      <c r="D64" s="3">
        <v>56246000000</v>
      </c>
      <c r="E64" s="3">
        <v>1449000000</v>
      </c>
      <c r="F64" s="3">
        <v>9795000000</v>
      </c>
      <c r="G64" s="3">
        <v>33939000000</v>
      </c>
      <c r="H64" s="3">
        <v>44773000000</v>
      </c>
      <c r="I64" s="4">
        <f t="shared" si="3"/>
        <v>0.1647779245858319</v>
      </c>
      <c r="J64" s="4">
        <f t="shared" si="4"/>
        <v>0.11529708779290972</v>
      </c>
      <c r="K64" s="8">
        <f t="shared" si="5"/>
        <v>9795000000</v>
      </c>
      <c r="L64" s="5">
        <v>1</v>
      </c>
      <c r="M64" s="5">
        <v>70</v>
      </c>
      <c r="N64" s="5">
        <v>1</v>
      </c>
      <c r="O64" s="5">
        <v>6</v>
      </c>
    </row>
    <row r="65" spans="1:15" x14ac:dyDescent="0.3">
      <c r="A65" t="s">
        <v>48</v>
      </c>
      <c r="B65" s="3">
        <v>206.83</v>
      </c>
      <c r="C65" s="3">
        <v>830504000</v>
      </c>
      <c r="D65" s="3">
        <v>6960851000</v>
      </c>
      <c r="E65" s="3">
        <v>-1614087000</v>
      </c>
      <c r="F65" s="3">
        <v>4869147000</v>
      </c>
      <c r="G65" s="3">
        <v>5147255000</v>
      </c>
      <c r="H65" s="3">
        <v>11427755000</v>
      </c>
      <c r="I65" s="4">
        <f t="shared" si="3"/>
        <v>0.100211583582755</v>
      </c>
      <c r="J65" s="4">
        <f t="shared" si="4"/>
        <v>0.11931069922341392</v>
      </c>
      <c r="K65" s="8">
        <f t="shared" si="5"/>
        <v>4869147000</v>
      </c>
      <c r="L65" s="5">
        <v>1</v>
      </c>
      <c r="M65" s="5">
        <v>67</v>
      </c>
      <c r="N65" s="5">
        <v>1</v>
      </c>
      <c r="O65" s="5">
        <v>10</v>
      </c>
    </row>
    <row r="66" spans="1:15" x14ac:dyDescent="0.3">
      <c r="A66" t="s">
        <v>37</v>
      </c>
      <c r="B66" s="3">
        <v>62</v>
      </c>
      <c r="C66" s="3">
        <v>4143200000</v>
      </c>
      <c r="D66" s="3">
        <v>34721582000</v>
      </c>
      <c r="E66" s="3">
        <v>-3448388000</v>
      </c>
      <c r="F66" s="3">
        <v>38355366000</v>
      </c>
      <c r="G66" s="3">
        <v>85303960000</v>
      </c>
      <c r="H66" s="3">
        <v>136133383000</v>
      </c>
      <c r="I66" s="4">
        <f t="shared" ref="I66:I97" si="6">C66/((H66+G66)/2)</f>
        <v>3.7420969235527721E-2</v>
      </c>
      <c r="J66" s="4">
        <f t="shared" ref="J66:J98" si="7">C66/D66</f>
        <v>0.11932636018715967</v>
      </c>
      <c r="K66" s="8">
        <f t="shared" ref="K66:K98" si="8">H66-(H66-F66)</f>
        <v>38355366000</v>
      </c>
      <c r="L66" s="5">
        <v>1</v>
      </c>
      <c r="M66" s="5">
        <v>76</v>
      </c>
      <c r="N66" s="5">
        <v>1</v>
      </c>
      <c r="O66" s="5">
        <v>10</v>
      </c>
    </row>
    <row r="67" spans="1:15" x14ac:dyDescent="0.3">
      <c r="A67" t="s">
        <v>23</v>
      </c>
      <c r="B67" s="3">
        <v>35.35</v>
      </c>
      <c r="C67" s="3">
        <v>1793000000</v>
      </c>
      <c r="D67" s="3">
        <v>13974000000</v>
      </c>
      <c r="E67" s="3">
        <v>-1651000000</v>
      </c>
      <c r="F67" s="3">
        <v>12307000000</v>
      </c>
      <c r="G67" s="3">
        <v>20906000000</v>
      </c>
      <c r="H67" s="3">
        <v>24631000000</v>
      </c>
      <c r="I67" s="4">
        <f t="shared" si="6"/>
        <v>7.874914904363485E-2</v>
      </c>
      <c r="J67" s="4">
        <f t="shared" si="7"/>
        <v>0.12830971804780306</v>
      </c>
      <c r="K67" s="8">
        <f t="shared" si="8"/>
        <v>12307000000</v>
      </c>
      <c r="L67" s="5">
        <v>1</v>
      </c>
      <c r="M67" s="5">
        <v>51</v>
      </c>
      <c r="N67" s="5">
        <v>0</v>
      </c>
      <c r="O67" s="5">
        <v>10</v>
      </c>
    </row>
    <row r="68" spans="1:15" x14ac:dyDescent="0.3">
      <c r="A68" t="s">
        <v>64</v>
      </c>
      <c r="B68" s="3">
        <v>256.39999999999998</v>
      </c>
      <c r="C68" s="3">
        <v>1772185000</v>
      </c>
      <c r="D68" s="3">
        <v>13811219000</v>
      </c>
      <c r="E68" s="3">
        <v>-557694000</v>
      </c>
      <c r="F68" s="3">
        <v>12626675000</v>
      </c>
      <c r="G68" s="3">
        <v>21641219000</v>
      </c>
      <c r="H68" s="3">
        <v>24631724000</v>
      </c>
      <c r="I68" s="4">
        <f t="shared" si="6"/>
        <v>7.6597029931724903E-2</v>
      </c>
      <c r="J68" s="4">
        <f t="shared" si="7"/>
        <v>0.12831488661500481</v>
      </c>
      <c r="K68" s="8">
        <f t="shared" si="8"/>
        <v>12626675000</v>
      </c>
      <c r="L68" s="5">
        <v>1</v>
      </c>
      <c r="M68" s="5">
        <v>67</v>
      </c>
      <c r="N68" s="5">
        <v>1</v>
      </c>
      <c r="O68" s="5">
        <v>10</v>
      </c>
    </row>
    <row r="69" spans="1:15" x14ac:dyDescent="0.3">
      <c r="A69" t="s">
        <v>70</v>
      </c>
      <c r="B69" s="3">
        <v>12.42</v>
      </c>
      <c r="C69" s="3">
        <v>947535000</v>
      </c>
      <c r="D69" s="3">
        <v>7128716000</v>
      </c>
      <c r="E69" s="3">
        <v>-94876000</v>
      </c>
      <c r="F69" s="3">
        <v>2035845000</v>
      </c>
      <c r="G69" s="3">
        <v>3957720000</v>
      </c>
      <c r="H69" s="3">
        <v>3914177000</v>
      </c>
      <c r="I69" s="4">
        <f t="shared" si="6"/>
        <v>0.24073866820157835</v>
      </c>
      <c r="J69" s="4">
        <f t="shared" si="7"/>
        <v>0.13291804583041322</v>
      </c>
      <c r="K69" s="8">
        <f t="shared" si="8"/>
        <v>2035845000</v>
      </c>
      <c r="L69" s="5">
        <v>1</v>
      </c>
      <c r="M69" s="5">
        <v>79</v>
      </c>
      <c r="N69" s="5">
        <v>1</v>
      </c>
      <c r="O69" s="5">
        <v>6</v>
      </c>
    </row>
    <row r="70" spans="1:15" x14ac:dyDescent="0.3">
      <c r="A70" t="s">
        <v>19</v>
      </c>
      <c r="B70" s="3">
        <v>816</v>
      </c>
      <c r="C70" s="3">
        <v>45035000</v>
      </c>
      <c r="D70" s="3">
        <v>326270000</v>
      </c>
      <c r="E70" s="3">
        <v>79844000</v>
      </c>
      <c r="F70" s="3">
        <v>136602000</v>
      </c>
      <c r="G70" s="3">
        <v>340386000</v>
      </c>
      <c r="H70" s="3">
        <v>435643000</v>
      </c>
      <c r="I70" s="4">
        <f t="shared" si="6"/>
        <v>0.1160652501388479</v>
      </c>
      <c r="J70" s="4">
        <f t="shared" si="7"/>
        <v>0.1380298525760873</v>
      </c>
      <c r="K70" s="8">
        <f t="shared" si="8"/>
        <v>136602000</v>
      </c>
      <c r="L70" s="5">
        <v>1</v>
      </c>
      <c r="M70" s="5">
        <v>63</v>
      </c>
      <c r="N70" s="5">
        <v>1</v>
      </c>
      <c r="O70" s="5">
        <v>6</v>
      </c>
    </row>
    <row r="71" spans="1:15" x14ac:dyDescent="0.3">
      <c r="A71" t="s">
        <v>46</v>
      </c>
      <c r="B71" s="3">
        <v>560.1</v>
      </c>
      <c r="C71" s="3">
        <v>1831799000</v>
      </c>
      <c r="D71" s="3">
        <v>12432544000</v>
      </c>
      <c r="E71" s="3">
        <v>-266345000</v>
      </c>
      <c r="F71" s="3">
        <v>2957001000</v>
      </c>
      <c r="G71" s="3">
        <v>9639519000</v>
      </c>
      <c r="H71" s="3">
        <v>14418595000</v>
      </c>
      <c r="I71" s="4">
        <f t="shared" si="6"/>
        <v>0.15228118047823699</v>
      </c>
      <c r="J71" s="4">
        <f t="shared" si="7"/>
        <v>0.14733903214016375</v>
      </c>
      <c r="K71" s="8">
        <f t="shared" si="8"/>
        <v>2957001000</v>
      </c>
      <c r="L71" s="5">
        <v>1</v>
      </c>
      <c r="M71" s="5">
        <v>73</v>
      </c>
      <c r="N71" s="5">
        <v>1</v>
      </c>
      <c r="O71" s="5">
        <v>6</v>
      </c>
    </row>
    <row r="72" spans="1:15" x14ac:dyDescent="0.3">
      <c r="A72" t="s">
        <v>9</v>
      </c>
      <c r="B72" s="3">
        <v>79.98</v>
      </c>
      <c r="C72" s="3">
        <v>13001000000</v>
      </c>
      <c r="D72" s="3">
        <v>80556000000</v>
      </c>
      <c r="E72" s="3">
        <v>-52016000000</v>
      </c>
      <c r="F72" s="3">
        <v>74189000000</v>
      </c>
      <c r="G72" s="3">
        <v>222098000000</v>
      </c>
      <c r="H72" s="3">
        <v>248045000000</v>
      </c>
      <c r="I72" s="4">
        <f t="shared" si="6"/>
        <v>5.5306576935102721E-2</v>
      </c>
      <c r="J72" s="4">
        <f t="shared" si="7"/>
        <v>0.16139083370574508</v>
      </c>
      <c r="K72" s="8">
        <f t="shared" si="8"/>
        <v>74189000000</v>
      </c>
      <c r="L72" s="5">
        <v>1</v>
      </c>
      <c r="M72" s="5">
        <v>79</v>
      </c>
      <c r="N72" s="5">
        <v>1</v>
      </c>
      <c r="O72" s="5">
        <v>6</v>
      </c>
    </row>
    <row r="73" spans="1:15" x14ac:dyDescent="0.3">
      <c r="A73" t="s">
        <v>92</v>
      </c>
      <c r="B73" s="3">
        <v>30.48</v>
      </c>
      <c r="C73" s="3">
        <v>3008152000</v>
      </c>
      <c r="D73" s="3">
        <v>16372087000</v>
      </c>
      <c r="E73" s="3">
        <v>3037031000</v>
      </c>
      <c r="F73" s="3">
        <v>8323705000</v>
      </c>
      <c r="G73" s="3">
        <v>14020521000</v>
      </c>
      <c r="H73" s="3">
        <v>15353203000</v>
      </c>
      <c r="I73" s="4">
        <f t="shared" si="6"/>
        <v>0.20481924593558515</v>
      </c>
      <c r="J73" s="4">
        <f t="shared" si="7"/>
        <v>0.18373662441446836</v>
      </c>
      <c r="K73" s="8">
        <f t="shared" si="8"/>
        <v>8323705000</v>
      </c>
      <c r="L73" s="5">
        <v>1</v>
      </c>
      <c r="M73" s="5">
        <v>73</v>
      </c>
      <c r="N73" s="5">
        <v>1</v>
      </c>
      <c r="O73" s="5">
        <v>8</v>
      </c>
    </row>
    <row r="74" spans="1:15" x14ac:dyDescent="0.3">
      <c r="A74" t="s">
        <v>13</v>
      </c>
      <c r="B74" s="3">
        <v>786</v>
      </c>
      <c r="C74" s="3">
        <v>4718800000</v>
      </c>
      <c r="D74" s="3">
        <v>25222056000</v>
      </c>
      <c r="E74" s="3">
        <v>6564718000</v>
      </c>
      <c r="F74" s="3">
        <v>26963262000</v>
      </c>
      <c r="G74" s="3">
        <v>34282277000</v>
      </c>
      <c r="H74" s="3">
        <v>33162389000</v>
      </c>
      <c r="I74" s="4">
        <f t="shared" si="6"/>
        <v>0.13993100655283844</v>
      </c>
      <c r="J74" s="4">
        <f t="shared" si="7"/>
        <v>0.18709021976638224</v>
      </c>
      <c r="K74" s="8">
        <f t="shared" si="8"/>
        <v>26963262000</v>
      </c>
      <c r="L74" s="5">
        <v>1</v>
      </c>
      <c r="M74" s="5">
        <v>69</v>
      </c>
      <c r="N74" s="5">
        <v>1</v>
      </c>
      <c r="O74" s="5">
        <v>6</v>
      </c>
    </row>
    <row r="75" spans="1:15" x14ac:dyDescent="0.3">
      <c r="A75" t="s">
        <v>45</v>
      </c>
      <c r="B75" s="3">
        <v>653.4</v>
      </c>
      <c r="C75" s="3">
        <v>284903000000</v>
      </c>
      <c r="D75" s="3">
        <v>1427147000000</v>
      </c>
      <c r="E75" s="3">
        <v>196803000000</v>
      </c>
      <c r="F75" s="3">
        <v>1104444000000</v>
      </c>
      <c r="G75" s="3">
        <v>1502289000000</v>
      </c>
      <c r="H75" s="3">
        <v>1675837000000</v>
      </c>
      <c r="I75" s="4">
        <f t="shared" si="6"/>
        <v>0.17928993375341318</v>
      </c>
      <c r="J75" s="4">
        <f t="shared" si="7"/>
        <v>0.19963115222188044</v>
      </c>
      <c r="K75" s="8">
        <f t="shared" si="8"/>
        <v>1104444000000</v>
      </c>
      <c r="L75" s="5">
        <v>1</v>
      </c>
      <c r="M75" s="5">
        <v>75</v>
      </c>
      <c r="N75" s="5">
        <v>1</v>
      </c>
      <c r="O75" s="5">
        <v>6</v>
      </c>
    </row>
    <row r="76" spans="1:15" x14ac:dyDescent="0.3">
      <c r="A76" t="s">
        <v>42</v>
      </c>
      <c r="B76" s="3">
        <v>2.0920000000000001</v>
      </c>
      <c r="C76" s="3">
        <v>21267722000</v>
      </c>
      <c r="D76" s="3">
        <v>105798884000</v>
      </c>
      <c r="E76" s="3">
        <v>28744113000</v>
      </c>
      <c r="F76" s="3">
        <v>129710123000</v>
      </c>
      <c r="G76" s="3">
        <v>127448256000</v>
      </c>
      <c r="H76" s="3">
        <v>146366579000</v>
      </c>
      <c r="I76" s="4">
        <f t="shared" si="6"/>
        <v>0.15534382569154809</v>
      </c>
      <c r="J76" s="4">
        <f t="shared" si="7"/>
        <v>0.20102028675463154</v>
      </c>
      <c r="K76" s="8">
        <f t="shared" si="8"/>
        <v>129710123000</v>
      </c>
      <c r="L76" s="5">
        <v>1</v>
      </c>
      <c r="M76" s="5">
        <v>76</v>
      </c>
      <c r="N76" s="5">
        <v>1</v>
      </c>
      <c r="O76" s="5">
        <v>6</v>
      </c>
    </row>
    <row r="77" spans="1:15" x14ac:dyDescent="0.3">
      <c r="A77" t="s">
        <v>12</v>
      </c>
      <c r="B77" s="3">
        <v>2973</v>
      </c>
      <c r="C77" s="3">
        <v>3691494000</v>
      </c>
      <c r="D77" s="3">
        <v>18085164000</v>
      </c>
      <c r="E77" s="3">
        <v>7219260000</v>
      </c>
      <c r="F77" s="3">
        <v>6863685000</v>
      </c>
      <c r="G77" s="3">
        <v>22782272000</v>
      </c>
      <c r="H77" s="3">
        <v>23900880000</v>
      </c>
      <c r="I77" s="4">
        <f t="shared" si="6"/>
        <v>0.15815101773761978</v>
      </c>
      <c r="J77" s="4">
        <f t="shared" si="7"/>
        <v>0.20411725323585675</v>
      </c>
      <c r="K77" s="8">
        <f t="shared" si="8"/>
        <v>6863685000</v>
      </c>
      <c r="L77" s="5">
        <v>1</v>
      </c>
      <c r="M77" s="5">
        <v>77</v>
      </c>
      <c r="N77" s="5">
        <v>1</v>
      </c>
      <c r="O77" s="5">
        <v>4</v>
      </c>
    </row>
    <row r="78" spans="1:15" x14ac:dyDescent="0.3">
      <c r="A78" t="s">
        <v>85</v>
      </c>
      <c r="B78" s="3">
        <v>19.600000000000001</v>
      </c>
      <c r="C78" s="3">
        <v>19863715000</v>
      </c>
      <c r="D78" s="3">
        <v>95198351000</v>
      </c>
      <c r="E78" s="3">
        <v>15959593000</v>
      </c>
      <c r="F78" s="3">
        <v>165787223000</v>
      </c>
      <c r="G78" s="3">
        <v>234171927000</v>
      </c>
      <c r="H78" s="3">
        <v>255082764000</v>
      </c>
      <c r="I78" s="4">
        <f t="shared" si="6"/>
        <v>8.1199895945402389E-2</v>
      </c>
      <c r="J78" s="4">
        <f t="shared" si="7"/>
        <v>0.2086560827088276</v>
      </c>
      <c r="K78" s="8">
        <f t="shared" si="8"/>
        <v>165787223000</v>
      </c>
      <c r="L78" s="5">
        <v>1</v>
      </c>
      <c r="M78" s="5">
        <v>63</v>
      </c>
      <c r="N78" s="5">
        <v>1</v>
      </c>
      <c r="O78" s="5">
        <v>6</v>
      </c>
    </row>
    <row r="79" spans="1:15" x14ac:dyDescent="0.3">
      <c r="A79" t="s">
        <v>96</v>
      </c>
      <c r="B79" s="3">
        <v>96.75</v>
      </c>
      <c r="C79" s="3">
        <v>1833000000</v>
      </c>
      <c r="D79" s="3">
        <v>7580000000</v>
      </c>
      <c r="E79" s="3">
        <v>1957000000</v>
      </c>
      <c r="F79" s="3">
        <v>14128000000</v>
      </c>
      <c r="G79" s="3">
        <v>27192000000</v>
      </c>
      <c r="H79" s="3">
        <v>29195000000</v>
      </c>
      <c r="I79" s="4">
        <f t="shared" si="6"/>
        <v>6.5014985723659713E-2</v>
      </c>
      <c r="J79" s="4">
        <f t="shared" si="7"/>
        <v>0.24182058047493404</v>
      </c>
      <c r="K79" s="8">
        <f t="shared" si="8"/>
        <v>14128000000</v>
      </c>
      <c r="L79" s="5">
        <v>1</v>
      </c>
      <c r="M79" s="5">
        <v>80</v>
      </c>
      <c r="N79" s="5">
        <v>1</v>
      </c>
      <c r="O79" s="5">
        <v>6</v>
      </c>
    </row>
    <row r="80" spans="1:15" x14ac:dyDescent="0.3">
      <c r="A80" t="s">
        <v>49</v>
      </c>
      <c r="B80" s="3">
        <v>79.819999999999993</v>
      </c>
      <c r="C80" s="3">
        <v>39388000000</v>
      </c>
      <c r="D80" s="3">
        <v>162639000000</v>
      </c>
      <c r="E80" s="3">
        <v>49877000000</v>
      </c>
      <c r="F80" s="3">
        <v>90594000000</v>
      </c>
      <c r="G80" s="3">
        <v>119618000000</v>
      </c>
      <c r="H80" s="3">
        <v>166327000000</v>
      </c>
      <c r="I80" s="4">
        <f t="shared" si="6"/>
        <v>0.2754935389672839</v>
      </c>
      <c r="J80" s="4">
        <f t="shared" si="7"/>
        <v>0.24218053480407528</v>
      </c>
      <c r="K80" s="8">
        <f t="shared" si="8"/>
        <v>90594000000</v>
      </c>
      <c r="L80" s="5">
        <v>0</v>
      </c>
      <c r="M80" s="5">
        <v>76</v>
      </c>
      <c r="N80" s="5">
        <v>1</v>
      </c>
      <c r="O80" s="5">
        <v>4</v>
      </c>
    </row>
    <row r="81" spans="1:15" x14ac:dyDescent="0.3">
      <c r="A81" t="s">
        <v>41</v>
      </c>
      <c r="B81" s="3">
        <v>537.4</v>
      </c>
      <c r="C81" s="3">
        <v>6061046000</v>
      </c>
      <c r="D81" s="3">
        <v>23865580000</v>
      </c>
      <c r="E81" s="3">
        <v>-4880689000</v>
      </c>
      <c r="F81" s="3">
        <v>61797745000</v>
      </c>
      <c r="G81" s="3">
        <v>217106152000</v>
      </c>
      <c r="H81" s="3">
        <v>229877697000</v>
      </c>
      <c r="I81" s="4">
        <f t="shared" si="6"/>
        <v>2.7119753939923677E-2</v>
      </c>
      <c r="J81" s="4">
        <f t="shared" si="7"/>
        <v>0.25396600459741603</v>
      </c>
      <c r="K81" s="8">
        <f t="shared" si="8"/>
        <v>61797745000</v>
      </c>
      <c r="L81" s="5">
        <v>1</v>
      </c>
      <c r="M81" s="5">
        <v>81</v>
      </c>
      <c r="N81" s="5">
        <v>1</v>
      </c>
      <c r="O81" s="5">
        <v>10</v>
      </c>
    </row>
    <row r="82" spans="1:15" x14ac:dyDescent="0.3">
      <c r="A82" t="s">
        <v>88</v>
      </c>
      <c r="B82" s="3">
        <v>0.92</v>
      </c>
      <c r="C82" s="3">
        <v>2636667000</v>
      </c>
      <c r="D82" s="3">
        <v>10330311000</v>
      </c>
      <c r="E82" s="3">
        <v>2362426000</v>
      </c>
      <c r="F82" s="3">
        <v>11215747000</v>
      </c>
      <c r="G82" s="3">
        <v>14451416000</v>
      </c>
      <c r="H82" s="3">
        <v>15932977000</v>
      </c>
      <c r="I82" s="4">
        <f t="shared" si="6"/>
        <v>0.1735540347967458</v>
      </c>
      <c r="J82" s="4">
        <f t="shared" si="7"/>
        <v>0.25523597498661948</v>
      </c>
      <c r="K82" s="8">
        <f t="shared" si="8"/>
        <v>11215747000</v>
      </c>
      <c r="L82" s="5">
        <v>1</v>
      </c>
      <c r="M82" s="5">
        <v>69</v>
      </c>
      <c r="N82" s="5">
        <v>1</v>
      </c>
      <c r="O82" s="5">
        <v>6</v>
      </c>
    </row>
    <row r="83" spans="1:15" x14ac:dyDescent="0.3">
      <c r="A83" t="s">
        <v>87</v>
      </c>
      <c r="B83" s="3">
        <v>2.3155000000000001</v>
      </c>
      <c r="C83" s="3">
        <v>389817000</v>
      </c>
      <c r="D83" s="3">
        <v>1489079000</v>
      </c>
      <c r="E83" s="3">
        <v>216020000</v>
      </c>
      <c r="F83" s="3">
        <v>2143073000</v>
      </c>
      <c r="G83" s="3">
        <v>4760601000</v>
      </c>
      <c r="H83" s="3">
        <v>5255380000</v>
      </c>
      <c r="I83" s="4">
        <f t="shared" si="6"/>
        <v>7.7839005485333887E-2</v>
      </c>
      <c r="J83" s="4">
        <f t="shared" si="7"/>
        <v>0.26178396176428514</v>
      </c>
      <c r="K83" s="8">
        <f t="shared" si="8"/>
        <v>2143073000</v>
      </c>
      <c r="L83" s="5">
        <v>0</v>
      </c>
      <c r="M83" s="5">
        <v>77</v>
      </c>
      <c r="N83" s="5">
        <v>1</v>
      </c>
      <c r="O83" s="5">
        <v>8</v>
      </c>
    </row>
    <row r="84" spans="1:15" x14ac:dyDescent="0.3">
      <c r="A84" t="s">
        <v>11</v>
      </c>
      <c r="B84" s="3">
        <v>615.4</v>
      </c>
      <c r="C84" s="3">
        <v>24919886000</v>
      </c>
      <c r="D84" s="3">
        <v>94474032000</v>
      </c>
      <c r="E84" s="3">
        <v>28752204000</v>
      </c>
      <c r="F84" s="3">
        <v>67462195000</v>
      </c>
      <c r="G84" s="3">
        <v>108284996000</v>
      </c>
      <c r="H84" s="3">
        <v>110154102000</v>
      </c>
      <c r="I84" s="4">
        <f t="shared" si="6"/>
        <v>0.22816323843270953</v>
      </c>
      <c r="J84" s="4">
        <f t="shared" si="7"/>
        <v>0.26377498104452662</v>
      </c>
      <c r="K84" s="8">
        <f t="shared" si="8"/>
        <v>67462195000</v>
      </c>
      <c r="L84" s="5">
        <v>1</v>
      </c>
      <c r="M84" s="5">
        <v>72</v>
      </c>
      <c r="N84" s="5">
        <v>1</v>
      </c>
      <c r="O84" s="5">
        <v>6</v>
      </c>
    </row>
    <row r="85" spans="1:15" x14ac:dyDescent="0.3">
      <c r="A85" t="s">
        <v>17</v>
      </c>
      <c r="B85" s="3">
        <v>579</v>
      </c>
      <c r="C85" s="3">
        <v>13755000000</v>
      </c>
      <c r="D85" s="3">
        <v>51502000000</v>
      </c>
      <c r="E85" s="3">
        <v>14425000000</v>
      </c>
      <c r="F85" s="3">
        <v>57895000000</v>
      </c>
      <c r="G85" s="3">
        <v>83925000000</v>
      </c>
      <c r="H85" s="3">
        <v>111926000000</v>
      </c>
      <c r="I85" s="4">
        <f t="shared" si="6"/>
        <v>0.14046392410557004</v>
      </c>
      <c r="J85" s="4">
        <f t="shared" si="7"/>
        <v>0.26707700671818568</v>
      </c>
      <c r="K85" s="8">
        <f t="shared" si="8"/>
        <v>57895000000</v>
      </c>
      <c r="L85" s="5">
        <v>0</v>
      </c>
      <c r="M85" s="5">
        <v>63</v>
      </c>
      <c r="N85" s="5">
        <v>0</v>
      </c>
      <c r="O85" s="5">
        <v>4</v>
      </c>
    </row>
    <row r="86" spans="1:15" x14ac:dyDescent="0.3">
      <c r="A86" t="s">
        <v>50</v>
      </c>
      <c r="B86" s="3">
        <v>412.05</v>
      </c>
      <c r="C86" s="3">
        <v>58853000000</v>
      </c>
      <c r="D86" s="3">
        <v>194677000000</v>
      </c>
      <c r="E86" s="3">
        <v>50071000000</v>
      </c>
      <c r="F86" s="3">
        <v>167287000000</v>
      </c>
      <c r="G86" s="3">
        <v>211807000000</v>
      </c>
      <c r="H86" s="3">
        <v>219033000000</v>
      </c>
      <c r="I86" s="4">
        <f t="shared" si="6"/>
        <v>0.27320118837619534</v>
      </c>
      <c r="J86" s="4">
        <f t="shared" si="7"/>
        <v>0.30231100746364492</v>
      </c>
      <c r="K86" s="8">
        <f t="shared" si="8"/>
        <v>167287000000</v>
      </c>
      <c r="L86" s="5">
        <v>1</v>
      </c>
      <c r="M86" s="5">
        <v>79</v>
      </c>
      <c r="N86" s="5">
        <v>1</v>
      </c>
      <c r="O86" s="5">
        <v>10</v>
      </c>
    </row>
    <row r="87" spans="1:15" x14ac:dyDescent="0.3">
      <c r="A87" t="s">
        <v>39</v>
      </c>
      <c r="B87" s="3">
        <v>6736</v>
      </c>
      <c r="C87" s="3">
        <v>184714000000</v>
      </c>
      <c r="D87" s="3">
        <v>569527000000</v>
      </c>
      <c r="E87" s="3">
        <v>141024000000</v>
      </c>
      <c r="F87" s="3">
        <v>197720000000</v>
      </c>
      <c r="G87" s="3">
        <v>405447000000</v>
      </c>
      <c r="H87" s="3">
        <v>455613000000</v>
      </c>
      <c r="I87" s="4">
        <f t="shared" si="6"/>
        <v>0.42903862680881705</v>
      </c>
      <c r="J87" s="4">
        <f t="shared" si="7"/>
        <v>0.32432878511466534</v>
      </c>
      <c r="K87" s="8">
        <f t="shared" si="8"/>
        <v>197720000000</v>
      </c>
      <c r="L87" s="5">
        <v>1</v>
      </c>
      <c r="M87" s="5">
        <v>71</v>
      </c>
      <c r="N87" s="5">
        <v>1</v>
      </c>
      <c r="O87" s="5">
        <v>8</v>
      </c>
    </row>
    <row r="88" spans="1:15" x14ac:dyDescent="0.3">
      <c r="A88" t="s">
        <v>28</v>
      </c>
      <c r="B88" s="3">
        <v>17202</v>
      </c>
      <c r="C88" s="3">
        <v>429343000000</v>
      </c>
      <c r="D88" s="3">
        <v>1184477000000</v>
      </c>
      <c r="E88" s="3">
        <v>35499000000</v>
      </c>
      <c r="F88" s="3">
        <v>602460000000</v>
      </c>
      <c r="G88" s="3">
        <v>1741168000000</v>
      </c>
      <c r="H88" s="3">
        <v>1814406000000</v>
      </c>
      <c r="I88" s="4">
        <f t="shared" si="6"/>
        <v>0.24150418469704188</v>
      </c>
      <c r="J88" s="4">
        <f t="shared" si="7"/>
        <v>0.36247474623821313</v>
      </c>
      <c r="K88" s="8">
        <f t="shared" si="8"/>
        <v>602460000000</v>
      </c>
      <c r="L88" s="5">
        <v>0</v>
      </c>
      <c r="M88" s="5">
        <v>72</v>
      </c>
      <c r="N88" s="5">
        <v>1</v>
      </c>
      <c r="O88" s="5">
        <v>4</v>
      </c>
    </row>
    <row r="89" spans="1:15" x14ac:dyDescent="0.3">
      <c r="A89" t="s">
        <v>35</v>
      </c>
      <c r="B89" s="3">
        <v>10403.5</v>
      </c>
      <c r="C89" s="3">
        <v>111849000000</v>
      </c>
      <c r="D89" s="3">
        <v>294067000000</v>
      </c>
      <c r="E89" s="3">
        <v>39481000000</v>
      </c>
      <c r="F89" s="3">
        <v>372989000000</v>
      </c>
      <c r="G89" s="3">
        <v>595137000000</v>
      </c>
      <c r="H89" s="3">
        <v>699209000000</v>
      </c>
      <c r="I89" s="4">
        <f t="shared" si="6"/>
        <v>0.17282704933611259</v>
      </c>
      <c r="J89" s="4">
        <f t="shared" si="7"/>
        <v>0.38035209663103986</v>
      </c>
      <c r="K89" s="8">
        <f t="shared" si="8"/>
        <v>372989000000</v>
      </c>
      <c r="L89" s="5">
        <v>1</v>
      </c>
      <c r="M89" s="5">
        <v>70</v>
      </c>
      <c r="N89" s="5">
        <v>1</v>
      </c>
      <c r="O89" s="5">
        <v>10</v>
      </c>
    </row>
    <row r="90" spans="1:15" x14ac:dyDescent="0.3">
      <c r="A90" t="s">
        <v>78</v>
      </c>
      <c r="B90" s="3">
        <v>1695</v>
      </c>
      <c r="C90" s="3">
        <v>16465000000</v>
      </c>
      <c r="D90" s="3">
        <v>42642000000</v>
      </c>
      <c r="E90" s="3">
        <v>13764000000</v>
      </c>
      <c r="F90" s="3">
        <v>116651000000</v>
      </c>
      <c r="G90" s="3">
        <v>131904000000</v>
      </c>
      <c r="H90" s="3">
        <v>144869000000</v>
      </c>
      <c r="I90" s="4">
        <f t="shared" si="6"/>
        <v>0.11897836855473619</v>
      </c>
      <c r="J90" s="4">
        <f t="shared" si="7"/>
        <v>0.38612166408705034</v>
      </c>
      <c r="K90" s="8">
        <f t="shared" si="8"/>
        <v>116651000000</v>
      </c>
      <c r="L90" s="5">
        <v>1</v>
      </c>
      <c r="M90" s="5">
        <v>74</v>
      </c>
      <c r="N90" s="5">
        <v>1</v>
      </c>
      <c r="O90" s="5">
        <v>10</v>
      </c>
    </row>
    <row r="91" spans="1:15" x14ac:dyDescent="0.3">
      <c r="A91" t="s">
        <v>82</v>
      </c>
      <c r="B91" s="3">
        <v>964.5</v>
      </c>
      <c r="C91" s="3">
        <v>1958112000</v>
      </c>
      <c r="D91" s="3">
        <v>4962954000</v>
      </c>
      <c r="E91" s="3">
        <v>1351144000</v>
      </c>
      <c r="F91" s="3">
        <v>11180126000</v>
      </c>
      <c r="G91" s="3">
        <v>11346417000</v>
      </c>
      <c r="H91" s="3">
        <v>12535195000</v>
      </c>
      <c r="I91" s="4">
        <f t="shared" si="6"/>
        <v>0.16398491023135289</v>
      </c>
      <c r="J91" s="4">
        <f t="shared" si="7"/>
        <v>0.39454566776157907</v>
      </c>
      <c r="K91" s="8">
        <f t="shared" si="8"/>
        <v>11180126000</v>
      </c>
      <c r="L91" s="5">
        <v>1</v>
      </c>
      <c r="M91" s="5">
        <v>77</v>
      </c>
      <c r="N91" s="5">
        <v>1</v>
      </c>
      <c r="O91" s="5">
        <v>8</v>
      </c>
    </row>
    <row r="92" spans="1:15" x14ac:dyDescent="0.3">
      <c r="A92" t="s">
        <v>30</v>
      </c>
      <c r="B92" s="3">
        <v>2007.8</v>
      </c>
      <c r="C92" s="3">
        <v>6088180000</v>
      </c>
      <c r="D92" s="3">
        <v>13774995000</v>
      </c>
      <c r="E92" s="3">
        <v>3843231000</v>
      </c>
      <c r="F92" s="3">
        <v>8297940000</v>
      </c>
      <c r="G92" s="3">
        <v>9371724000</v>
      </c>
      <c r="H92" s="3">
        <v>17542113000</v>
      </c>
      <c r="I92" s="4">
        <f t="shared" si="6"/>
        <v>0.45242006927514644</v>
      </c>
      <c r="J92" s="4">
        <f t="shared" si="7"/>
        <v>0.44197330017179681</v>
      </c>
      <c r="K92" s="8">
        <f t="shared" si="8"/>
        <v>8297940000</v>
      </c>
      <c r="L92" s="5">
        <v>1</v>
      </c>
      <c r="M92" s="5">
        <v>70</v>
      </c>
      <c r="N92" s="5">
        <v>1</v>
      </c>
      <c r="O92" s="5">
        <v>10</v>
      </c>
    </row>
    <row r="93" spans="1:15" x14ac:dyDescent="0.3">
      <c r="A93" t="s">
        <v>63</v>
      </c>
      <c r="B93" s="3">
        <v>1017.5</v>
      </c>
      <c r="C93" s="3">
        <v>113295000</v>
      </c>
      <c r="D93" s="3">
        <v>254677000</v>
      </c>
      <c r="E93" s="3">
        <v>241227000</v>
      </c>
      <c r="F93" s="3">
        <v>139411000</v>
      </c>
      <c r="G93" s="3">
        <v>678751000</v>
      </c>
      <c r="H93" s="3">
        <v>870153000</v>
      </c>
      <c r="I93" s="4">
        <f t="shared" si="6"/>
        <v>0.14629053834195019</v>
      </c>
      <c r="J93" s="4">
        <f t="shared" si="7"/>
        <v>0.44485760394538965</v>
      </c>
      <c r="K93" s="8">
        <f t="shared" si="8"/>
        <v>139411000</v>
      </c>
      <c r="L93" s="5">
        <v>1</v>
      </c>
      <c r="M93" s="5">
        <v>68</v>
      </c>
      <c r="N93" s="5">
        <v>1</v>
      </c>
      <c r="O93" s="5">
        <v>4</v>
      </c>
    </row>
    <row r="94" spans="1:15" x14ac:dyDescent="0.3">
      <c r="A94" t="s">
        <v>33</v>
      </c>
      <c r="B94" s="3">
        <v>200.4</v>
      </c>
      <c r="C94" s="3">
        <v>36300000000</v>
      </c>
      <c r="D94" s="3">
        <v>79692400000</v>
      </c>
      <c r="E94" s="3">
        <v>1209083000000</v>
      </c>
      <c r="F94" s="3">
        <v>176741800000</v>
      </c>
      <c r="G94" s="3">
        <v>6143438300000</v>
      </c>
      <c r="H94" s="3">
        <v>6619280300000</v>
      </c>
      <c r="I94" s="4">
        <f t="shared" si="6"/>
        <v>5.6884432130314307E-3</v>
      </c>
      <c r="J94" s="4">
        <f t="shared" si="7"/>
        <v>0.45550140289412794</v>
      </c>
      <c r="K94" s="8">
        <f t="shared" si="8"/>
        <v>176741800000</v>
      </c>
      <c r="L94" s="5">
        <v>0</v>
      </c>
      <c r="M94" s="5">
        <v>50</v>
      </c>
      <c r="N94" s="5">
        <v>1</v>
      </c>
      <c r="O94" s="5">
        <v>4</v>
      </c>
    </row>
    <row r="95" spans="1:15" x14ac:dyDescent="0.3">
      <c r="A95" t="s">
        <v>25</v>
      </c>
      <c r="B95" s="3">
        <v>852.5</v>
      </c>
      <c r="C95" s="3">
        <v>11927393000</v>
      </c>
      <c r="D95" s="3">
        <v>23500965000</v>
      </c>
      <c r="E95" s="3">
        <v>-630466000</v>
      </c>
      <c r="F95" s="3">
        <v>27274467000</v>
      </c>
      <c r="G95" s="3">
        <v>28887182000</v>
      </c>
      <c r="H95" s="3">
        <v>42415376000</v>
      </c>
      <c r="I95" s="4">
        <f t="shared" si="6"/>
        <v>0.33455722584314579</v>
      </c>
      <c r="J95" s="4">
        <f t="shared" si="7"/>
        <v>0.50752779726279329</v>
      </c>
      <c r="K95" s="8">
        <f t="shared" si="8"/>
        <v>27274467000</v>
      </c>
      <c r="L95" s="5">
        <v>1</v>
      </c>
      <c r="M95" s="5">
        <v>75</v>
      </c>
      <c r="N95" s="5">
        <v>1</v>
      </c>
      <c r="O95" s="5">
        <v>6</v>
      </c>
    </row>
    <row r="96" spans="1:15" x14ac:dyDescent="0.3">
      <c r="A96" t="s">
        <v>81</v>
      </c>
      <c r="B96" s="3">
        <v>78.05</v>
      </c>
      <c r="C96" s="3">
        <v>5047349000</v>
      </c>
      <c r="D96" s="3">
        <v>9706967000</v>
      </c>
      <c r="E96" s="3">
        <v>-11146000</v>
      </c>
      <c r="F96" s="3">
        <v>3397267000</v>
      </c>
      <c r="G96" s="3">
        <v>3963881000</v>
      </c>
      <c r="H96" s="3">
        <v>8770669000</v>
      </c>
      <c r="I96" s="4">
        <f t="shared" si="6"/>
        <v>0.79270158741376806</v>
      </c>
      <c r="J96" s="4">
        <f t="shared" si="7"/>
        <v>0.5199717893344028</v>
      </c>
      <c r="K96" s="8">
        <f t="shared" si="8"/>
        <v>3397267000</v>
      </c>
      <c r="L96" s="5">
        <v>0</v>
      </c>
      <c r="M96" s="5">
        <v>74</v>
      </c>
      <c r="N96" s="5">
        <v>1</v>
      </c>
      <c r="O96" s="5">
        <v>10</v>
      </c>
    </row>
    <row r="97" spans="1:15" x14ac:dyDescent="0.3">
      <c r="A97" t="s">
        <v>61</v>
      </c>
      <c r="B97" s="3">
        <v>495.9</v>
      </c>
      <c r="C97" s="3">
        <v>3074043000</v>
      </c>
      <c r="D97" s="3">
        <v>5394988000</v>
      </c>
      <c r="E97" s="3">
        <v>1638292000</v>
      </c>
      <c r="F97" s="3">
        <v>1462802000</v>
      </c>
      <c r="G97" s="3">
        <v>2146685000</v>
      </c>
      <c r="H97" s="3">
        <v>6099931000</v>
      </c>
      <c r="I97" s="4">
        <f t="shared" si="6"/>
        <v>0.7455283476276815</v>
      </c>
      <c r="J97" s="4">
        <f t="shared" si="7"/>
        <v>0.56979607739627969</v>
      </c>
      <c r="K97" s="8">
        <f t="shared" si="8"/>
        <v>1462802000</v>
      </c>
      <c r="L97" s="5">
        <v>1</v>
      </c>
      <c r="M97" s="5">
        <v>73</v>
      </c>
      <c r="N97" s="5">
        <v>1</v>
      </c>
      <c r="O97" s="5">
        <v>10</v>
      </c>
    </row>
    <row r="98" spans="1:15" x14ac:dyDescent="0.3">
      <c r="A98" t="s">
        <v>71</v>
      </c>
      <c r="B98" s="3">
        <v>3150</v>
      </c>
      <c r="C98" s="3">
        <v>3388678000</v>
      </c>
      <c r="D98" s="3">
        <v>3410539000</v>
      </c>
      <c r="E98" s="3">
        <v>1853771000</v>
      </c>
      <c r="F98" s="3">
        <v>34905075000</v>
      </c>
      <c r="G98" s="3">
        <v>38744420000</v>
      </c>
      <c r="H98" s="3">
        <v>44526809000</v>
      </c>
      <c r="I98" s="4">
        <f t="shared" ref="I98" si="9">C98/((H98+G98)/2)</f>
        <v>8.1388927260818977E-2</v>
      </c>
      <c r="J98" s="4">
        <f t="shared" si="7"/>
        <v>0.9935901627279442</v>
      </c>
      <c r="K98" s="8">
        <f t="shared" si="8"/>
        <v>34905075000</v>
      </c>
      <c r="L98" s="5">
        <v>1</v>
      </c>
      <c r="M98" s="5">
        <v>80</v>
      </c>
      <c r="N98" s="5">
        <v>1</v>
      </c>
      <c r="O98" s="5">
        <v>6</v>
      </c>
    </row>
  </sheetData>
  <conditionalFormatting sqref="A1:A1048576">
    <cfRule type="duplicateValues" dxfId="0" priority="1"/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 Зархин</cp:lastModifiedBy>
  <dcterms:created xsi:type="dcterms:W3CDTF">2023-12-20T17:27:31Z</dcterms:created>
  <dcterms:modified xsi:type="dcterms:W3CDTF">2024-01-03T13:57:36Z</dcterms:modified>
</cp:coreProperties>
</file>