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z5202/Software/tgw-tc/"/>
    </mc:Choice>
  </mc:AlternateContent>
  <xr:revisionPtr revIDLastSave="0" documentId="13_ncr:1_{40972A48-C80E-8642-A747-1DD396DA94ED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statistics_output" sheetId="1" r:id="rId1"/>
    <sheet name="Sheet3" sheetId="7" r:id="rId2"/>
    <sheet name="Sheet1" sheetId="2" r:id="rId3"/>
    <sheet name="Sheet2" sheetId="3" r:id="rId4"/>
    <sheet name="CC base" sheetId="4" r:id="rId5"/>
    <sheet name="C-C stats" sheetId="5" r:id="rId6"/>
    <sheet name="Error_stat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4" l="1"/>
  <c r="N9" i="4"/>
  <c r="N10" i="4"/>
  <c r="N7" i="4"/>
  <c r="R8" i="4"/>
  <c r="R9" i="4"/>
  <c r="R10" i="4"/>
  <c r="X10" i="4"/>
  <c r="W10" i="4"/>
  <c r="X9" i="4"/>
  <c r="W9" i="4"/>
  <c r="X8" i="4"/>
  <c r="W8" i="4"/>
  <c r="X7" i="4"/>
  <c r="W7" i="4"/>
  <c r="Q8" i="4"/>
  <c r="Q9" i="4"/>
  <c r="Q10" i="4"/>
  <c r="R7" i="4"/>
  <c r="Q7" i="4"/>
  <c r="N25" i="4"/>
  <c r="T25" i="4" s="1"/>
  <c r="N24" i="4"/>
  <c r="T24" i="4" s="1"/>
  <c r="N23" i="4"/>
  <c r="S23" i="4" s="1"/>
  <c r="N22" i="4"/>
  <c r="S22" i="4" s="1"/>
  <c r="T22" i="4" l="1"/>
  <c r="T23" i="4"/>
  <c r="S24" i="4"/>
  <c r="S25" i="4"/>
  <c r="J4" i="1" l="1"/>
  <c r="J5" i="1"/>
  <c r="J6" i="1"/>
  <c r="J8" i="1"/>
  <c r="J9" i="1"/>
  <c r="J10" i="1"/>
  <c r="J11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3" i="1"/>
  <c r="Y10" i="4" l="1"/>
  <c r="S10" i="4"/>
  <c r="Z10" i="4"/>
  <c r="Y7" i="4"/>
  <c r="Z7" i="4"/>
  <c r="S7" i="4"/>
  <c r="T7" i="4"/>
  <c r="Y9" i="4"/>
  <c r="Z9" i="4"/>
  <c r="S9" i="4"/>
  <c r="Z8" i="4"/>
  <c r="Y8" i="4"/>
  <c r="S8" i="4"/>
  <c r="T9" i="4"/>
  <c r="T8" i="4"/>
  <c r="T10" i="4"/>
</calcChain>
</file>

<file path=xl/sharedStrings.xml><?xml version="1.0" encoding="utf-8"?>
<sst xmlns="http://schemas.openxmlformats.org/spreadsheetml/2006/main" count="373" uniqueCount="142">
  <si>
    <t>Variable</t>
  </si>
  <si>
    <t>Dataset</t>
  </si>
  <si>
    <t>Mean</t>
  </si>
  <si>
    <t>5th Percentile</t>
  </si>
  <si>
    <t>95th Percentile</t>
  </si>
  <si>
    <t>Median</t>
  </si>
  <si>
    <t>Range</t>
  </si>
  <si>
    <t>T-Statistic</t>
  </si>
  <si>
    <t>P-value</t>
  </si>
  <si>
    <t>xpres</t>
  </si>
  <si>
    <t>nan</t>
  </si>
  <si>
    <t>xwind</t>
  </si>
  <si>
    <t>xrmw</t>
  </si>
  <si>
    <t>xurmw</t>
  </si>
  <si>
    <t>xr8</t>
  </si>
  <si>
    <t>xike</t>
  </si>
  <si>
    <t>xmax_prect</t>
  </si>
  <si>
    <t>xgt10_prect</t>
  </si>
  <si>
    <t>xmax_tmq</t>
  </si>
  <si>
    <t>xslp</t>
  </si>
  <si>
    <t>xmax_wind10</t>
  </si>
  <si>
    <t>xmax_wind850</t>
  </si>
  <si>
    <t>xgt8_wind10</t>
  </si>
  <si>
    <t>xgt10_wind850</t>
  </si>
  <si>
    <t>mm</t>
  </si>
  <si>
    <t>hPa</t>
  </si>
  <si>
    <t>m/s</t>
  </si>
  <si>
    <t>mm/hr</t>
  </si>
  <si>
    <t xml:space="preserve">    'xpres': 'Pressure',</t>
  </si>
  <si>
    <t xml:space="preserve">    'xwind': 'Wind Speed',</t>
  </si>
  <si>
    <t xml:space="preserve">    'xrmw': 'Radius of Maximum Wind',</t>
  </si>
  <si>
    <t xml:space="preserve">    'xurmw': 'Upper-Level Radius of Maximum Wind',</t>
  </si>
  <si>
    <t xml:space="preserve">    'xr8': 'R8 Radius',</t>
  </si>
  <si>
    <t xml:space="preserve">    'xike': 'Storm IKE',</t>
  </si>
  <si>
    <t xml:space="preserve">    'xmax_prect': 'Max. Precip. Rate',</t>
  </si>
  <si>
    <t xml:space="preserve">    'xgt10_prect': 'Area Precip. &gt; 10 mm/hr',</t>
  </si>
  <si>
    <t xml:space="preserve">    'xmax_tmq': 'Max. TPW',</t>
  </si>
  <si>
    <t xml:space="preserve">    'xslp': 'Sea Level Pressure',</t>
  </si>
  <si>
    <t xml:space="preserve">    'xmax_wind10': 'Max. 10-m Wind Speed',</t>
  </si>
  <si>
    <t xml:space="preserve">    'xmax_wind850': 'Max. 850 hPa Wind Speed',</t>
  </si>
  <si>
    <t xml:space="preserve">    'xgt8_wind10': 'Area 10-m Wind &gt; 8 m/s',</t>
  </si>
  <si>
    <t xml:space="preserve">    'xgt10_wind850': 'Area 850 hPa Wind &gt; 10 m/s'</t>
  </si>
  <si>
    <t>km2</t>
  </si>
  <si>
    <t>Max. TPW</t>
  </si>
  <si>
    <t>Sea Level Pressure</t>
  </si>
  <si>
    <t>Max. 10-m Wind</t>
  </si>
  <si>
    <t>Storm IKE</t>
  </si>
  <si>
    <t>Max. Precip. Rate</t>
  </si>
  <si>
    <t>Area Precip. &gt; 10 mm/hr</t>
  </si>
  <si>
    <t>Area 850hPa wind &gt; 10 m/s</t>
  </si>
  <si>
    <t>1e15 J</t>
  </si>
  <si>
    <t>X</t>
  </si>
  <si>
    <t>rcp85hotter_2060_2099</t>
  </si>
  <si>
    <t>2060–2099</t>
  </si>
  <si>
    <t>High</t>
  </si>
  <si>
    <t>SSP585HOT_FAR</t>
  </si>
  <si>
    <t>rcp85hotter_2020_2059</t>
  </si>
  <si>
    <t>2020–2059</t>
  </si>
  <si>
    <t>SSP585HOT_NEAR</t>
  </si>
  <si>
    <t>rcp85cooler_2060_2099</t>
  </si>
  <si>
    <t>Low</t>
  </si>
  <si>
    <t>SSP585COLD_FAR</t>
  </si>
  <si>
    <t>rcp85cooler_2020_2059</t>
  </si>
  <si>
    <t>SSP585COLD_NEAR</t>
  </si>
  <si>
    <t>rcp45hotter_2060_2099</t>
  </si>
  <si>
    <t>SSP245HOT_FAR</t>
  </si>
  <si>
    <t>Hot-far</t>
  </si>
  <si>
    <t>rcp45hotter_2020_2059</t>
  </si>
  <si>
    <t>SSP245HOT_NEAR</t>
  </si>
  <si>
    <t>Cold-far</t>
  </si>
  <si>
    <t>rcp45cooler_2060_2099</t>
  </si>
  <si>
    <t>SSP245COLD_FAR</t>
  </si>
  <si>
    <t>Hot-near</t>
  </si>
  <si>
    <t>rcp45cooler_2020_2059</t>
  </si>
  <si>
    <t>SSP245COLD_NEAR</t>
  </si>
  <si>
    <t>Cold-near</t>
  </si>
  <si>
    <t>historical_1980_2019</t>
  </si>
  <si>
    <t>1980–2019</t>
  </si>
  <si>
    <t>—</t>
  </si>
  <si>
    <t>HISTORICAL</t>
  </si>
  <si>
    <t>Historical</t>
  </si>
  <si>
    <t>TMQ</t>
  </si>
  <si>
    <t>PRECT</t>
  </si>
  <si>
    <t>Folder Name</t>
  </si>
  <si>
    <t>Time Period</t>
  </si>
  <si>
    <t>GCM Sensitivity</t>
  </si>
  <si>
    <t>RCP</t>
  </si>
  <si>
    <t>SSP</t>
  </si>
  <si>
    <t>Simulation</t>
  </si>
  <si>
    <t>WL</t>
  </si>
  <si>
    <t>WL-hist</t>
  </si>
  <si>
    <t>PRECT_95</t>
  </si>
  <si>
    <t>TMQ_95</t>
  </si>
  <si>
    <t>dPRECT</t>
  </si>
  <si>
    <t>dTMQ</t>
  </si>
  <si>
    <t>OLD</t>
  </si>
  <si>
    <t>dPRECT/warming</t>
  </si>
  <si>
    <t>dTMQ/warming</t>
  </si>
  <si>
    <t>dPRECT_95</t>
  </si>
  <si>
    <t>dTMQ_95</t>
  </si>
  <si>
    <t>MEAN_TEMP</t>
  </si>
  <si>
    <t>COLD NEAR</t>
  </si>
  <si>
    <t>HOT NEAR</t>
  </si>
  <si>
    <t>COLD FAR</t>
  </si>
  <si>
    <t>HOT FAR</t>
  </si>
  <si>
    <t>HIST</t>
  </si>
  <si>
    <t>WL (K)</t>
  </si>
  <si>
    <t>CONUS T (K)</t>
  </si>
  <si>
    <t>PRECT (mm/hr)</t>
  </si>
  <si>
    <t>TMQ (mm)</t>
  </si>
  <si>
    <t>dPRECT/K</t>
  </si>
  <si>
    <t>dTMQ/K</t>
  </si>
  <si>
    <t>5th</t>
  </si>
  <si>
    <t>95th</t>
  </si>
  <si>
    <t>Track</t>
  </si>
  <si>
    <t>Cold Near</t>
  </si>
  <si>
    <t>Hot Near</t>
  </si>
  <si>
    <t>Hot Far</t>
  </si>
  <si>
    <t>Cold Far</t>
  </si>
  <si>
    <t>Pressure</t>
  </si>
  <si>
    <t>(mb)</t>
  </si>
  <si>
    <t>(km)</t>
  </si>
  <si>
    <t>MSLP</t>
  </si>
  <si>
    <t>u10m,x</t>
  </si>
  <si>
    <t>IKE</t>
  </si>
  <si>
    <t>TPWx</t>
  </si>
  <si>
    <t>Precx</t>
  </si>
  <si>
    <t>Precarea&gt;10</t>
  </si>
  <si>
    <t>r8</t>
  </si>
  <si>
    <t>RMW</t>
  </si>
  <si>
    <t>dPSL</t>
  </si>
  <si>
    <t>Local minimum in SLP at TC center</t>
  </si>
  <si>
    <t>Number of 10x10 snapshot cells over 10 mm/hr scaled by XXX km2 per cells</t>
  </si>
  <si>
    <t>First point of aximuthally averaged U10V10 where wind drops below 8m/s</t>
  </si>
  <si>
    <t>Distance from SLP minimum where azimutally averaged U10V10 occurs</t>
  </si>
  <si>
    <t>Backward difference of 6-hourly MSLP along each trajectory (no value for genesis point)</t>
  </si>
  <si>
    <t>Calculated as XXXXX, Eq. XXX using 850 hPa UV scaled by 0.8 based on XXXXXX.</t>
  </si>
  <si>
    <t>Maximum of TMQ over 10x10 snapshot</t>
  </si>
  <si>
    <t>Maximum of PRECT over 10x10 snapshot</t>
  </si>
  <si>
    <t>Maximum of U10V10 over 10x10 snapshot</t>
  </si>
  <si>
    <t>Metric</t>
  </si>
  <si>
    <t>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</si>
</sst>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18" fillId="0" borderId="0" xfId="0" applyNumberFormat="1" applyFont="1" applyAlignment="1">
      <alignment horizontal="center"/>
    </xf>
    <xf numFmtId="1" fontId="18" fillId="0" borderId="0" xfId="0" applyNumberFormat="1" applyFont="1" applyAlignment="1">
      <alignment horizontal="center"/>
    </xf>
    <xf numFmtId="0" fontId="16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4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1"/>
  <sheetViews>
    <sheetView topLeftCell="B22" workbookViewId="0">
      <selection activeCell="J17" sqref="J1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 t="s">
        <v>9</v>
      </c>
      <c r="B2">
        <v>0</v>
      </c>
      <c r="C2">
        <v>1000.46183176967</v>
      </c>
      <c r="D2">
        <v>969.00280999999995</v>
      </c>
      <c r="E2">
        <v>1014.1854499999999</v>
      </c>
      <c r="F2">
        <v>1004.7065</v>
      </c>
      <c r="G2">
        <v>81.241299999999995</v>
      </c>
      <c r="H2" t="s">
        <v>10</v>
      </c>
      <c r="I2" t="s">
        <v>10</v>
      </c>
    </row>
    <row r="3" spans="1:10" x14ac:dyDescent="0.2">
      <c r="A3" t="s">
        <v>9</v>
      </c>
      <c r="B3">
        <v>1</v>
      </c>
      <c r="C3">
        <v>999.83564837705603</v>
      </c>
      <c r="D3">
        <v>967.26188500000001</v>
      </c>
      <c r="E3">
        <v>1014.0167</v>
      </c>
      <c r="F3">
        <v>1004.599</v>
      </c>
      <c r="G3">
        <v>86.081999999999994</v>
      </c>
      <c r="H3">
        <v>2.1322567223635298</v>
      </c>
      <c r="I3">
        <v>3.3012830841749302E-2</v>
      </c>
      <c r="J3">
        <f>1-I3</f>
        <v>0.96698716915825067</v>
      </c>
    </row>
    <row r="4" spans="1:10" x14ac:dyDescent="0.2">
      <c r="A4" t="s">
        <v>9</v>
      </c>
      <c r="B4">
        <v>2</v>
      </c>
      <c r="C4">
        <v>999.45906669630904</v>
      </c>
      <c r="D4">
        <v>965.61038499999995</v>
      </c>
      <c r="E4">
        <v>1014.143</v>
      </c>
      <c r="F4">
        <v>1004.28649999999</v>
      </c>
      <c r="G4">
        <v>88.926599999999993</v>
      </c>
      <c r="H4">
        <v>3.35464062290764</v>
      </c>
      <c r="I4">
        <v>7.9799101183487603E-4</v>
      </c>
      <c r="J4">
        <f t="shared" ref="J4:J67" si="0">1-I4</f>
        <v>0.99920200898816514</v>
      </c>
    </row>
    <row r="5" spans="1:10" x14ac:dyDescent="0.2">
      <c r="A5" t="s">
        <v>9</v>
      </c>
      <c r="B5">
        <v>3</v>
      </c>
      <c r="C5">
        <v>999.31420746998594</v>
      </c>
      <c r="D5">
        <v>964.86270500000001</v>
      </c>
      <c r="E5">
        <v>1014.15559999999</v>
      </c>
      <c r="F5">
        <v>1004.29</v>
      </c>
      <c r="G5">
        <v>94.406799999999905</v>
      </c>
      <c r="H5">
        <v>3.7858093314427501</v>
      </c>
      <c r="I5">
        <v>1.5421746829187601E-4</v>
      </c>
      <c r="J5">
        <f t="shared" si="0"/>
        <v>0.99984578253170808</v>
      </c>
    </row>
    <row r="6" spans="1:10" x14ac:dyDescent="0.2">
      <c r="A6" t="s">
        <v>9</v>
      </c>
      <c r="B6">
        <v>4</v>
      </c>
      <c r="C6">
        <v>999.01873385949295</v>
      </c>
      <c r="D6">
        <v>962.64392499999997</v>
      </c>
      <c r="E6">
        <v>1014.5815</v>
      </c>
      <c r="F6">
        <v>1004.133</v>
      </c>
      <c r="G6">
        <v>97.658099999999905</v>
      </c>
      <c r="H6">
        <v>4.6291034114913003</v>
      </c>
      <c r="I6" s="1">
        <v>3.7252682461794299E-6</v>
      </c>
      <c r="J6">
        <f t="shared" si="0"/>
        <v>0.99999627473175379</v>
      </c>
    </row>
    <row r="7" spans="1:10" x14ac:dyDescent="0.2">
      <c r="A7" t="s">
        <v>11</v>
      </c>
      <c r="B7">
        <v>0</v>
      </c>
      <c r="C7">
        <v>21.492861215568801</v>
      </c>
      <c r="D7">
        <v>9.2944110000000002</v>
      </c>
      <c r="E7">
        <v>39.107219999999998</v>
      </c>
      <c r="F7">
        <v>19.744150000000001</v>
      </c>
      <c r="G7">
        <v>43.720859999999902</v>
      </c>
      <c r="H7" t="s">
        <v>10</v>
      </c>
      <c r="I7" t="s">
        <v>10</v>
      </c>
    </row>
    <row r="8" spans="1:10" x14ac:dyDescent="0.2">
      <c r="A8" t="s">
        <v>11</v>
      </c>
      <c r="B8">
        <v>1</v>
      </c>
      <c r="C8">
        <v>22.152559482726801</v>
      </c>
      <c r="D8">
        <v>9.5220500000000001</v>
      </c>
      <c r="E8">
        <v>40.351699999999902</v>
      </c>
      <c r="F8">
        <v>19.995470000000001</v>
      </c>
      <c r="G8">
        <v>44.200170999999997</v>
      </c>
      <c r="H8">
        <v>-2.2701738726590799</v>
      </c>
      <c r="I8">
        <v>2.3245941036371801E-2</v>
      </c>
      <c r="J8">
        <f t="shared" si="0"/>
        <v>0.97675405896362821</v>
      </c>
    </row>
    <row r="9" spans="1:10" x14ac:dyDescent="0.2">
      <c r="A9" t="s">
        <v>11</v>
      </c>
      <c r="B9">
        <v>2</v>
      </c>
      <c r="C9">
        <v>22.569916563795399</v>
      </c>
      <c r="D9">
        <v>9.6960259999999998</v>
      </c>
      <c r="E9">
        <v>41.050244999999997</v>
      </c>
      <c r="F9">
        <v>20.523409999999998</v>
      </c>
      <c r="G9">
        <v>44.153556000000002</v>
      </c>
      <c r="H9">
        <v>-3.6675532670560198</v>
      </c>
      <c r="I9">
        <v>2.4782828120872201E-4</v>
      </c>
      <c r="J9">
        <f t="shared" si="0"/>
        <v>0.99975217171879127</v>
      </c>
    </row>
    <row r="10" spans="1:10" x14ac:dyDescent="0.2">
      <c r="A10" t="s">
        <v>11</v>
      </c>
      <c r="B10">
        <v>3</v>
      </c>
      <c r="C10">
        <v>22.8484972818977</v>
      </c>
      <c r="D10">
        <v>9.6994284999999998</v>
      </c>
      <c r="E10">
        <v>41.372005000000001</v>
      </c>
      <c r="F10">
        <v>20.72391</v>
      </c>
      <c r="G10">
        <v>45.654325999999998</v>
      </c>
      <c r="H10">
        <v>-4.5733177076571501</v>
      </c>
      <c r="I10" s="1">
        <v>4.9352059576848203E-6</v>
      </c>
      <c r="J10">
        <f t="shared" si="0"/>
        <v>0.99999506479404232</v>
      </c>
    </row>
    <row r="11" spans="1:10" x14ac:dyDescent="0.2">
      <c r="A11" t="s">
        <v>11</v>
      </c>
      <c r="B11">
        <v>4</v>
      </c>
      <c r="C11">
        <v>23.4731628466144</v>
      </c>
      <c r="D11">
        <v>10.04307</v>
      </c>
      <c r="E11">
        <v>43.063735000000001</v>
      </c>
      <c r="F11">
        <v>21.159369999999999</v>
      </c>
      <c r="G11">
        <v>45.699122000000003</v>
      </c>
      <c r="H11">
        <v>-6.5731158506862402</v>
      </c>
      <c r="I11" s="1">
        <v>5.5169320533897403E-11</v>
      </c>
      <c r="J11">
        <f t="shared" si="0"/>
        <v>0.99999999994483069</v>
      </c>
    </row>
    <row r="12" spans="1:10" x14ac:dyDescent="0.2">
      <c r="A12" t="s">
        <v>12</v>
      </c>
      <c r="B12">
        <v>0</v>
      </c>
      <c r="C12">
        <v>148.10287016451699</v>
      </c>
      <c r="D12">
        <v>33.33</v>
      </c>
      <c r="E12">
        <v>422.17999999999898</v>
      </c>
      <c r="F12">
        <v>111.1</v>
      </c>
      <c r="G12">
        <v>544.39</v>
      </c>
      <c r="H12" t="s">
        <v>10</v>
      </c>
      <c r="I12" t="s">
        <v>10</v>
      </c>
    </row>
    <row r="13" spans="1:10" x14ac:dyDescent="0.2">
      <c r="A13" t="s">
        <v>12</v>
      </c>
      <c r="B13">
        <v>1</v>
      </c>
      <c r="C13">
        <v>140.20632281013701</v>
      </c>
      <c r="D13">
        <v>33.33</v>
      </c>
      <c r="E13">
        <v>399.96</v>
      </c>
      <c r="F13">
        <v>99.99</v>
      </c>
      <c r="G13">
        <v>544.39</v>
      </c>
      <c r="H13">
        <v>3.2097327758429701</v>
      </c>
      <c r="I13">
        <v>1.3332548131387101E-3</v>
      </c>
      <c r="J13">
        <f t="shared" si="0"/>
        <v>0.99866674518686127</v>
      </c>
    </row>
    <row r="14" spans="1:10" x14ac:dyDescent="0.2">
      <c r="A14" t="s">
        <v>12</v>
      </c>
      <c r="B14">
        <v>2</v>
      </c>
      <c r="C14">
        <v>143.276516229435</v>
      </c>
      <c r="D14">
        <v>33.33</v>
      </c>
      <c r="E14">
        <v>422.17999999999898</v>
      </c>
      <c r="F14">
        <v>99.99</v>
      </c>
      <c r="G14">
        <v>544.39</v>
      </c>
      <c r="H14">
        <v>1.9117212420996399</v>
      </c>
      <c r="I14">
        <v>5.5943712103251497E-2</v>
      </c>
      <c r="J14">
        <f t="shared" si="0"/>
        <v>0.94405628789674845</v>
      </c>
    </row>
    <row r="15" spans="1:10" x14ac:dyDescent="0.2">
      <c r="A15" t="s">
        <v>12</v>
      </c>
      <c r="B15">
        <v>3</v>
      </c>
      <c r="C15">
        <v>140.485431302801</v>
      </c>
      <c r="D15">
        <v>33.33</v>
      </c>
      <c r="E15">
        <v>422.17999999999898</v>
      </c>
      <c r="F15">
        <v>99.99</v>
      </c>
      <c r="G15">
        <v>533.28</v>
      </c>
      <c r="H15">
        <v>3.0231447687677901</v>
      </c>
      <c r="I15">
        <v>2.5086759031837701E-3</v>
      </c>
      <c r="J15">
        <f t="shared" si="0"/>
        <v>0.99749132409681618</v>
      </c>
    </row>
    <row r="16" spans="1:10" x14ac:dyDescent="0.2">
      <c r="A16" t="s">
        <v>12</v>
      </c>
      <c r="B16">
        <v>4</v>
      </c>
      <c r="C16">
        <v>141.10292796798501</v>
      </c>
      <c r="D16">
        <v>33.33</v>
      </c>
      <c r="E16">
        <v>422.17999999999898</v>
      </c>
      <c r="F16">
        <v>88.88</v>
      </c>
      <c r="G16">
        <v>544.39</v>
      </c>
      <c r="H16">
        <v>2.75626159064451</v>
      </c>
      <c r="I16">
        <v>5.8584119498479303E-3</v>
      </c>
      <c r="J16">
        <f t="shared" si="0"/>
        <v>0.99414158805015207</v>
      </c>
    </row>
    <row r="17" spans="1:10" x14ac:dyDescent="0.2">
      <c r="A17" t="s">
        <v>13</v>
      </c>
      <c r="B17">
        <v>0</v>
      </c>
      <c r="C17">
        <v>9.9090461892752302</v>
      </c>
      <c r="D17">
        <v>2.1418528499999998</v>
      </c>
      <c r="E17">
        <v>24.510465999999901</v>
      </c>
      <c r="F17">
        <v>8.1197130000000008</v>
      </c>
      <c r="G17">
        <v>35.646900000000002</v>
      </c>
      <c r="H17" t="s">
        <v>10</v>
      </c>
      <c r="I17" t="s">
        <v>10</v>
      </c>
    </row>
    <row r="18" spans="1:10" x14ac:dyDescent="0.2">
      <c r="A18" t="s">
        <v>13</v>
      </c>
      <c r="B18">
        <v>1</v>
      </c>
      <c r="C18">
        <v>10.2215559146776</v>
      </c>
      <c r="D18">
        <v>2.2217878999999998</v>
      </c>
      <c r="E18">
        <v>25.482941499999999</v>
      </c>
      <c r="F18">
        <v>8.314584</v>
      </c>
      <c r="G18">
        <v>38.566240000000001</v>
      </c>
      <c r="H18">
        <v>-2.1436287401208398</v>
      </c>
      <c r="I18">
        <v>3.20894148737896E-2</v>
      </c>
      <c r="J18">
        <f t="shared" si="0"/>
        <v>0.96791058512621042</v>
      </c>
    </row>
    <row r="19" spans="1:10" x14ac:dyDescent="0.2">
      <c r="A19" t="s">
        <v>13</v>
      </c>
      <c r="B19">
        <v>2</v>
      </c>
      <c r="C19">
        <v>10.3692244045798</v>
      </c>
      <c r="D19">
        <v>2.1337459000000001</v>
      </c>
      <c r="E19">
        <v>26.137067499999901</v>
      </c>
      <c r="F19">
        <v>8.3761814999999995</v>
      </c>
      <c r="G19">
        <v>38.686210000000003</v>
      </c>
      <c r="H19">
        <v>-3.1089000092567201</v>
      </c>
      <c r="I19">
        <v>1.8837390281803701E-3</v>
      </c>
      <c r="J19">
        <f t="shared" si="0"/>
        <v>0.9981162609718196</v>
      </c>
    </row>
    <row r="20" spans="1:10" x14ac:dyDescent="0.2">
      <c r="A20" t="s">
        <v>13</v>
      </c>
      <c r="B20">
        <v>3</v>
      </c>
      <c r="C20">
        <v>10.443784972576699</v>
      </c>
      <c r="D20">
        <v>2.12501725</v>
      </c>
      <c r="E20">
        <v>26.376667999999999</v>
      </c>
      <c r="F20">
        <v>8.4549079999999996</v>
      </c>
      <c r="G20">
        <v>39.494803150000003</v>
      </c>
      <c r="H20">
        <v>-3.58100088474127</v>
      </c>
      <c r="I20">
        <v>3.4409794279972899E-4</v>
      </c>
      <c r="J20">
        <f t="shared" si="0"/>
        <v>0.99965590205720023</v>
      </c>
    </row>
    <row r="21" spans="1:10" x14ac:dyDescent="0.2">
      <c r="A21" t="s">
        <v>13</v>
      </c>
      <c r="B21">
        <v>4</v>
      </c>
      <c r="C21">
        <v>10.5975138935035</v>
      </c>
      <c r="D21">
        <v>2.0674798000000001</v>
      </c>
      <c r="E21">
        <v>27.607023499999901</v>
      </c>
      <c r="F21">
        <v>8.5320594999999901</v>
      </c>
      <c r="G21">
        <v>41.125070000000001</v>
      </c>
      <c r="H21">
        <v>-4.5164148381343097</v>
      </c>
      <c r="I21" s="1">
        <v>6.37078040827266E-6</v>
      </c>
      <c r="J21">
        <f t="shared" si="0"/>
        <v>0.99999362921959167</v>
      </c>
    </row>
    <row r="22" spans="1:10" x14ac:dyDescent="0.2">
      <c r="A22" t="s">
        <v>14</v>
      </c>
      <c r="B22">
        <v>0</v>
      </c>
      <c r="C22">
        <v>470.131086038239</v>
      </c>
      <c r="D22">
        <v>0</v>
      </c>
      <c r="E22">
        <v>1083.2249999999999</v>
      </c>
      <c r="F22">
        <v>444.4</v>
      </c>
      <c r="G22">
        <v>1083.2249999999999</v>
      </c>
      <c r="H22" t="s">
        <v>10</v>
      </c>
      <c r="I22" t="s">
        <v>10</v>
      </c>
      <c r="J22" t="e">
        <f t="shared" si="0"/>
        <v>#VALUE!</v>
      </c>
    </row>
    <row r="23" spans="1:10" x14ac:dyDescent="0.2">
      <c r="A23" t="s">
        <v>14</v>
      </c>
      <c r="B23">
        <v>1</v>
      </c>
      <c r="C23">
        <v>471.63777790128898</v>
      </c>
      <c r="D23">
        <v>0</v>
      </c>
      <c r="E23">
        <v>1083.2249999999999</v>
      </c>
      <c r="F23">
        <v>444.4</v>
      </c>
      <c r="G23">
        <v>1083.2249999999999</v>
      </c>
      <c r="H23">
        <v>-0.21371238153417699</v>
      </c>
      <c r="I23">
        <v>0.830776201258277</v>
      </c>
      <c r="J23">
        <f t="shared" si="0"/>
        <v>0.169223798741723</v>
      </c>
    </row>
    <row r="24" spans="1:10" x14ac:dyDescent="0.2">
      <c r="A24" t="s">
        <v>14</v>
      </c>
      <c r="B24">
        <v>2</v>
      </c>
      <c r="C24">
        <v>469.54446420631302</v>
      </c>
      <c r="D24">
        <v>0</v>
      </c>
      <c r="E24">
        <v>1083.2249999999999</v>
      </c>
      <c r="F24">
        <v>444.4</v>
      </c>
      <c r="G24">
        <v>1083.2249999999999</v>
      </c>
      <c r="H24">
        <v>8.3074940221366494E-2</v>
      </c>
      <c r="I24">
        <v>0.93379380094090803</v>
      </c>
      <c r="J24">
        <f t="shared" si="0"/>
        <v>6.6206199059091975E-2</v>
      </c>
    </row>
    <row r="25" spans="1:10" x14ac:dyDescent="0.2">
      <c r="A25" t="s">
        <v>14</v>
      </c>
      <c r="B25">
        <v>3</v>
      </c>
      <c r="C25">
        <v>468.87139284126198</v>
      </c>
      <c r="D25">
        <v>0</v>
      </c>
      <c r="E25">
        <v>1083.2249999999999</v>
      </c>
      <c r="F25">
        <v>444.4</v>
      </c>
      <c r="G25">
        <v>1083.2249999999999</v>
      </c>
      <c r="H25">
        <v>0.17820588283849501</v>
      </c>
      <c r="I25">
        <v>0.85856530403353504</v>
      </c>
      <c r="J25">
        <f t="shared" si="0"/>
        <v>0.14143469596646496</v>
      </c>
    </row>
    <row r="26" spans="1:10" x14ac:dyDescent="0.2">
      <c r="A26" t="s">
        <v>14</v>
      </c>
      <c r="B26">
        <v>4</v>
      </c>
      <c r="C26">
        <v>468.976367274344</v>
      </c>
      <c r="D26">
        <v>0</v>
      </c>
      <c r="E26">
        <v>1083.2249999999999</v>
      </c>
      <c r="F26">
        <v>444.4</v>
      </c>
      <c r="G26">
        <v>1083.2249999999999</v>
      </c>
      <c r="H26">
        <v>0.16329265119318201</v>
      </c>
      <c r="I26">
        <v>0.87029168911351495</v>
      </c>
      <c r="J26">
        <f t="shared" si="0"/>
        <v>0.12970831088648505</v>
      </c>
    </row>
    <row r="27" spans="1:10" x14ac:dyDescent="0.2">
      <c r="A27" t="s">
        <v>15</v>
      </c>
      <c r="B27">
        <v>0</v>
      </c>
      <c r="C27">
        <v>22.555082948223198</v>
      </c>
      <c r="D27">
        <v>1.2899907500000001</v>
      </c>
      <c r="E27">
        <v>76.179834999999997</v>
      </c>
      <c r="F27">
        <v>11.57546</v>
      </c>
      <c r="G27">
        <v>459.01421471999998</v>
      </c>
      <c r="H27" t="s">
        <v>10</v>
      </c>
      <c r="I27" t="s">
        <v>10</v>
      </c>
      <c r="J27" t="e">
        <f t="shared" si="0"/>
        <v>#VALUE!</v>
      </c>
    </row>
    <row r="28" spans="1:10" x14ac:dyDescent="0.2">
      <c r="A28" t="s">
        <v>15</v>
      </c>
      <c r="B28">
        <v>1</v>
      </c>
      <c r="C28">
        <v>24.971461073832501</v>
      </c>
      <c r="D28">
        <v>1.4600998999999999</v>
      </c>
      <c r="E28">
        <v>82.582290500000099</v>
      </c>
      <c r="F28">
        <v>12.718695</v>
      </c>
      <c r="G28">
        <v>559.54002714000001</v>
      </c>
      <c r="H28">
        <v>-2.9504307620394798</v>
      </c>
      <c r="I28">
        <v>3.18157609150771E-3</v>
      </c>
      <c r="J28">
        <f t="shared" si="0"/>
        <v>0.99681842390849229</v>
      </c>
    </row>
    <row r="29" spans="1:10" x14ac:dyDescent="0.2">
      <c r="A29" t="s">
        <v>15</v>
      </c>
      <c r="B29">
        <v>2</v>
      </c>
      <c r="C29">
        <v>27.365275093763302</v>
      </c>
      <c r="D29">
        <v>1.4496214999999999</v>
      </c>
      <c r="E29">
        <v>97.306477000000001</v>
      </c>
      <c r="F29">
        <v>13.794544999999999</v>
      </c>
      <c r="G29">
        <v>589.09994762999997</v>
      </c>
      <c r="H29">
        <v>-5.6478594560933804</v>
      </c>
      <c r="I29" s="1">
        <v>1.6752908052192398E-8</v>
      </c>
      <c r="J29">
        <f t="shared" si="0"/>
        <v>0.99999998324709194</v>
      </c>
    </row>
    <row r="30" spans="1:10" x14ac:dyDescent="0.2">
      <c r="A30" t="s">
        <v>15</v>
      </c>
      <c r="B30">
        <v>3</v>
      </c>
      <c r="C30">
        <v>29.272253147845898</v>
      </c>
      <c r="D30">
        <v>1.5283439000000001</v>
      </c>
      <c r="E30">
        <v>103.45726500000001</v>
      </c>
      <c r="F30">
        <v>14.833855</v>
      </c>
      <c r="G30">
        <v>534.74755485000003</v>
      </c>
      <c r="H30">
        <v>-7.8195485391715804</v>
      </c>
      <c r="I30" s="1">
        <v>5.9180358169443301E-15</v>
      </c>
      <c r="J30">
        <f t="shared" si="0"/>
        <v>0.99999999999999412</v>
      </c>
    </row>
    <row r="31" spans="1:10" x14ac:dyDescent="0.2">
      <c r="A31" t="s">
        <v>15</v>
      </c>
      <c r="B31">
        <v>4</v>
      </c>
      <c r="C31">
        <v>32.620387126328097</v>
      </c>
      <c r="D31">
        <v>1.6226761000000001</v>
      </c>
      <c r="E31">
        <v>122.531265</v>
      </c>
      <c r="F31">
        <v>16.039655</v>
      </c>
      <c r="G31">
        <v>537.46260385999994</v>
      </c>
      <c r="H31">
        <v>-10.902639840386</v>
      </c>
      <c r="I31" s="1">
        <v>1.71616697652184E-27</v>
      </c>
      <c r="J31">
        <f t="shared" si="0"/>
        <v>1</v>
      </c>
    </row>
    <row r="32" spans="1:10" x14ac:dyDescent="0.2">
      <c r="A32" t="s">
        <v>16</v>
      </c>
      <c r="B32">
        <v>0</v>
      </c>
      <c r="C32">
        <v>22.913963221786101</v>
      </c>
      <c r="D32">
        <v>2.2835996000000001</v>
      </c>
      <c r="E32" s="6">
        <v>52.598788999999897</v>
      </c>
      <c r="F32">
        <v>20.211504999999999</v>
      </c>
      <c r="G32">
        <v>125.490289226</v>
      </c>
      <c r="H32" t="s">
        <v>10</v>
      </c>
      <c r="I32" t="s">
        <v>10</v>
      </c>
      <c r="J32" t="e">
        <f t="shared" si="0"/>
        <v>#VALUE!</v>
      </c>
    </row>
    <row r="33" spans="1:10" x14ac:dyDescent="0.2">
      <c r="A33" t="s">
        <v>16</v>
      </c>
      <c r="B33">
        <v>1</v>
      </c>
      <c r="C33">
        <v>25.956032490874598</v>
      </c>
      <c r="D33">
        <v>2.6071865999999999</v>
      </c>
      <c r="E33" s="6">
        <v>58.930666500000001</v>
      </c>
      <c r="F33">
        <v>23.385095</v>
      </c>
      <c r="G33">
        <v>171.33028093300001</v>
      </c>
      <c r="H33">
        <v>-8.4329089301689706</v>
      </c>
      <c r="I33" s="1">
        <v>3.8991604492475897E-17</v>
      </c>
      <c r="J33">
        <f t="shared" si="0"/>
        <v>1</v>
      </c>
    </row>
    <row r="34" spans="1:10" x14ac:dyDescent="0.2">
      <c r="A34" t="s">
        <v>16</v>
      </c>
      <c r="B34">
        <v>2</v>
      </c>
      <c r="C34">
        <v>27.5090603747465</v>
      </c>
      <c r="D34">
        <v>2.8533205499999998</v>
      </c>
      <c r="E34" s="6">
        <v>62.605530499999901</v>
      </c>
      <c r="F34">
        <v>24.313800000000001</v>
      </c>
      <c r="G34">
        <v>153.70772395999899</v>
      </c>
      <c r="H34">
        <v>-12.218422188703499</v>
      </c>
      <c r="I34" s="1">
        <v>4.70072579487958E-34</v>
      </c>
      <c r="J34">
        <f t="shared" si="0"/>
        <v>1</v>
      </c>
    </row>
    <row r="35" spans="1:10" x14ac:dyDescent="0.2">
      <c r="A35" t="s">
        <v>16</v>
      </c>
      <c r="B35">
        <v>3</v>
      </c>
      <c r="C35">
        <v>30.061629735538698</v>
      </c>
      <c r="D35">
        <v>2.5509716500000001</v>
      </c>
      <c r="E35" s="6">
        <v>67.126820499999894</v>
      </c>
      <c r="F35">
        <v>26.976075000000002</v>
      </c>
      <c r="G35">
        <v>172.04534550779999</v>
      </c>
      <c r="H35">
        <v>-18.151930911050101</v>
      </c>
      <c r="I35" s="1">
        <v>2.8722743603478801E-72</v>
      </c>
      <c r="J35">
        <f t="shared" si="0"/>
        <v>1</v>
      </c>
    </row>
    <row r="36" spans="1:10" x14ac:dyDescent="0.2">
      <c r="A36" t="s">
        <v>16</v>
      </c>
      <c r="B36">
        <v>4</v>
      </c>
      <c r="C36">
        <v>33.651444300280701</v>
      </c>
      <c r="D36">
        <v>2.8914711500000001</v>
      </c>
      <c r="E36" s="6">
        <v>76.144633999999897</v>
      </c>
      <c r="F36">
        <v>30.222580000000001</v>
      </c>
      <c r="G36">
        <v>194.05366822899899</v>
      </c>
      <c r="H36">
        <v>-25.278308914429001</v>
      </c>
      <c r="I36" s="1">
        <v>1.0688740773382199E-135</v>
      </c>
      <c r="J36">
        <f t="shared" si="0"/>
        <v>1</v>
      </c>
    </row>
    <row r="37" spans="1:10" x14ac:dyDescent="0.2">
      <c r="A37" t="s">
        <v>17</v>
      </c>
      <c r="B37">
        <v>0</v>
      </c>
      <c r="C37">
        <v>72.872610048910602</v>
      </c>
      <c r="D37">
        <v>0</v>
      </c>
      <c r="E37">
        <v>278</v>
      </c>
      <c r="F37">
        <v>34</v>
      </c>
      <c r="G37">
        <v>663</v>
      </c>
      <c r="H37" t="s">
        <v>10</v>
      </c>
      <c r="I37" t="s">
        <v>10</v>
      </c>
      <c r="J37" t="e">
        <f t="shared" si="0"/>
        <v>#VALUE!</v>
      </c>
    </row>
    <row r="38" spans="1:10" x14ac:dyDescent="0.2">
      <c r="A38" t="s">
        <v>17</v>
      </c>
      <c r="B38">
        <v>1</v>
      </c>
      <c r="C38">
        <v>87.870164517563296</v>
      </c>
      <c r="D38">
        <v>0</v>
      </c>
      <c r="E38">
        <v>319</v>
      </c>
      <c r="F38">
        <v>44</v>
      </c>
      <c r="G38">
        <v>741</v>
      </c>
      <c r="H38">
        <v>-6.8249247298320297</v>
      </c>
      <c r="I38" s="1">
        <v>9.3774101791213703E-12</v>
      </c>
      <c r="J38">
        <f t="shared" si="0"/>
        <v>0.99999999999062261</v>
      </c>
    </row>
    <row r="39" spans="1:10" x14ac:dyDescent="0.2">
      <c r="A39" t="s">
        <v>17</v>
      </c>
      <c r="B39">
        <v>2</v>
      </c>
      <c r="C39">
        <v>93.778790573588196</v>
      </c>
      <c r="D39">
        <v>0</v>
      </c>
      <c r="E39">
        <v>336.14999999999901</v>
      </c>
      <c r="F39">
        <v>51</v>
      </c>
      <c r="G39">
        <v>801</v>
      </c>
      <c r="H39">
        <v>-9.3192351955534196</v>
      </c>
      <c r="I39" s="1">
        <v>1.45949763472273E-20</v>
      </c>
      <c r="J39">
        <f t="shared" si="0"/>
        <v>1</v>
      </c>
    </row>
    <row r="40" spans="1:10" x14ac:dyDescent="0.2">
      <c r="A40" t="s">
        <v>17</v>
      </c>
      <c r="B40">
        <v>3</v>
      </c>
      <c r="C40">
        <v>106.913961760782</v>
      </c>
      <c r="D40">
        <v>0</v>
      </c>
      <c r="E40">
        <v>364</v>
      </c>
      <c r="F40">
        <v>59</v>
      </c>
      <c r="G40">
        <v>842</v>
      </c>
      <c r="H40">
        <v>-14.2440930307875</v>
      </c>
      <c r="I40" s="1">
        <v>1.6552025700915701E-45</v>
      </c>
      <c r="J40">
        <f t="shared" si="0"/>
        <v>1</v>
      </c>
    </row>
    <row r="41" spans="1:10" x14ac:dyDescent="0.2">
      <c r="A41" t="s">
        <v>17</v>
      </c>
      <c r="B41">
        <v>4</v>
      </c>
      <c r="C41">
        <v>118.113606047132</v>
      </c>
      <c r="D41">
        <v>0</v>
      </c>
      <c r="E41">
        <v>399</v>
      </c>
      <c r="F41">
        <v>69</v>
      </c>
      <c r="G41">
        <v>944</v>
      </c>
      <c r="H41">
        <v>-18.0349252531853</v>
      </c>
      <c r="I41" s="1">
        <v>2.5787372592792799E-71</v>
      </c>
      <c r="J41">
        <f t="shared" si="0"/>
        <v>1</v>
      </c>
    </row>
    <row r="42" spans="1:10" x14ac:dyDescent="0.2">
      <c r="A42" t="s">
        <v>18</v>
      </c>
      <c r="B42">
        <v>0</v>
      </c>
      <c r="C42">
        <v>68.426587298799404</v>
      </c>
      <c r="D42">
        <v>53.561454500000004</v>
      </c>
      <c r="E42">
        <v>80.774880999999993</v>
      </c>
      <c r="F42">
        <v>69.051684999999907</v>
      </c>
      <c r="G42">
        <v>63.51437</v>
      </c>
      <c r="H42" t="s">
        <v>10</v>
      </c>
      <c r="I42" t="s">
        <v>10</v>
      </c>
      <c r="J42" t="e">
        <f t="shared" si="0"/>
        <v>#VALUE!</v>
      </c>
    </row>
    <row r="43" spans="1:10" x14ac:dyDescent="0.2">
      <c r="A43" t="s">
        <v>18</v>
      </c>
      <c r="B43">
        <v>1</v>
      </c>
      <c r="C43">
        <v>75.361065333481505</v>
      </c>
      <c r="D43">
        <v>59.401860499999998</v>
      </c>
      <c r="E43">
        <v>89.081461500000003</v>
      </c>
      <c r="F43">
        <v>75.858599999999996</v>
      </c>
      <c r="G43">
        <v>63.952350000000003</v>
      </c>
      <c r="H43">
        <v>-38.104392247400902</v>
      </c>
      <c r="I43" s="1">
        <v>1.7625721936232901E-294</v>
      </c>
      <c r="J43">
        <f t="shared" si="0"/>
        <v>1</v>
      </c>
    </row>
    <row r="44" spans="1:10" x14ac:dyDescent="0.2">
      <c r="A44" t="s">
        <v>18</v>
      </c>
      <c r="B44">
        <v>2</v>
      </c>
      <c r="C44">
        <v>78.013179991107094</v>
      </c>
      <c r="D44">
        <v>61.399946</v>
      </c>
      <c r="E44">
        <v>92.506594499999906</v>
      </c>
      <c r="F44">
        <v>78.498284999999996</v>
      </c>
      <c r="G44">
        <v>66.379949999999994</v>
      </c>
      <c r="H44">
        <v>-51.354057879409098</v>
      </c>
      <c r="I44">
        <v>0</v>
      </c>
      <c r="J44">
        <f t="shared" si="0"/>
        <v>1</v>
      </c>
    </row>
    <row r="45" spans="1:10" x14ac:dyDescent="0.2">
      <c r="A45" t="s">
        <v>18</v>
      </c>
      <c r="B45">
        <v>3</v>
      </c>
      <c r="C45">
        <v>84.763642394397493</v>
      </c>
      <c r="D45">
        <v>67.115012499999906</v>
      </c>
      <c r="E45">
        <v>100.18867499999899</v>
      </c>
      <c r="F45">
        <v>85.450239999999994</v>
      </c>
      <c r="G45">
        <v>74.668790000000001</v>
      </c>
      <c r="H45">
        <v>-83.908837018174097</v>
      </c>
      <c r="I45">
        <v>0</v>
      </c>
      <c r="J45">
        <f t="shared" si="0"/>
        <v>1</v>
      </c>
    </row>
    <row r="46" spans="1:10" x14ac:dyDescent="0.2">
      <c r="A46" t="s">
        <v>18</v>
      </c>
      <c r="B46">
        <v>4</v>
      </c>
      <c r="C46">
        <v>92.9834636638506</v>
      </c>
      <c r="D46">
        <v>73.315728999999905</v>
      </c>
      <c r="E46">
        <v>111.397084999999</v>
      </c>
      <c r="F46">
        <v>93.371544999999998</v>
      </c>
      <c r="G46">
        <v>79.906989999999993</v>
      </c>
      <c r="H46">
        <v>-115.402897437343</v>
      </c>
      <c r="I46">
        <v>0</v>
      </c>
      <c r="J46">
        <f t="shared" si="0"/>
        <v>1</v>
      </c>
    </row>
    <row r="47" spans="1:10" x14ac:dyDescent="0.2">
      <c r="A47" t="s">
        <v>19</v>
      </c>
      <c r="B47">
        <v>0</v>
      </c>
      <c r="C47">
        <v>1000.25625764784</v>
      </c>
      <c r="D47">
        <v>969.00424999999996</v>
      </c>
      <c r="E47">
        <v>1013.7837500000001</v>
      </c>
      <c r="F47">
        <v>1004.4639999999901</v>
      </c>
      <c r="G47">
        <v>79.826299999999904</v>
      </c>
      <c r="H47" t="s">
        <v>10</v>
      </c>
      <c r="I47" t="s">
        <v>10</v>
      </c>
      <c r="J47" t="e">
        <f t="shared" si="0"/>
        <v>#VALUE!</v>
      </c>
    </row>
    <row r="48" spans="1:10" x14ac:dyDescent="0.2">
      <c r="A48" t="s">
        <v>19</v>
      </c>
      <c r="B48">
        <v>1</v>
      </c>
      <c r="C48">
        <v>999.66426407292101</v>
      </c>
      <c r="D48">
        <v>967.54766999999902</v>
      </c>
      <c r="E48">
        <v>1013.6107</v>
      </c>
      <c r="F48">
        <v>1004.4684999999999</v>
      </c>
      <c r="G48">
        <v>84.212999999999894</v>
      </c>
      <c r="H48">
        <v>2.0443563565456402</v>
      </c>
      <c r="I48">
        <v>4.0947492146165901E-2</v>
      </c>
      <c r="J48">
        <f t="shared" si="0"/>
        <v>0.95905250785383411</v>
      </c>
    </row>
    <row r="49" spans="1:10" x14ac:dyDescent="0.2">
      <c r="A49" t="s">
        <v>19</v>
      </c>
      <c r="B49">
        <v>2</v>
      </c>
      <c r="C49">
        <v>999.27721811916399</v>
      </c>
      <c r="D49">
        <v>965.66207499999996</v>
      </c>
      <c r="E49">
        <v>1013.69475</v>
      </c>
      <c r="F49">
        <v>1004.14</v>
      </c>
      <c r="G49">
        <v>87.030799999999999</v>
      </c>
      <c r="H49">
        <v>3.3236793005864298</v>
      </c>
      <c r="I49">
        <v>8.9195752838080902E-4</v>
      </c>
      <c r="J49">
        <f t="shared" si="0"/>
        <v>0.99910804247161922</v>
      </c>
    </row>
    <row r="50" spans="1:10" x14ac:dyDescent="0.2">
      <c r="A50" t="s">
        <v>19</v>
      </c>
      <c r="B50">
        <v>3</v>
      </c>
      <c r="C50">
        <v>999.14626676300497</v>
      </c>
      <c r="D50">
        <v>965.07035999999903</v>
      </c>
      <c r="E50">
        <v>1013.71049999999</v>
      </c>
      <c r="F50">
        <v>1004.1464999999999</v>
      </c>
      <c r="G50">
        <v>92.582800000000006</v>
      </c>
      <c r="H50">
        <v>3.7156542208965302</v>
      </c>
      <c r="I50">
        <v>2.0392176778079199E-4</v>
      </c>
      <c r="J50">
        <f t="shared" si="0"/>
        <v>0.99979607823221917</v>
      </c>
    </row>
    <row r="51" spans="1:10" x14ac:dyDescent="0.2">
      <c r="A51" t="s">
        <v>19</v>
      </c>
      <c r="B51">
        <v>4</v>
      </c>
      <c r="C51">
        <v>998.85589270787</v>
      </c>
      <c r="D51">
        <v>962.72161500000004</v>
      </c>
      <c r="E51">
        <v>1014.0211</v>
      </c>
      <c r="F51">
        <v>1003.995</v>
      </c>
      <c r="G51">
        <v>95.979100000000003</v>
      </c>
      <c r="H51">
        <v>4.55825383670454</v>
      </c>
      <c r="I51" s="1">
        <v>5.2278742439054801E-6</v>
      </c>
      <c r="J51">
        <f t="shared" si="0"/>
        <v>0.99999477212575605</v>
      </c>
    </row>
    <row r="52" spans="1:10" x14ac:dyDescent="0.2">
      <c r="A52" t="s">
        <v>20</v>
      </c>
      <c r="B52">
        <v>0</v>
      </c>
      <c r="C52">
        <v>18.4473340666963</v>
      </c>
      <c r="D52">
        <v>9.1428992999999998</v>
      </c>
      <c r="E52">
        <v>36.132100999999999</v>
      </c>
      <c r="F52">
        <v>16.294205000000002</v>
      </c>
      <c r="G52">
        <v>41.749157999999902</v>
      </c>
      <c r="H52" t="s">
        <v>10</v>
      </c>
      <c r="I52" t="s">
        <v>10</v>
      </c>
      <c r="J52" t="e">
        <f t="shared" si="0"/>
        <v>#VALUE!</v>
      </c>
    </row>
    <row r="53" spans="1:10" x14ac:dyDescent="0.2">
      <c r="A53" t="s">
        <v>20</v>
      </c>
      <c r="B53">
        <v>1</v>
      </c>
      <c r="C53">
        <v>18.927694712983499</v>
      </c>
      <c r="D53">
        <v>9.3021319499999997</v>
      </c>
      <c r="E53">
        <v>37.317009999999897</v>
      </c>
      <c r="F53">
        <v>16.650604999999999</v>
      </c>
      <c r="G53">
        <v>43.338340000000002</v>
      </c>
      <c r="H53">
        <v>-2.7325622083654202</v>
      </c>
      <c r="I53">
        <v>6.2966791064069799E-3</v>
      </c>
      <c r="J53">
        <f t="shared" si="0"/>
        <v>0.99370332089359303</v>
      </c>
    </row>
    <row r="54" spans="1:10" x14ac:dyDescent="0.2">
      <c r="A54" t="s">
        <v>20</v>
      </c>
      <c r="B54">
        <v>2</v>
      </c>
      <c r="C54">
        <v>19.197276554913199</v>
      </c>
      <c r="D54">
        <v>9.3183690000000006</v>
      </c>
      <c r="E54">
        <v>38.001542499999999</v>
      </c>
      <c r="F54">
        <v>16.838819999999998</v>
      </c>
      <c r="G54">
        <v>43.433436</v>
      </c>
      <c r="H54">
        <v>-4.2114499888336097</v>
      </c>
      <c r="I54" s="1">
        <v>2.5622140647692101E-5</v>
      </c>
      <c r="J54">
        <f t="shared" si="0"/>
        <v>0.99997437785935228</v>
      </c>
    </row>
    <row r="55" spans="1:10" x14ac:dyDescent="0.2">
      <c r="A55" t="s">
        <v>20</v>
      </c>
      <c r="B55">
        <v>3</v>
      </c>
      <c r="C55">
        <v>19.503268755669101</v>
      </c>
      <c r="D55">
        <v>9.4589391499999902</v>
      </c>
      <c r="E55">
        <v>38.672656999999901</v>
      </c>
      <c r="F55">
        <v>17.24249</v>
      </c>
      <c r="G55">
        <v>44.496602000000003</v>
      </c>
      <c r="H55">
        <v>-5.8748411813338199</v>
      </c>
      <c r="I55" s="1">
        <v>4.3840267869127098E-9</v>
      </c>
      <c r="J55">
        <f t="shared" si="0"/>
        <v>0.99999999561597319</v>
      </c>
    </row>
    <row r="56" spans="1:10" x14ac:dyDescent="0.2">
      <c r="A56" t="s">
        <v>20</v>
      </c>
      <c r="B56">
        <v>4</v>
      </c>
      <c r="C56">
        <v>19.947614386393901</v>
      </c>
      <c r="D56">
        <v>9.5701654000000005</v>
      </c>
      <c r="E56">
        <v>39.913455999999897</v>
      </c>
      <c r="F56">
        <v>17.543804999999999</v>
      </c>
      <c r="G56">
        <v>44.734923999999999</v>
      </c>
      <c r="H56">
        <v>-8.1961976779556203</v>
      </c>
      <c r="I56" s="1">
        <v>2.8264575272904699E-16</v>
      </c>
      <c r="J56">
        <f t="shared" si="0"/>
        <v>0.99999999999999967</v>
      </c>
    </row>
    <row r="57" spans="1:10" x14ac:dyDescent="0.2">
      <c r="A57" t="s">
        <v>21</v>
      </c>
      <c r="B57">
        <v>0</v>
      </c>
      <c r="C57">
        <v>28.156919443752699</v>
      </c>
      <c r="D57">
        <v>11.996973499999999</v>
      </c>
      <c r="E57">
        <v>55.247730999999902</v>
      </c>
      <c r="F57">
        <v>25.673974999999999</v>
      </c>
      <c r="G57">
        <v>70.890788000000001</v>
      </c>
      <c r="H57" t="s">
        <v>10</v>
      </c>
      <c r="I57" t="s">
        <v>10</v>
      </c>
      <c r="J57" t="e">
        <f t="shared" si="0"/>
        <v>#VALUE!</v>
      </c>
    </row>
    <row r="58" spans="1:10" x14ac:dyDescent="0.2">
      <c r="A58" t="s">
        <v>21</v>
      </c>
      <c r="B58">
        <v>1</v>
      </c>
      <c r="C58">
        <v>28.964306616051498</v>
      </c>
      <c r="D58">
        <v>12.269011000000001</v>
      </c>
      <c r="E58">
        <v>56.9398079999999</v>
      </c>
      <c r="F58">
        <v>26.245559999999902</v>
      </c>
      <c r="G58">
        <v>75.690177999999904</v>
      </c>
      <c r="H58">
        <v>-2.84944944386188</v>
      </c>
      <c r="I58">
        <v>4.3894696730718196E-3</v>
      </c>
      <c r="J58">
        <f t="shared" si="0"/>
        <v>0.99561053032692814</v>
      </c>
    </row>
    <row r="59" spans="1:10" x14ac:dyDescent="0.2">
      <c r="A59" t="s">
        <v>21</v>
      </c>
      <c r="B59">
        <v>2</v>
      </c>
      <c r="C59">
        <v>29.353968618719399</v>
      </c>
      <c r="D59">
        <v>12.138703999999899</v>
      </c>
      <c r="E59">
        <v>57.972794999999898</v>
      </c>
      <c r="F59">
        <v>26.37218</v>
      </c>
      <c r="G59">
        <v>75.524912999999998</v>
      </c>
      <c r="H59">
        <v>-4.1644411970916799</v>
      </c>
      <c r="I59" s="1">
        <v>3.1504707489329798E-5</v>
      </c>
      <c r="J59">
        <f t="shared" si="0"/>
        <v>0.99996849529251064</v>
      </c>
    </row>
    <row r="60" spans="1:10" x14ac:dyDescent="0.2">
      <c r="A60" t="s">
        <v>21</v>
      </c>
      <c r="B60">
        <v>3</v>
      </c>
      <c r="C60">
        <v>29.783922183414798</v>
      </c>
      <c r="D60">
        <v>12.314351500000001</v>
      </c>
      <c r="E60">
        <v>59.4557144999999</v>
      </c>
      <c r="F60">
        <v>26.966919999999998</v>
      </c>
      <c r="G60">
        <v>78.869167000000004</v>
      </c>
      <c r="H60">
        <v>-5.6127821502238797</v>
      </c>
      <c r="I60" s="1">
        <v>2.0505827567967801E-8</v>
      </c>
      <c r="J60">
        <f t="shared" si="0"/>
        <v>0.99999997949417241</v>
      </c>
    </row>
    <row r="61" spans="1:10" x14ac:dyDescent="0.2">
      <c r="A61" t="s">
        <v>21</v>
      </c>
      <c r="B61">
        <v>4</v>
      </c>
      <c r="C61">
        <v>30.397434792796801</v>
      </c>
      <c r="D61">
        <v>12.498993</v>
      </c>
      <c r="E61">
        <v>61.241201499999903</v>
      </c>
      <c r="F61">
        <v>27.493539999999999</v>
      </c>
      <c r="G61">
        <v>79.318205999999904</v>
      </c>
      <c r="H61">
        <v>-7.5794892307481501</v>
      </c>
      <c r="I61" s="1">
        <v>3.8187407497015798E-14</v>
      </c>
      <c r="J61">
        <f t="shared" si="0"/>
        <v>0.99999999999996181</v>
      </c>
    </row>
    <row r="62" spans="1:10" x14ac:dyDescent="0.2">
      <c r="A62" t="s">
        <v>22</v>
      </c>
      <c r="B62">
        <v>0</v>
      </c>
      <c r="C62">
        <v>2668.4526456202698</v>
      </c>
      <c r="D62">
        <v>48.85</v>
      </c>
      <c r="E62">
        <v>6546.15</v>
      </c>
      <c r="F62">
        <v>2297.5</v>
      </c>
      <c r="G62">
        <v>9522</v>
      </c>
      <c r="H62" t="s">
        <v>10</v>
      </c>
      <c r="I62" t="s">
        <v>10</v>
      </c>
      <c r="J62" t="e">
        <f t="shared" si="0"/>
        <v>#VALUE!</v>
      </c>
    </row>
    <row r="63" spans="1:10" x14ac:dyDescent="0.2">
      <c r="A63" t="s">
        <v>22</v>
      </c>
      <c r="B63">
        <v>1</v>
      </c>
      <c r="C63">
        <v>2692.5942641173801</v>
      </c>
      <c r="D63">
        <v>74</v>
      </c>
      <c r="E63">
        <v>6558.6499999999896</v>
      </c>
      <c r="F63">
        <v>2330.5</v>
      </c>
      <c r="G63">
        <v>9531</v>
      </c>
      <c r="H63">
        <v>-0.553509496726453</v>
      </c>
      <c r="I63">
        <v>0.57992833938249999</v>
      </c>
      <c r="J63">
        <f t="shared" si="0"/>
        <v>0.42007166061750001</v>
      </c>
    </row>
    <row r="64" spans="1:10" x14ac:dyDescent="0.2">
      <c r="A64" t="s">
        <v>22</v>
      </c>
      <c r="B64">
        <v>2</v>
      </c>
      <c r="C64">
        <v>2696.82525566918</v>
      </c>
      <c r="D64">
        <v>66</v>
      </c>
      <c r="E64">
        <v>6498.49999999999</v>
      </c>
      <c r="F64">
        <v>2340</v>
      </c>
      <c r="G64">
        <v>9566</v>
      </c>
      <c r="H64">
        <v>-0.65042811525191002</v>
      </c>
      <c r="I64">
        <v>0.51543233645275199</v>
      </c>
      <c r="J64">
        <f t="shared" si="0"/>
        <v>0.48456766354724801</v>
      </c>
    </row>
    <row r="65" spans="1:10" x14ac:dyDescent="0.2">
      <c r="A65" t="s">
        <v>22</v>
      </c>
      <c r="B65">
        <v>3</v>
      </c>
      <c r="C65">
        <v>2711.0598043574901</v>
      </c>
      <c r="D65">
        <v>83</v>
      </c>
      <c r="E65">
        <v>6494.6499999999896</v>
      </c>
      <c r="F65">
        <v>2393</v>
      </c>
      <c r="G65">
        <v>9526</v>
      </c>
      <c r="H65">
        <v>-0.97780308964876395</v>
      </c>
      <c r="I65">
        <v>0.32819802476804399</v>
      </c>
      <c r="J65">
        <f t="shared" si="0"/>
        <v>0.67180197523195595</v>
      </c>
    </row>
    <row r="66" spans="1:10" x14ac:dyDescent="0.2">
      <c r="A66" t="s">
        <v>22</v>
      </c>
      <c r="B66">
        <v>4</v>
      </c>
      <c r="C66">
        <v>2736.1351711871898</v>
      </c>
      <c r="D66">
        <v>82</v>
      </c>
      <c r="E66">
        <v>6451.15</v>
      </c>
      <c r="F66">
        <v>2430.5</v>
      </c>
      <c r="G66">
        <v>9503</v>
      </c>
      <c r="H66">
        <v>-1.5605913396458599</v>
      </c>
      <c r="I66">
        <v>0.118655401219895</v>
      </c>
      <c r="J66">
        <f t="shared" si="0"/>
        <v>0.88134459878010496</v>
      </c>
    </row>
    <row r="67" spans="1:10" x14ac:dyDescent="0.2">
      <c r="A67" t="s">
        <v>23</v>
      </c>
      <c r="B67">
        <v>0</v>
      </c>
      <c r="C67">
        <v>3754.4702089817602</v>
      </c>
      <c r="D67">
        <v>139.85</v>
      </c>
      <c r="E67">
        <v>8176.49999999999</v>
      </c>
      <c r="F67">
        <v>3530</v>
      </c>
      <c r="G67">
        <v>9981</v>
      </c>
      <c r="H67" t="s">
        <v>10</v>
      </c>
      <c r="I67" t="s">
        <v>10</v>
      </c>
      <c r="J67" t="e">
        <f t="shared" si="0"/>
        <v>#VALUE!</v>
      </c>
    </row>
    <row r="68" spans="1:10" x14ac:dyDescent="0.2">
      <c r="A68" t="s">
        <v>23</v>
      </c>
      <c r="B68">
        <v>1</v>
      </c>
      <c r="C68">
        <v>3763.30391285015</v>
      </c>
      <c r="D68">
        <v>165.25</v>
      </c>
      <c r="E68">
        <v>8204</v>
      </c>
      <c r="F68">
        <v>3545</v>
      </c>
      <c r="G68">
        <v>9981</v>
      </c>
      <c r="H68">
        <v>-0.16628866983782101</v>
      </c>
      <c r="I68">
        <v>0.86793352004021695</v>
      </c>
      <c r="J68">
        <f t="shared" ref="J68:J71" si="1">1-I68</f>
        <v>0.13206647995978305</v>
      </c>
    </row>
    <row r="69" spans="1:10" x14ac:dyDescent="0.2">
      <c r="A69" t="s">
        <v>23</v>
      </c>
      <c r="B69">
        <v>2</v>
      </c>
      <c r="C69">
        <v>3756.6542907959001</v>
      </c>
      <c r="D69">
        <v>145.55000000000001</v>
      </c>
      <c r="E69">
        <v>8193.7499999999909</v>
      </c>
      <c r="F69">
        <v>3571</v>
      </c>
      <c r="G69">
        <v>9986</v>
      </c>
      <c r="H69">
        <v>-4.1071622875955498E-2</v>
      </c>
      <c r="I69">
        <v>0.96723970883084198</v>
      </c>
      <c r="J69">
        <f t="shared" si="1"/>
        <v>3.2760291169158018E-2</v>
      </c>
    </row>
    <row r="70" spans="1:10" x14ac:dyDescent="0.2">
      <c r="A70" t="s">
        <v>23</v>
      </c>
      <c r="B70">
        <v>3</v>
      </c>
      <c r="C70">
        <v>3777.5584704313001</v>
      </c>
      <c r="D70">
        <v>165</v>
      </c>
      <c r="E70">
        <v>8176.3499999999904</v>
      </c>
      <c r="F70">
        <v>3591.5</v>
      </c>
      <c r="G70">
        <v>9983</v>
      </c>
      <c r="H70">
        <v>-0.43483437049201901</v>
      </c>
      <c r="I70">
        <v>0.66369308798645998</v>
      </c>
      <c r="J70">
        <f t="shared" si="1"/>
        <v>0.33630691201354002</v>
      </c>
    </row>
    <row r="71" spans="1:10" x14ac:dyDescent="0.2">
      <c r="A71" t="s">
        <v>23</v>
      </c>
      <c r="B71">
        <v>4</v>
      </c>
      <c r="C71">
        <v>3772.62805691418</v>
      </c>
      <c r="D71">
        <v>194.55</v>
      </c>
      <c r="E71">
        <v>8133.6499999999896</v>
      </c>
      <c r="F71">
        <v>3582</v>
      </c>
      <c r="G71">
        <v>9981</v>
      </c>
      <c r="H71">
        <v>-0.34290196618257401</v>
      </c>
      <c r="I71">
        <v>0.73168022736253602</v>
      </c>
      <c r="J71">
        <f t="shared" si="1"/>
        <v>0.26831977263746398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A909-F4C2-A34F-864D-41FFD39D614E}">
  <dimension ref="A1:B10"/>
  <sheetViews>
    <sheetView tabSelected="1" workbookViewId="0">
      <selection activeCell="M39" sqref="M39"/>
    </sheetView>
  </sheetViews>
  <sheetFormatPr baseColWidth="10" defaultRowHeight="16" x14ac:dyDescent="0.2"/>
  <sheetData>
    <row r="1" spans="1:2" x14ac:dyDescent="0.2">
      <c r="A1" t="s">
        <v>140</v>
      </c>
      <c r="B1" t="s">
        <v>141</v>
      </c>
    </row>
    <row r="2" spans="1:2" x14ac:dyDescent="0.2">
      <c r="A2" t="s">
        <v>122</v>
      </c>
      <c r="B2" t="s">
        <v>131</v>
      </c>
    </row>
    <row r="3" spans="1:2" x14ac:dyDescent="0.2">
      <c r="A3" t="s">
        <v>123</v>
      </c>
      <c r="B3" t="s">
        <v>139</v>
      </c>
    </row>
    <row r="4" spans="1:2" x14ac:dyDescent="0.2">
      <c r="A4" t="s">
        <v>124</v>
      </c>
      <c r="B4" t="s">
        <v>136</v>
      </c>
    </row>
    <row r="5" spans="1:2" x14ac:dyDescent="0.2">
      <c r="A5" t="s">
        <v>125</v>
      </c>
      <c r="B5" t="s">
        <v>137</v>
      </c>
    </row>
    <row r="6" spans="1:2" x14ac:dyDescent="0.2">
      <c r="A6" t="s">
        <v>126</v>
      </c>
      <c r="B6" t="s">
        <v>138</v>
      </c>
    </row>
    <row r="7" spans="1:2" x14ac:dyDescent="0.2">
      <c r="A7" t="s">
        <v>127</v>
      </c>
      <c r="B7" t="s">
        <v>132</v>
      </c>
    </row>
    <row r="8" spans="1:2" x14ac:dyDescent="0.2">
      <c r="A8" t="s">
        <v>128</v>
      </c>
      <c r="B8" t="s">
        <v>133</v>
      </c>
    </row>
    <row r="9" spans="1:2" x14ac:dyDescent="0.2">
      <c r="A9" t="s">
        <v>129</v>
      </c>
      <c r="B9" t="s">
        <v>134</v>
      </c>
    </row>
    <row r="10" spans="1:2" x14ac:dyDescent="0.2">
      <c r="A10" t="s">
        <v>130</v>
      </c>
      <c r="B10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9"/>
  <sheetViews>
    <sheetView topLeftCell="AG1" workbookViewId="0">
      <selection activeCell="AK3" sqref="AK3:AO3"/>
    </sheetView>
  </sheetViews>
  <sheetFormatPr baseColWidth="10" defaultRowHeight="16" x14ac:dyDescent="0.2"/>
  <sheetData>
    <row r="1" spans="1:71" x14ac:dyDescent="0.2">
      <c r="A1" t="s">
        <v>0</v>
      </c>
      <c r="B1" t="s">
        <v>9</v>
      </c>
      <c r="C1" t="s">
        <v>9</v>
      </c>
      <c r="D1" t="s">
        <v>9</v>
      </c>
      <c r="E1" t="s">
        <v>9</v>
      </c>
      <c r="F1" t="s">
        <v>9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  <c r="L1" t="s">
        <v>12</v>
      </c>
      <c r="M1" t="s">
        <v>12</v>
      </c>
      <c r="N1" t="s">
        <v>12</v>
      </c>
      <c r="O1" t="s">
        <v>12</v>
      </c>
      <c r="P1" t="s">
        <v>12</v>
      </c>
      <c r="Q1" t="s">
        <v>13</v>
      </c>
      <c r="R1" t="s">
        <v>13</v>
      </c>
      <c r="S1" t="s">
        <v>13</v>
      </c>
      <c r="T1" t="s">
        <v>13</v>
      </c>
      <c r="U1" t="s">
        <v>13</v>
      </c>
      <c r="V1" t="s">
        <v>14</v>
      </c>
      <c r="W1" t="s">
        <v>14</v>
      </c>
      <c r="X1" t="s">
        <v>14</v>
      </c>
      <c r="Y1" t="s">
        <v>14</v>
      </c>
      <c r="Z1" t="s">
        <v>14</v>
      </c>
      <c r="AA1" t="s">
        <v>15</v>
      </c>
      <c r="AB1" t="s">
        <v>15</v>
      </c>
      <c r="AC1" t="s">
        <v>15</v>
      </c>
      <c r="AD1" t="s">
        <v>15</v>
      </c>
      <c r="AE1" t="s">
        <v>15</v>
      </c>
      <c r="AF1" t="s">
        <v>16</v>
      </c>
      <c r="AG1" t="s">
        <v>16</v>
      </c>
      <c r="AH1" t="s">
        <v>16</v>
      </c>
      <c r="AI1" t="s">
        <v>16</v>
      </c>
      <c r="AJ1" t="s">
        <v>16</v>
      </c>
      <c r="AK1" t="s">
        <v>17</v>
      </c>
      <c r="AL1" t="s">
        <v>17</v>
      </c>
      <c r="AM1" t="s">
        <v>17</v>
      </c>
      <c r="AN1" t="s">
        <v>17</v>
      </c>
      <c r="AO1" t="s">
        <v>17</v>
      </c>
      <c r="AP1" t="s">
        <v>18</v>
      </c>
      <c r="AQ1" t="s">
        <v>18</v>
      </c>
      <c r="AR1" t="s">
        <v>18</v>
      </c>
      <c r="AS1" t="s">
        <v>18</v>
      </c>
      <c r="AT1" t="s">
        <v>18</v>
      </c>
      <c r="AU1" t="s">
        <v>19</v>
      </c>
      <c r="AV1" t="s">
        <v>19</v>
      </c>
      <c r="AW1" t="s">
        <v>19</v>
      </c>
      <c r="AX1" t="s">
        <v>19</v>
      </c>
      <c r="AY1" t="s">
        <v>19</v>
      </c>
      <c r="AZ1" t="s">
        <v>20</v>
      </c>
      <c r="BA1" t="s">
        <v>20</v>
      </c>
      <c r="BB1" t="s">
        <v>20</v>
      </c>
      <c r="BC1" t="s">
        <v>20</v>
      </c>
      <c r="BD1" t="s">
        <v>20</v>
      </c>
      <c r="BE1" t="s">
        <v>21</v>
      </c>
      <c r="BF1" t="s">
        <v>21</v>
      </c>
      <c r="BG1" t="s">
        <v>21</v>
      </c>
      <c r="BH1" t="s">
        <v>21</v>
      </c>
      <c r="BI1" t="s">
        <v>21</v>
      </c>
      <c r="BJ1" t="s">
        <v>22</v>
      </c>
      <c r="BK1" t="s">
        <v>22</v>
      </c>
      <c r="BL1" t="s">
        <v>22</v>
      </c>
      <c r="BM1" t="s">
        <v>22</v>
      </c>
      <c r="BN1" t="s">
        <v>22</v>
      </c>
      <c r="BO1" t="s">
        <v>23</v>
      </c>
      <c r="BP1" t="s">
        <v>23</v>
      </c>
      <c r="BQ1" t="s">
        <v>23</v>
      </c>
      <c r="BR1" t="s">
        <v>23</v>
      </c>
      <c r="BS1" t="s">
        <v>23</v>
      </c>
    </row>
    <row r="2" spans="1:71" x14ac:dyDescent="0.2">
      <c r="A2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0</v>
      </c>
      <c r="H2">
        <v>1</v>
      </c>
      <c r="I2">
        <v>2</v>
      </c>
      <c r="J2">
        <v>3</v>
      </c>
      <c r="K2">
        <v>4</v>
      </c>
      <c r="L2">
        <v>0</v>
      </c>
      <c r="M2">
        <v>1</v>
      </c>
      <c r="N2">
        <v>2</v>
      </c>
      <c r="O2">
        <v>3</v>
      </c>
      <c r="P2">
        <v>4</v>
      </c>
      <c r="Q2">
        <v>0</v>
      </c>
      <c r="R2">
        <v>1</v>
      </c>
      <c r="S2">
        <v>2</v>
      </c>
      <c r="T2">
        <v>3</v>
      </c>
      <c r="U2">
        <v>4</v>
      </c>
      <c r="V2">
        <v>0</v>
      </c>
      <c r="W2">
        <v>1</v>
      </c>
      <c r="X2">
        <v>2</v>
      </c>
      <c r="Y2">
        <v>3</v>
      </c>
      <c r="Z2">
        <v>4</v>
      </c>
      <c r="AA2">
        <v>0</v>
      </c>
      <c r="AB2">
        <v>1</v>
      </c>
      <c r="AC2">
        <v>2</v>
      </c>
      <c r="AD2">
        <v>3</v>
      </c>
      <c r="AE2">
        <v>4</v>
      </c>
      <c r="AF2">
        <v>0</v>
      </c>
      <c r="AG2">
        <v>1</v>
      </c>
      <c r="AH2">
        <v>2</v>
      </c>
      <c r="AI2">
        <v>3</v>
      </c>
      <c r="AJ2">
        <v>4</v>
      </c>
      <c r="AK2">
        <v>0</v>
      </c>
      <c r="AL2">
        <v>1</v>
      </c>
      <c r="AM2">
        <v>2</v>
      </c>
      <c r="AN2">
        <v>3</v>
      </c>
      <c r="AO2">
        <v>4</v>
      </c>
      <c r="AP2">
        <v>0</v>
      </c>
      <c r="AQ2">
        <v>1</v>
      </c>
      <c r="AR2">
        <v>2</v>
      </c>
      <c r="AS2">
        <v>3</v>
      </c>
      <c r="AT2">
        <v>4</v>
      </c>
      <c r="AU2">
        <v>0</v>
      </c>
      <c r="AV2">
        <v>1</v>
      </c>
      <c r="AW2">
        <v>2</v>
      </c>
      <c r="AX2">
        <v>3</v>
      </c>
      <c r="AY2">
        <v>4</v>
      </c>
      <c r="AZ2">
        <v>0</v>
      </c>
      <c r="BA2">
        <v>1</v>
      </c>
      <c r="BB2">
        <v>2</v>
      </c>
      <c r="BC2">
        <v>3</v>
      </c>
      <c r="BD2">
        <v>4</v>
      </c>
      <c r="BE2">
        <v>0</v>
      </c>
      <c r="BF2">
        <v>1</v>
      </c>
      <c r="BG2">
        <v>2</v>
      </c>
      <c r="BH2">
        <v>3</v>
      </c>
      <c r="BI2">
        <v>4</v>
      </c>
      <c r="BJ2">
        <v>0</v>
      </c>
      <c r="BK2">
        <v>1</v>
      </c>
      <c r="BL2">
        <v>2</v>
      </c>
      <c r="BM2">
        <v>3</v>
      </c>
      <c r="BN2">
        <v>4</v>
      </c>
      <c r="BO2">
        <v>0</v>
      </c>
      <c r="BP2">
        <v>1</v>
      </c>
      <c r="BQ2">
        <v>2</v>
      </c>
      <c r="BR2">
        <v>3</v>
      </c>
      <c r="BS2">
        <v>4</v>
      </c>
    </row>
    <row r="3" spans="1:71" x14ac:dyDescent="0.2">
      <c r="A3" t="s">
        <v>2</v>
      </c>
      <c r="B3">
        <v>1000.46183176967</v>
      </c>
      <c r="C3">
        <v>999.83564837705603</v>
      </c>
      <c r="D3">
        <v>999.45906669630904</v>
      </c>
      <c r="E3">
        <v>999.31420746998594</v>
      </c>
      <c r="F3">
        <v>999.01873385949295</v>
      </c>
      <c r="G3">
        <v>21.492861215568801</v>
      </c>
      <c r="H3">
        <v>22.152559482726801</v>
      </c>
      <c r="I3">
        <v>22.569916563795399</v>
      </c>
      <c r="J3">
        <v>22.8484972818977</v>
      </c>
      <c r="K3">
        <v>23.4731628466144</v>
      </c>
      <c r="L3">
        <v>148.10287016451699</v>
      </c>
      <c r="M3">
        <v>140.20632281013701</v>
      </c>
      <c r="N3">
        <v>143.276516229435</v>
      </c>
      <c r="O3">
        <v>140.485431302801</v>
      </c>
      <c r="P3">
        <v>141.10292796798501</v>
      </c>
      <c r="Q3">
        <v>9.9090461892752302</v>
      </c>
      <c r="R3">
        <v>10.2215559146776</v>
      </c>
      <c r="S3">
        <v>10.3692244045798</v>
      </c>
      <c r="T3">
        <v>10.443784972576699</v>
      </c>
      <c r="U3">
        <v>10.5975138935035</v>
      </c>
      <c r="V3">
        <v>470.131086038239</v>
      </c>
      <c r="W3">
        <v>471.63777790128898</v>
      </c>
      <c r="X3">
        <v>469.54446420631302</v>
      </c>
      <c r="Y3">
        <v>468.87139284126198</v>
      </c>
      <c r="Z3">
        <v>468.976367274344</v>
      </c>
      <c r="AA3">
        <v>22.555082948223198</v>
      </c>
      <c r="AB3">
        <v>24.971461073832501</v>
      </c>
      <c r="AC3">
        <v>27.365275093763302</v>
      </c>
      <c r="AD3">
        <v>29.272253147845898</v>
      </c>
      <c r="AE3">
        <v>32.620387126328097</v>
      </c>
      <c r="AF3">
        <v>22.913963221786101</v>
      </c>
      <c r="AG3">
        <v>25.956032490874598</v>
      </c>
      <c r="AH3">
        <v>27.5090603747465</v>
      </c>
      <c r="AI3">
        <v>30.061629735538698</v>
      </c>
      <c r="AJ3">
        <v>33.651444300280701</v>
      </c>
      <c r="AK3">
        <v>72.872610048910602</v>
      </c>
      <c r="AL3">
        <v>87.870164517563296</v>
      </c>
      <c r="AM3">
        <v>93.778790573588196</v>
      </c>
      <c r="AN3">
        <v>106.913961760782</v>
      </c>
      <c r="AO3">
        <v>118.113606047132</v>
      </c>
      <c r="AP3">
        <v>68.426587298799404</v>
      </c>
      <c r="AQ3">
        <v>75.361065333481505</v>
      </c>
      <c r="AR3">
        <v>78.013179991107094</v>
      </c>
      <c r="AS3">
        <v>84.763642394397493</v>
      </c>
      <c r="AT3">
        <v>92.9834636638506</v>
      </c>
      <c r="AU3">
        <v>1000.25625764784</v>
      </c>
      <c r="AV3">
        <v>999.66426407292101</v>
      </c>
      <c r="AW3">
        <v>999.27721811916399</v>
      </c>
      <c r="AX3">
        <v>999.14626676300497</v>
      </c>
      <c r="AY3">
        <v>998.85589270787</v>
      </c>
      <c r="AZ3">
        <v>18.4473340666963</v>
      </c>
      <c r="BA3">
        <v>18.927694712983499</v>
      </c>
      <c r="BB3">
        <v>19.197276554913199</v>
      </c>
      <c r="BC3">
        <v>19.503268755669101</v>
      </c>
      <c r="BD3">
        <v>19.947614386393901</v>
      </c>
      <c r="BE3">
        <v>28.156919443752699</v>
      </c>
      <c r="BF3">
        <v>28.964306616051498</v>
      </c>
      <c r="BG3">
        <v>29.353968618719399</v>
      </c>
      <c r="BH3">
        <v>29.783922183414798</v>
      </c>
      <c r="BI3">
        <v>30.397434792796801</v>
      </c>
      <c r="BJ3">
        <v>2668.4526456202698</v>
      </c>
      <c r="BK3">
        <v>2692.5942641173801</v>
      </c>
      <c r="BL3">
        <v>2696.82525566918</v>
      </c>
      <c r="BM3">
        <v>2711.0598043574901</v>
      </c>
      <c r="BN3">
        <v>2736.1351711871898</v>
      </c>
      <c r="BO3">
        <v>3754.4702089817602</v>
      </c>
      <c r="BP3">
        <v>3763.30391285015</v>
      </c>
      <c r="BQ3">
        <v>3756.6542907959001</v>
      </c>
      <c r="BR3">
        <v>3777.5584704313001</v>
      </c>
      <c r="BS3">
        <v>3772.62805691418</v>
      </c>
    </row>
    <row r="4" spans="1:71" x14ac:dyDescent="0.2">
      <c r="A4" t="s">
        <v>3</v>
      </c>
      <c r="B4">
        <v>969.00280999999995</v>
      </c>
      <c r="C4">
        <v>967.26188500000001</v>
      </c>
      <c r="D4">
        <v>965.61038499999995</v>
      </c>
      <c r="E4">
        <v>964.86270500000001</v>
      </c>
      <c r="F4">
        <v>962.64392499999997</v>
      </c>
      <c r="G4">
        <v>9.2944110000000002</v>
      </c>
      <c r="H4">
        <v>9.5220500000000001</v>
      </c>
      <c r="I4">
        <v>9.6960259999999998</v>
      </c>
      <c r="J4">
        <v>9.6994284999999998</v>
      </c>
      <c r="K4">
        <v>10.04307</v>
      </c>
      <c r="L4">
        <v>33.33</v>
      </c>
      <c r="M4">
        <v>33.33</v>
      </c>
      <c r="N4">
        <v>33.33</v>
      </c>
      <c r="O4">
        <v>33.33</v>
      </c>
      <c r="P4">
        <v>33.33</v>
      </c>
      <c r="Q4">
        <v>2.1418528499999998</v>
      </c>
      <c r="R4">
        <v>2.2217878999999998</v>
      </c>
      <c r="S4">
        <v>2.1337459000000001</v>
      </c>
      <c r="T4">
        <v>2.12501725</v>
      </c>
      <c r="U4">
        <v>2.0674798000000001</v>
      </c>
      <c r="V4">
        <v>0</v>
      </c>
      <c r="W4">
        <v>0</v>
      </c>
      <c r="X4">
        <v>0</v>
      </c>
      <c r="Y4">
        <v>0</v>
      </c>
      <c r="Z4">
        <v>0</v>
      </c>
      <c r="AA4">
        <v>1.2899907500000001</v>
      </c>
      <c r="AB4">
        <v>1.4600998999999999</v>
      </c>
      <c r="AC4">
        <v>1.4496214999999999</v>
      </c>
      <c r="AD4">
        <v>1.5283439000000001</v>
      </c>
      <c r="AE4">
        <v>1.6226761000000001</v>
      </c>
      <c r="AF4">
        <v>2.2835996000000001</v>
      </c>
      <c r="AG4">
        <v>2.6071865999999999</v>
      </c>
      <c r="AH4">
        <v>2.8533205499999998</v>
      </c>
      <c r="AI4">
        <v>2.5509716500000001</v>
      </c>
      <c r="AJ4">
        <v>2.8914711500000001</v>
      </c>
      <c r="AK4">
        <v>0</v>
      </c>
      <c r="AL4">
        <v>0</v>
      </c>
      <c r="AM4">
        <v>0</v>
      </c>
      <c r="AN4">
        <v>0</v>
      </c>
      <c r="AO4">
        <v>0</v>
      </c>
      <c r="AP4">
        <v>53.561454500000004</v>
      </c>
      <c r="AQ4">
        <v>59.401860499999998</v>
      </c>
      <c r="AR4">
        <v>61.399946</v>
      </c>
      <c r="AS4">
        <v>67.115012499999906</v>
      </c>
      <c r="AT4">
        <v>73.315728999999905</v>
      </c>
      <c r="AU4">
        <v>969.00424999999996</v>
      </c>
      <c r="AV4">
        <v>967.54766999999902</v>
      </c>
      <c r="AW4">
        <v>965.66207499999996</v>
      </c>
      <c r="AX4">
        <v>965.07035999999903</v>
      </c>
      <c r="AY4">
        <v>962.72161500000004</v>
      </c>
      <c r="AZ4">
        <v>9.1428992999999998</v>
      </c>
      <c r="BA4">
        <v>9.3021319499999997</v>
      </c>
      <c r="BB4">
        <v>9.3183690000000006</v>
      </c>
      <c r="BC4">
        <v>9.4589391499999902</v>
      </c>
      <c r="BD4">
        <v>9.5701654000000005</v>
      </c>
      <c r="BE4">
        <v>11.996973499999999</v>
      </c>
      <c r="BF4">
        <v>12.269011000000001</v>
      </c>
      <c r="BG4">
        <v>12.138703999999899</v>
      </c>
      <c r="BH4">
        <v>12.314351500000001</v>
      </c>
      <c r="BI4">
        <v>12.498993</v>
      </c>
      <c r="BJ4">
        <v>48.85</v>
      </c>
      <c r="BK4">
        <v>74</v>
      </c>
      <c r="BL4">
        <v>66</v>
      </c>
      <c r="BM4">
        <v>83</v>
      </c>
      <c r="BN4">
        <v>82</v>
      </c>
      <c r="BO4">
        <v>139.85</v>
      </c>
      <c r="BP4">
        <v>165.25</v>
      </c>
      <c r="BQ4">
        <v>145.55000000000001</v>
      </c>
      <c r="BR4">
        <v>165</v>
      </c>
      <c r="BS4">
        <v>194.55</v>
      </c>
    </row>
    <row r="5" spans="1:71" x14ac:dyDescent="0.2">
      <c r="A5" t="s">
        <v>4</v>
      </c>
      <c r="B5">
        <v>1014.1854499999999</v>
      </c>
      <c r="C5">
        <v>1014.0167</v>
      </c>
      <c r="D5">
        <v>1014.143</v>
      </c>
      <c r="E5">
        <v>1014.15559999999</v>
      </c>
      <c r="F5">
        <v>1014.5815</v>
      </c>
      <c r="G5">
        <v>39.107219999999998</v>
      </c>
      <c r="H5">
        <v>40.351699999999902</v>
      </c>
      <c r="I5">
        <v>41.050244999999997</v>
      </c>
      <c r="J5">
        <v>41.372005000000001</v>
      </c>
      <c r="K5">
        <v>43.063735000000001</v>
      </c>
      <c r="L5">
        <v>422.17999999999898</v>
      </c>
      <c r="M5">
        <v>399.96</v>
      </c>
      <c r="N5">
        <v>422.17999999999898</v>
      </c>
      <c r="O5">
        <v>422.17999999999898</v>
      </c>
      <c r="P5">
        <v>422.17999999999898</v>
      </c>
      <c r="Q5">
        <v>24.510465999999901</v>
      </c>
      <c r="R5">
        <v>25.482941499999999</v>
      </c>
      <c r="S5">
        <v>26.137067499999901</v>
      </c>
      <c r="T5">
        <v>26.376667999999999</v>
      </c>
      <c r="U5">
        <v>27.607023499999901</v>
      </c>
      <c r="V5">
        <v>1083.2249999999999</v>
      </c>
      <c r="W5">
        <v>1083.2249999999999</v>
      </c>
      <c r="X5">
        <v>1083.2249999999999</v>
      </c>
      <c r="Y5">
        <v>1083.2249999999999</v>
      </c>
      <c r="Z5">
        <v>1083.2249999999999</v>
      </c>
      <c r="AA5">
        <v>76.179834999999997</v>
      </c>
      <c r="AB5">
        <v>82.582290500000099</v>
      </c>
      <c r="AC5">
        <v>97.306477000000001</v>
      </c>
      <c r="AD5">
        <v>103.45726500000001</v>
      </c>
      <c r="AE5">
        <v>122.531265</v>
      </c>
      <c r="AF5">
        <v>52.598788999999897</v>
      </c>
      <c r="AG5">
        <v>58.930666500000001</v>
      </c>
      <c r="AH5">
        <v>62.605530499999901</v>
      </c>
      <c r="AI5">
        <v>67.126820499999894</v>
      </c>
      <c r="AJ5">
        <v>76.144633999999897</v>
      </c>
      <c r="AK5">
        <v>278</v>
      </c>
      <c r="AL5">
        <v>319</v>
      </c>
      <c r="AM5">
        <v>336.14999999999901</v>
      </c>
      <c r="AN5">
        <v>364</v>
      </c>
      <c r="AO5">
        <v>399</v>
      </c>
      <c r="AP5">
        <v>80.774880999999993</v>
      </c>
      <c r="AQ5">
        <v>89.081461500000003</v>
      </c>
      <c r="AR5">
        <v>92.506594499999906</v>
      </c>
      <c r="AS5">
        <v>100.18867499999899</v>
      </c>
      <c r="AT5">
        <v>111.397084999999</v>
      </c>
      <c r="AU5">
        <v>1013.7837500000001</v>
      </c>
      <c r="AV5">
        <v>1013.6107</v>
      </c>
      <c r="AW5">
        <v>1013.69475</v>
      </c>
      <c r="AX5">
        <v>1013.71049999999</v>
      </c>
      <c r="AY5">
        <v>1014.0211</v>
      </c>
      <c r="AZ5">
        <v>36.132100999999999</v>
      </c>
      <c r="BA5">
        <v>37.317009999999897</v>
      </c>
      <c r="BB5">
        <v>38.001542499999999</v>
      </c>
      <c r="BC5">
        <v>38.672656999999901</v>
      </c>
      <c r="BD5">
        <v>39.913455999999897</v>
      </c>
      <c r="BE5">
        <v>55.247730999999902</v>
      </c>
      <c r="BF5">
        <v>56.9398079999999</v>
      </c>
      <c r="BG5">
        <v>57.972794999999898</v>
      </c>
      <c r="BH5">
        <v>59.4557144999999</v>
      </c>
      <c r="BI5">
        <v>61.241201499999903</v>
      </c>
      <c r="BJ5">
        <v>6546.15</v>
      </c>
      <c r="BK5">
        <v>6558.6499999999896</v>
      </c>
      <c r="BL5">
        <v>6498.49999999999</v>
      </c>
      <c r="BM5">
        <v>6494.6499999999896</v>
      </c>
      <c r="BN5">
        <v>6451.15</v>
      </c>
      <c r="BO5">
        <v>8176.49999999999</v>
      </c>
      <c r="BP5">
        <v>8204</v>
      </c>
      <c r="BQ5">
        <v>8193.7499999999909</v>
      </c>
      <c r="BR5">
        <v>8176.3499999999904</v>
      </c>
      <c r="BS5">
        <v>8133.6499999999896</v>
      </c>
    </row>
    <row r="6" spans="1:71" x14ac:dyDescent="0.2">
      <c r="A6" t="s">
        <v>5</v>
      </c>
      <c r="B6">
        <v>1004.7065</v>
      </c>
      <c r="C6">
        <v>1004.599</v>
      </c>
      <c r="D6">
        <v>1004.28649999999</v>
      </c>
      <c r="E6">
        <v>1004.29</v>
      </c>
      <c r="F6">
        <v>1004.133</v>
      </c>
      <c r="G6">
        <v>19.744150000000001</v>
      </c>
      <c r="H6">
        <v>19.995470000000001</v>
      </c>
      <c r="I6">
        <v>20.523409999999998</v>
      </c>
      <c r="J6">
        <v>20.72391</v>
      </c>
      <c r="K6">
        <v>21.159369999999999</v>
      </c>
      <c r="L6">
        <v>111.1</v>
      </c>
      <c r="M6">
        <v>99.99</v>
      </c>
      <c r="N6">
        <v>99.99</v>
      </c>
      <c r="O6">
        <v>99.99</v>
      </c>
      <c r="P6">
        <v>88.88</v>
      </c>
      <c r="Q6">
        <v>8.1197130000000008</v>
      </c>
      <c r="R6">
        <v>8.314584</v>
      </c>
      <c r="S6">
        <v>8.3761814999999995</v>
      </c>
      <c r="T6">
        <v>8.4549079999999996</v>
      </c>
      <c r="U6">
        <v>8.5320594999999901</v>
      </c>
      <c r="V6">
        <v>444.4</v>
      </c>
      <c r="W6">
        <v>444.4</v>
      </c>
      <c r="X6">
        <v>444.4</v>
      </c>
      <c r="Y6">
        <v>444.4</v>
      </c>
      <c r="Z6">
        <v>444.4</v>
      </c>
      <c r="AA6">
        <v>11.57546</v>
      </c>
      <c r="AB6">
        <v>12.718695</v>
      </c>
      <c r="AC6">
        <v>13.794544999999999</v>
      </c>
      <c r="AD6">
        <v>14.833855</v>
      </c>
      <c r="AE6">
        <v>16.039655</v>
      </c>
      <c r="AF6">
        <v>20.211504999999999</v>
      </c>
      <c r="AG6">
        <v>23.385095</v>
      </c>
      <c r="AH6">
        <v>24.313800000000001</v>
      </c>
      <c r="AI6">
        <v>26.976075000000002</v>
      </c>
      <c r="AJ6">
        <v>30.222580000000001</v>
      </c>
      <c r="AK6">
        <v>34</v>
      </c>
      <c r="AL6">
        <v>44</v>
      </c>
      <c r="AM6">
        <v>51</v>
      </c>
      <c r="AN6">
        <v>59</v>
      </c>
      <c r="AO6">
        <v>69</v>
      </c>
      <c r="AP6">
        <v>69.051684999999907</v>
      </c>
      <c r="AQ6">
        <v>75.858599999999996</v>
      </c>
      <c r="AR6">
        <v>78.498284999999996</v>
      </c>
      <c r="AS6">
        <v>85.450239999999994</v>
      </c>
      <c r="AT6">
        <v>93.371544999999998</v>
      </c>
      <c r="AU6">
        <v>1004.4639999999901</v>
      </c>
      <c r="AV6">
        <v>1004.4684999999999</v>
      </c>
      <c r="AW6">
        <v>1004.14</v>
      </c>
      <c r="AX6">
        <v>1004.1464999999999</v>
      </c>
      <c r="AY6">
        <v>1003.995</v>
      </c>
      <c r="AZ6">
        <v>16.294205000000002</v>
      </c>
      <c r="BA6">
        <v>16.650604999999999</v>
      </c>
      <c r="BB6">
        <v>16.838819999999998</v>
      </c>
      <c r="BC6">
        <v>17.24249</v>
      </c>
      <c r="BD6">
        <v>17.543804999999999</v>
      </c>
      <c r="BE6">
        <v>25.673974999999999</v>
      </c>
      <c r="BF6">
        <v>26.245559999999902</v>
      </c>
      <c r="BG6">
        <v>26.37218</v>
      </c>
      <c r="BH6">
        <v>26.966919999999998</v>
      </c>
      <c r="BI6">
        <v>27.493539999999999</v>
      </c>
      <c r="BJ6">
        <v>2297.5</v>
      </c>
      <c r="BK6">
        <v>2330.5</v>
      </c>
      <c r="BL6">
        <v>2340</v>
      </c>
      <c r="BM6">
        <v>2393</v>
      </c>
      <c r="BN6">
        <v>2430.5</v>
      </c>
      <c r="BO6">
        <v>3530</v>
      </c>
      <c r="BP6">
        <v>3545</v>
      </c>
      <c r="BQ6">
        <v>3571</v>
      </c>
      <c r="BR6">
        <v>3591.5</v>
      </c>
      <c r="BS6">
        <v>3582</v>
      </c>
    </row>
    <row r="7" spans="1:71" x14ac:dyDescent="0.2">
      <c r="A7" t="s">
        <v>6</v>
      </c>
      <c r="B7">
        <v>81.241299999999995</v>
      </c>
      <c r="C7">
        <v>86.081999999999994</v>
      </c>
      <c r="D7">
        <v>88.926599999999993</v>
      </c>
      <c r="E7">
        <v>94.406799999999905</v>
      </c>
      <c r="F7">
        <v>97.658099999999905</v>
      </c>
      <c r="G7">
        <v>43.720859999999902</v>
      </c>
      <c r="H7">
        <v>44.200170999999997</v>
      </c>
      <c r="I7">
        <v>44.153556000000002</v>
      </c>
      <c r="J7">
        <v>45.654325999999998</v>
      </c>
      <c r="K7">
        <v>45.699122000000003</v>
      </c>
      <c r="L7">
        <v>544.39</v>
      </c>
      <c r="M7">
        <v>544.39</v>
      </c>
      <c r="N7">
        <v>544.39</v>
      </c>
      <c r="O7">
        <v>533.28</v>
      </c>
      <c r="P7">
        <v>544.39</v>
      </c>
      <c r="Q7">
        <v>35.646900000000002</v>
      </c>
      <c r="R7">
        <v>38.566240000000001</v>
      </c>
      <c r="S7">
        <v>38.686210000000003</v>
      </c>
      <c r="T7">
        <v>39.494803150000003</v>
      </c>
      <c r="U7">
        <v>41.125070000000001</v>
      </c>
      <c r="V7">
        <v>1083.2249999999999</v>
      </c>
      <c r="W7">
        <v>1083.2249999999999</v>
      </c>
      <c r="X7">
        <v>1083.2249999999999</v>
      </c>
      <c r="Y7">
        <v>1083.2249999999999</v>
      </c>
      <c r="Z7">
        <v>1083.2249999999999</v>
      </c>
      <c r="AA7">
        <v>459.01421471999998</v>
      </c>
      <c r="AB7">
        <v>559.54002714000001</v>
      </c>
      <c r="AC7">
        <v>589.09994762999997</v>
      </c>
      <c r="AD7">
        <v>534.74755485000003</v>
      </c>
      <c r="AE7">
        <v>537.46260385999994</v>
      </c>
      <c r="AF7">
        <v>125.490289226</v>
      </c>
      <c r="AG7">
        <v>171.33028093300001</v>
      </c>
      <c r="AH7">
        <v>153.70772395999899</v>
      </c>
      <c r="AI7">
        <v>172.04534550779999</v>
      </c>
      <c r="AJ7">
        <v>194.05366822899899</v>
      </c>
      <c r="AK7">
        <v>663</v>
      </c>
      <c r="AL7">
        <v>741</v>
      </c>
      <c r="AM7">
        <v>801</v>
      </c>
      <c r="AN7">
        <v>842</v>
      </c>
      <c r="AO7">
        <v>944</v>
      </c>
      <c r="AP7">
        <v>63.51437</v>
      </c>
      <c r="AQ7">
        <v>63.952350000000003</v>
      </c>
      <c r="AR7">
        <v>66.379949999999994</v>
      </c>
      <c r="AS7">
        <v>74.668790000000001</v>
      </c>
      <c r="AT7">
        <v>79.906989999999993</v>
      </c>
      <c r="AU7">
        <v>79.826299999999904</v>
      </c>
      <c r="AV7">
        <v>84.212999999999894</v>
      </c>
      <c r="AW7">
        <v>87.030799999999999</v>
      </c>
      <c r="AX7">
        <v>92.582800000000006</v>
      </c>
      <c r="AY7">
        <v>95.979100000000003</v>
      </c>
      <c r="AZ7">
        <v>41.749157999999902</v>
      </c>
      <c r="BA7">
        <v>43.338340000000002</v>
      </c>
      <c r="BB7">
        <v>43.433436</v>
      </c>
      <c r="BC7">
        <v>44.496602000000003</v>
      </c>
      <c r="BD7">
        <v>44.734923999999999</v>
      </c>
      <c r="BE7">
        <v>70.890788000000001</v>
      </c>
      <c r="BF7">
        <v>75.690177999999904</v>
      </c>
      <c r="BG7">
        <v>75.524912999999998</v>
      </c>
      <c r="BH7">
        <v>78.869167000000004</v>
      </c>
      <c r="BI7">
        <v>79.318205999999904</v>
      </c>
      <c r="BJ7">
        <v>9522</v>
      </c>
      <c r="BK7">
        <v>9531</v>
      </c>
      <c r="BL7">
        <v>9566</v>
      </c>
      <c r="BM7">
        <v>9526</v>
      </c>
      <c r="BN7">
        <v>9503</v>
      </c>
      <c r="BO7">
        <v>9981</v>
      </c>
      <c r="BP7">
        <v>9981</v>
      </c>
      <c r="BQ7">
        <v>9986</v>
      </c>
      <c r="BR7">
        <v>9983</v>
      </c>
      <c r="BS7">
        <v>9981</v>
      </c>
    </row>
    <row r="8" spans="1:71" x14ac:dyDescent="0.2">
      <c r="A8" t="s">
        <v>7</v>
      </c>
      <c r="B8" t="s">
        <v>10</v>
      </c>
      <c r="C8">
        <v>2.1322567223635298</v>
      </c>
      <c r="D8">
        <v>3.35464062290764</v>
      </c>
      <c r="E8">
        <v>3.7858093314427501</v>
      </c>
      <c r="F8">
        <v>4.6291034114913003</v>
      </c>
      <c r="G8" t="s">
        <v>10</v>
      </c>
      <c r="H8">
        <v>-2.2701738726590799</v>
      </c>
      <c r="I8">
        <v>-3.6675532670560198</v>
      </c>
      <c r="J8">
        <v>-4.5733177076571501</v>
      </c>
      <c r="K8">
        <v>-6.5731158506862402</v>
      </c>
      <c r="L8" t="s">
        <v>10</v>
      </c>
      <c r="M8">
        <v>3.2097327758429701</v>
      </c>
      <c r="N8">
        <v>1.9117212420996399</v>
      </c>
      <c r="O8">
        <v>3.0231447687677901</v>
      </c>
      <c r="P8">
        <v>2.75626159064451</v>
      </c>
      <c r="Q8" t="s">
        <v>10</v>
      </c>
      <c r="R8">
        <v>-2.1436287401208398</v>
      </c>
      <c r="S8">
        <v>-3.1089000092567201</v>
      </c>
      <c r="T8">
        <v>-3.58100088474127</v>
      </c>
      <c r="U8">
        <v>-4.5164148381343097</v>
      </c>
      <c r="V8" t="s">
        <v>10</v>
      </c>
      <c r="W8">
        <v>-0.21371238153417699</v>
      </c>
      <c r="X8">
        <v>8.3074940221366494E-2</v>
      </c>
      <c r="Y8">
        <v>0.17820588283849501</v>
      </c>
      <c r="Z8">
        <v>0.16329265119318201</v>
      </c>
      <c r="AA8" t="s">
        <v>10</v>
      </c>
      <c r="AB8">
        <v>-2.9504307620394798</v>
      </c>
      <c r="AC8">
        <v>-5.6478594560933804</v>
      </c>
      <c r="AD8">
        <v>-7.8195485391715804</v>
      </c>
      <c r="AE8">
        <v>-10.902639840386</v>
      </c>
      <c r="AF8" t="s">
        <v>10</v>
      </c>
      <c r="AG8">
        <v>-8.4329089301689706</v>
      </c>
      <c r="AH8">
        <v>-12.218422188703499</v>
      </c>
      <c r="AI8">
        <v>-18.151930911050101</v>
      </c>
      <c r="AJ8">
        <v>-25.278308914429001</v>
      </c>
      <c r="AK8" t="s">
        <v>10</v>
      </c>
      <c r="AL8">
        <v>-6.8249247298320297</v>
      </c>
      <c r="AM8">
        <v>-9.3192351955534196</v>
      </c>
      <c r="AN8">
        <v>-14.2440930307875</v>
      </c>
      <c r="AO8">
        <v>-18.0349252531853</v>
      </c>
      <c r="AP8" t="s">
        <v>10</v>
      </c>
      <c r="AQ8">
        <v>-38.104392247400902</v>
      </c>
      <c r="AR8">
        <v>-51.354057879409098</v>
      </c>
      <c r="AS8">
        <v>-83.908837018174097</v>
      </c>
      <c r="AT8">
        <v>-115.402897437343</v>
      </c>
      <c r="AU8" t="s">
        <v>10</v>
      </c>
      <c r="AV8">
        <v>2.0443563565456402</v>
      </c>
      <c r="AW8">
        <v>3.3236793005864298</v>
      </c>
      <c r="AX8">
        <v>3.7156542208965302</v>
      </c>
      <c r="AY8">
        <v>4.55825383670454</v>
      </c>
      <c r="AZ8" t="s">
        <v>10</v>
      </c>
      <c r="BA8">
        <v>-2.7325622083654202</v>
      </c>
      <c r="BB8">
        <v>-4.2114499888336097</v>
      </c>
      <c r="BC8">
        <v>-5.8748411813338199</v>
      </c>
      <c r="BD8">
        <v>-8.1961976779556203</v>
      </c>
      <c r="BE8" t="s">
        <v>10</v>
      </c>
      <c r="BF8">
        <v>-2.84944944386188</v>
      </c>
      <c r="BG8">
        <v>-4.1644411970916799</v>
      </c>
      <c r="BH8">
        <v>-5.6127821502238797</v>
      </c>
      <c r="BI8">
        <v>-7.5794892307481501</v>
      </c>
      <c r="BJ8" t="s">
        <v>10</v>
      </c>
      <c r="BK8">
        <v>-0.553509496726453</v>
      </c>
      <c r="BL8">
        <v>-0.65042811525191002</v>
      </c>
      <c r="BM8">
        <v>-0.97780308964876395</v>
      </c>
      <c r="BN8">
        <v>-1.5605913396458599</v>
      </c>
      <c r="BO8" t="s">
        <v>10</v>
      </c>
      <c r="BP8">
        <v>-0.16628866983782101</v>
      </c>
      <c r="BQ8">
        <v>-4.1071622875955498E-2</v>
      </c>
      <c r="BR8">
        <v>-0.43483437049201901</v>
      </c>
      <c r="BS8">
        <v>-0.34290196618257401</v>
      </c>
    </row>
    <row r="9" spans="1:71" x14ac:dyDescent="0.2">
      <c r="A9" t="s">
        <v>8</v>
      </c>
      <c r="B9" t="s">
        <v>10</v>
      </c>
      <c r="C9">
        <v>3.3012830841749302E-2</v>
      </c>
      <c r="D9">
        <v>7.9799101183487603E-4</v>
      </c>
      <c r="E9">
        <v>1.5421746829187601E-4</v>
      </c>
      <c r="F9" s="1">
        <v>3.7252682461794299E-6</v>
      </c>
      <c r="G9" t="s">
        <v>10</v>
      </c>
      <c r="H9">
        <v>2.3245941036371801E-2</v>
      </c>
      <c r="I9">
        <v>2.4782828120872201E-4</v>
      </c>
      <c r="J9" s="1">
        <v>4.9352059576848203E-6</v>
      </c>
      <c r="K9" s="1">
        <v>5.5169320533897403E-11</v>
      </c>
      <c r="L9" t="s">
        <v>10</v>
      </c>
      <c r="M9">
        <v>1.3332548131387101E-3</v>
      </c>
      <c r="N9">
        <v>5.5943712103251497E-2</v>
      </c>
      <c r="O9">
        <v>2.5086759031837701E-3</v>
      </c>
      <c r="P9">
        <v>5.8584119498479303E-3</v>
      </c>
      <c r="Q9" t="s">
        <v>10</v>
      </c>
      <c r="R9">
        <v>3.20894148737896E-2</v>
      </c>
      <c r="S9">
        <v>1.8837390281803701E-3</v>
      </c>
      <c r="T9">
        <v>3.4409794279972899E-4</v>
      </c>
      <c r="U9" s="1">
        <v>6.37078040827266E-6</v>
      </c>
      <c r="V9" t="s">
        <v>10</v>
      </c>
      <c r="W9">
        <v>0.830776201258277</v>
      </c>
      <c r="X9">
        <v>0.93379380094090803</v>
      </c>
      <c r="Y9">
        <v>0.85856530403353504</v>
      </c>
      <c r="Z9">
        <v>0.87029168911351495</v>
      </c>
      <c r="AA9" t="s">
        <v>10</v>
      </c>
      <c r="AB9">
        <v>3.18157609150771E-3</v>
      </c>
      <c r="AC9" s="1">
        <v>1.6752908052192398E-8</v>
      </c>
      <c r="AD9" s="1">
        <v>5.9180358169443301E-15</v>
      </c>
      <c r="AE9" s="1">
        <v>1.71616697652184E-27</v>
      </c>
      <c r="AF9" t="s">
        <v>10</v>
      </c>
      <c r="AG9" s="1">
        <v>3.8991604492475897E-17</v>
      </c>
      <c r="AH9" s="1">
        <v>4.70072579487958E-34</v>
      </c>
      <c r="AI9" s="1">
        <v>2.8722743603478801E-72</v>
      </c>
      <c r="AJ9" s="1">
        <v>1.0688740773382199E-135</v>
      </c>
      <c r="AK9" t="s">
        <v>10</v>
      </c>
      <c r="AL9" s="1">
        <v>9.3774101791213703E-12</v>
      </c>
      <c r="AM9" s="1">
        <v>1.45949763472273E-20</v>
      </c>
      <c r="AN9" s="1">
        <v>1.6552025700915701E-45</v>
      </c>
      <c r="AO9" s="1">
        <v>2.5787372592792799E-71</v>
      </c>
      <c r="AP9" t="s">
        <v>10</v>
      </c>
      <c r="AQ9" s="1">
        <v>1.7625721936232901E-294</v>
      </c>
      <c r="AR9">
        <v>0</v>
      </c>
      <c r="AS9">
        <v>0</v>
      </c>
      <c r="AT9">
        <v>0</v>
      </c>
      <c r="AU9" t="s">
        <v>10</v>
      </c>
      <c r="AV9">
        <v>4.0947492146165901E-2</v>
      </c>
      <c r="AW9">
        <v>8.9195752838080902E-4</v>
      </c>
      <c r="AX9">
        <v>2.0392176778079199E-4</v>
      </c>
      <c r="AY9" s="1">
        <v>5.2278742439054801E-6</v>
      </c>
      <c r="AZ9" t="s">
        <v>10</v>
      </c>
      <c r="BA9">
        <v>6.2966791064069799E-3</v>
      </c>
      <c r="BB9" s="1">
        <v>2.5622140647692101E-5</v>
      </c>
      <c r="BC9" s="1">
        <v>4.3840267869127098E-9</v>
      </c>
      <c r="BD9" s="1">
        <v>2.8264575272904699E-16</v>
      </c>
      <c r="BE9" t="s">
        <v>10</v>
      </c>
      <c r="BF9">
        <v>4.3894696730718196E-3</v>
      </c>
      <c r="BG9" s="1">
        <v>3.1504707489329798E-5</v>
      </c>
      <c r="BH9" s="1">
        <v>2.0505827567967801E-8</v>
      </c>
      <c r="BI9" s="1">
        <v>3.8187407497015798E-14</v>
      </c>
      <c r="BJ9" t="s">
        <v>10</v>
      </c>
      <c r="BK9">
        <v>0.57992833938249999</v>
      </c>
      <c r="BL9">
        <v>0.51543233645275199</v>
      </c>
      <c r="BM9">
        <v>0.32819802476804399</v>
      </c>
      <c r="BN9">
        <v>0.118655401219895</v>
      </c>
      <c r="BO9" t="s">
        <v>10</v>
      </c>
      <c r="BP9">
        <v>0.86793352004021695</v>
      </c>
      <c r="BQ9">
        <v>0.96723970883084198</v>
      </c>
      <c r="BR9">
        <v>0.66369308798645998</v>
      </c>
      <c r="BS9">
        <v>0.73168022736253602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M19"/>
  <sheetViews>
    <sheetView workbookViewId="0">
      <selection activeCell="H16" sqref="A10:H16"/>
    </sheetView>
  </sheetViews>
  <sheetFormatPr baseColWidth="10" defaultRowHeight="16" x14ac:dyDescent="0.2"/>
  <cols>
    <col min="1" max="1" width="24.1640625" bestFit="1" customWidth="1"/>
  </cols>
  <sheetData>
    <row r="6" spans="1:13" x14ac:dyDescent="0.2">
      <c r="M6" t="s">
        <v>28</v>
      </c>
    </row>
    <row r="7" spans="1:13" x14ac:dyDescent="0.2">
      <c r="M7" t="s">
        <v>29</v>
      </c>
    </row>
    <row r="8" spans="1:13" x14ac:dyDescent="0.2">
      <c r="M8" t="s">
        <v>30</v>
      </c>
    </row>
    <row r="9" spans="1:13" x14ac:dyDescent="0.2">
      <c r="M9" t="s">
        <v>31</v>
      </c>
    </row>
    <row r="10" spans="1:13" x14ac:dyDescent="0.2">
      <c r="A10" t="s">
        <v>43</v>
      </c>
      <c r="B10" s="2" t="s">
        <v>24</v>
      </c>
      <c r="C10" s="3">
        <v>68.426587299999994</v>
      </c>
      <c r="D10" s="3">
        <v>75.361065300000007</v>
      </c>
      <c r="E10" s="3">
        <v>78.013180000000006</v>
      </c>
      <c r="F10" s="3">
        <v>84.763642399999995</v>
      </c>
      <c r="G10" s="3">
        <v>92.983463700000001</v>
      </c>
      <c r="H10" t="s">
        <v>51</v>
      </c>
      <c r="M10" t="s">
        <v>32</v>
      </c>
    </row>
    <row r="11" spans="1:13" x14ac:dyDescent="0.2">
      <c r="A11" t="s">
        <v>44</v>
      </c>
      <c r="B11" s="2" t="s">
        <v>25</v>
      </c>
      <c r="C11" s="4">
        <v>1000.25626</v>
      </c>
      <c r="D11" s="4">
        <v>999.664264</v>
      </c>
      <c r="E11" s="4">
        <v>999.27721799999995</v>
      </c>
      <c r="F11" s="4">
        <v>999.14626699999997</v>
      </c>
      <c r="G11" s="4">
        <v>998.85589300000004</v>
      </c>
      <c r="H11" t="s">
        <v>51</v>
      </c>
      <c r="M11" t="s">
        <v>33</v>
      </c>
    </row>
    <row r="12" spans="1:13" x14ac:dyDescent="0.2">
      <c r="A12" t="s">
        <v>45</v>
      </c>
      <c r="B12" s="2" t="s">
        <v>26</v>
      </c>
      <c r="C12" s="3">
        <v>18.447334099999999</v>
      </c>
      <c r="D12" s="3">
        <v>18.9276947</v>
      </c>
      <c r="E12" s="3">
        <v>19.197276599999999</v>
      </c>
      <c r="F12" s="3">
        <v>19.503268800000001</v>
      </c>
      <c r="G12" s="3">
        <v>19.947614399999999</v>
      </c>
      <c r="H12" t="s">
        <v>51</v>
      </c>
      <c r="M12" t="s">
        <v>34</v>
      </c>
    </row>
    <row r="13" spans="1:13" x14ac:dyDescent="0.2">
      <c r="A13" t="s">
        <v>46</v>
      </c>
      <c r="B13" s="2" t="s">
        <v>50</v>
      </c>
      <c r="C13" s="3">
        <v>22.555082899999999</v>
      </c>
      <c r="D13" s="3">
        <v>24.971461099999999</v>
      </c>
      <c r="E13" s="3">
        <v>27.365275100000002</v>
      </c>
      <c r="F13" s="3">
        <v>29.2722531</v>
      </c>
      <c r="G13" s="3">
        <v>32.620387100000002</v>
      </c>
      <c r="H13" t="s">
        <v>51</v>
      </c>
      <c r="M13" t="s">
        <v>35</v>
      </c>
    </row>
    <row r="14" spans="1:13" x14ac:dyDescent="0.2">
      <c r="A14" t="s">
        <v>47</v>
      </c>
      <c r="B14" s="2" t="s">
        <v>27</v>
      </c>
      <c r="C14" s="3">
        <v>22.913963200000001</v>
      </c>
      <c r="D14" s="3">
        <v>25.956032499999999</v>
      </c>
      <c r="E14" s="3">
        <v>27.509060399999999</v>
      </c>
      <c r="F14" s="3">
        <v>30.061629700000001</v>
      </c>
      <c r="G14" s="3">
        <v>33.651444300000001</v>
      </c>
      <c r="H14" t="s">
        <v>51</v>
      </c>
      <c r="M14" t="s">
        <v>36</v>
      </c>
    </row>
    <row r="15" spans="1:13" x14ac:dyDescent="0.2">
      <c r="A15" t="s">
        <v>48</v>
      </c>
      <c r="B15" s="2" t="s">
        <v>42</v>
      </c>
      <c r="C15" s="4">
        <v>72.872609999999995</v>
      </c>
      <c r="D15" s="4">
        <v>87.870164500000001</v>
      </c>
      <c r="E15" s="4">
        <v>93.778790599999994</v>
      </c>
      <c r="F15" s="4">
        <v>106.913962</v>
      </c>
      <c r="G15" s="4">
        <v>118.113606</v>
      </c>
      <c r="H15" t="s">
        <v>51</v>
      </c>
      <c r="M15" t="s">
        <v>37</v>
      </c>
    </row>
    <row r="16" spans="1:13" x14ac:dyDescent="0.2">
      <c r="A16" t="s">
        <v>49</v>
      </c>
      <c r="B16" s="2" t="s">
        <v>42</v>
      </c>
      <c r="C16" s="4">
        <v>3754.47021</v>
      </c>
      <c r="D16" s="4">
        <v>3763.3039100000001</v>
      </c>
      <c r="E16" s="4">
        <v>3756.6542899999999</v>
      </c>
      <c r="F16" s="4">
        <v>3777.5584699999999</v>
      </c>
      <c r="G16" s="4">
        <v>3772.62806</v>
      </c>
      <c r="H16" t="s">
        <v>51</v>
      </c>
      <c r="M16" t="s">
        <v>38</v>
      </c>
    </row>
    <row r="17" spans="13:13" x14ac:dyDescent="0.2">
      <c r="M17" t="s">
        <v>39</v>
      </c>
    </row>
    <row r="18" spans="13:13" x14ac:dyDescent="0.2">
      <c r="M18" t="s">
        <v>40</v>
      </c>
    </row>
    <row r="19" spans="13:13" x14ac:dyDescent="0.2">
      <c r="M19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C06A6-9503-D742-8415-062A32654C15}">
  <dimension ref="A1:Z25"/>
  <sheetViews>
    <sheetView workbookViewId="0">
      <selection activeCell="Z10" sqref="K1:Z10"/>
    </sheetView>
  </sheetViews>
  <sheetFormatPr baseColWidth="10" defaultRowHeight="16" x14ac:dyDescent="0.2"/>
  <sheetData>
    <row r="1" spans="1:26" x14ac:dyDescent="0.2">
      <c r="D1" s="5" t="s">
        <v>88</v>
      </c>
      <c r="E1" s="5" t="s">
        <v>87</v>
      </c>
      <c r="F1" s="5" t="s">
        <v>86</v>
      </c>
      <c r="G1" s="5" t="s">
        <v>85</v>
      </c>
      <c r="H1" s="5" t="s">
        <v>84</v>
      </c>
      <c r="I1" s="5" t="s">
        <v>83</v>
      </c>
      <c r="J1" s="5"/>
      <c r="L1" s="5" t="s">
        <v>89</v>
      </c>
      <c r="M1" s="5" t="s">
        <v>100</v>
      </c>
      <c r="N1" s="5" t="s">
        <v>90</v>
      </c>
      <c r="O1" t="s">
        <v>82</v>
      </c>
      <c r="P1" t="s">
        <v>81</v>
      </c>
      <c r="Q1" t="s">
        <v>93</v>
      </c>
      <c r="R1" t="s">
        <v>94</v>
      </c>
      <c r="S1" t="s">
        <v>96</v>
      </c>
      <c r="T1" t="s">
        <v>97</v>
      </c>
      <c r="U1" t="s">
        <v>91</v>
      </c>
      <c r="V1" t="s">
        <v>92</v>
      </c>
      <c r="W1" t="s">
        <v>98</v>
      </c>
      <c r="X1" t="s">
        <v>99</v>
      </c>
      <c r="Y1" t="s">
        <v>96</v>
      </c>
      <c r="Z1" t="s">
        <v>97</v>
      </c>
    </row>
    <row r="2" spans="1:26" x14ac:dyDescent="0.2">
      <c r="A2" t="s">
        <v>80</v>
      </c>
      <c r="B2">
        <v>0.7</v>
      </c>
      <c r="D2" t="s">
        <v>79</v>
      </c>
      <c r="E2" t="s">
        <v>78</v>
      </c>
      <c r="F2" t="s">
        <v>78</v>
      </c>
      <c r="G2" t="s">
        <v>78</v>
      </c>
      <c r="H2" t="s">
        <v>77</v>
      </c>
      <c r="I2" t="s">
        <v>76</v>
      </c>
      <c r="K2" t="s">
        <v>105</v>
      </c>
      <c r="L2">
        <v>0.7</v>
      </c>
      <c r="M2">
        <v>284.89791870117102</v>
      </c>
      <c r="O2">
        <v>22.3</v>
      </c>
      <c r="P2">
        <v>68.400000000000006</v>
      </c>
      <c r="U2">
        <v>52.6</v>
      </c>
      <c r="V2">
        <v>80.8</v>
      </c>
    </row>
    <row r="3" spans="1:26" x14ac:dyDescent="0.2">
      <c r="A3" t="s">
        <v>75</v>
      </c>
      <c r="B3">
        <v>2.2999999999999998</v>
      </c>
      <c r="D3" t="s">
        <v>74</v>
      </c>
      <c r="E3">
        <v>2</v>
      </c>
      <c r="F3">
        <v>4.5</v>
      </c>
      <c r="G3" t="s">
        <v>60</v>
      </c>
      <c r="H3" t="s">
        <v>57</v>
      </c>
      <c r="I3" t="s">
        <v>73</v>
      </c>
    </row>
    <row r="4" spans="1:26" x14ac:dyDescent="0.2">
      <c r="A4" t="s">
        <v>72</v>
      </c>
      <c r="B4">
        <v>3.1</v>
      </c>
      <c r="D4" t="s">
        <v>71</v>
      </c>
      <c r="E4">
        <v>2</v>
      </c>
      <c r="F4">
        <v>4.5</v>
      </c>
      <c r="G4" t="s">
        <v>60</v>
      </c>
      <c r="H4" t="s">
        <v>53</v>
      </c>
      <c r="I4" t="s">
        <v>70</v>
      </c>
    </row>
    <row r="5" spans="1:26" x14ac:dyDescent="0.2">
      <c r="A5" t="s">
        <v>69</v>
      </c>
      <c r="B5">
        <v>4.5</v>
      </c>
      <c r="D5" t="s">
        <v>68</v>
      </c>
      <c r="E5">
        <v>2</v>
      </c>
      <c r="F5">
        <v>4.5</v>
      </c>
      <c r="G5" t="s">
        <v>54</v>
      </c>
      <c r="H5" t="s">
        <v>57</v>
      </c>
      <c r="I5" t="s">
        <v>67</v>
      </c>
    </row>
    <row r="6" spans="1:26" x14ac:dyDescent="0.2">
      <c r="A6" t="s">
        <v>66</v>
      </c>
      <c r="B6">
        <v>6.7</v>
      </c>
      <c r="D6" t="s">
        <v>65</v>
      </c>
      <c r="E6">
        <v>2</v>
      </c>
      <c r="F6">
        <v>4.5</v>
      </c>
      <c r="G6" t="s">
        <v>54</v>
      </c>
      <c r="H6" t="s">
        <v>53</v>
      </c>
      <c r="I6" t="s">
        <v>64</v>
      </c>
    </row>
    <row r="7" spans="1:26" x14ac:dyDescent="0.2">
      <c r="D7" t="s">
        <v>63</v>
      </c>
      <c r="E7">
        <v>5</v>
      </c>
      <c r="F7">
        <v>8.5</v>
      </c>
      <c r="G7" t="s">
        <v>60</v>
      </c>
      <c r="H7" t="s">
        <v>57</v>
      </c>
      <c r="I7" t="s">
        <v>62</v>
      </c>
      <c r="K7" t="s">
        <v>101</v>
      </c>
      <c r="L7">
        <v>2.2999999999999998</v>
      </c>
      <c r="M7">
        <v>286.54757690429602</v>
      </c>
      <c r="N7" s="6">
        <f>M7-M$2</f>
        <v>1.649658203125</v>
      </c>
      <c r="O7">
        <v>26</v>
      </c>
      <c r="P7">
        <v>75.400000000000006</v>
      </c>
      <c r="Q7" s="7">
        <f>(O7-O$2)/O$2</f>
        <v>0.16591928251121071</v>
      </c>
      <c r="R7" s="7">
        <f>(P7-P$2)/P$2</f>
        <v>0.1023391812865497</v>
      </c>
      <c r="S7" s="7">
        <f>Q7/$N7</f>
        <v>0.10057797560543423</v>
      </c>
      <c r="T7" s="7">
        <f>R7/$N7</f>
        <v>6.2036597091861413E-2</v>
      </c>
      <c r="U7">
        <v>58.9</v>
      </c>
      <c r="V7">
        <v>89.1</v>
      </c>
      <c r="W7" s="7">
        <f>(U7-U$2)/U$2</f>
        <v>0.11977186311787066</v>
      </c>
      <c r="X7" s="7">
        <f>(V7-V$2)/V$2</f>
        <v>0.10272277227722769</v>
      </c>
      <c r="Y7" s="7">
        <f>W7/$N7</f>
        <v>7.260404785123549E-2</v>
      </c>
      <c r="Z7" s="7">
        <f>X7/$N7</f>
        <v>6.226912464814631E-2</v>
      </c>
    </row>
    <row r="8" spans="1:26" x14ac:dyDescent="0.2">
      <c r="D8" t="s">
        <v>61</v>
      </c>
      <c r="E8">
        <v>5</v>
      </c>
      <c r="F8">
        <v>8.5</v>
      </c>
      <c r="G8" t="s">
        <v>60</v>
      </c>
      <c r="H8" t="s">
        <v>53</v>
      </c>
      <c r="I8" t="s">
        <v>59</v>
      </c>
      <c r="K8" t="s">
        <v>102</v>
      </c>
      <c r="L8">
        <v>3.1</v>
      </c>
      <c r="M8">
        <v>287.27014160156199</v>
      </c>
      <c r="N8" s="6">
        <f t="shared" ref="N8:N10" si="0">M8-M$2</f>
        <v>2.3722229003909661</v>
      </c>
      <c r="O8">
        <v>27.5</v>
      </c>
      <c r="P8">
        <v>78</v>
      </c>
      <c r="Q8" s="7">
        <f t="shared" ref="Q8:Q10" si="1">(O8-O$2)/O$2</f>
        <v>0.2331838565022421</v>
      </c>
      <c r="R8" s="7">
        <f t="shared" ref="R8:R10" si="2">(P8-P$2)/P$2</f>
        <v>0.14035087719298237</v>
      </c>
      <c r="S8" s="7">
        <f t="shared" ref="S8:S10" si="3">Q8/$N8</f>
        <v>9.8297616325940987E-2</v>
      </c>
      <c r="T8" s="7">
        <f>R8/N8</f>
        <v>5.916428728929779E-2</v>
      </c>
      <c r="U8">
        <v>62.6</v>
      </c>
      <c r="V8">
        <v>92.5</v>
      </c>
      <c r="W8" s="7">
        <f t="shared" ref="W8:W10" si="4">(U8-U$2)/U$2</f>
        <v>0.19011406844106463</v>
      </c>
      <c r="X8" s="7">
        <f t="shared" ref="X8:X10" si="5">(V8-V$2)/V$2</f>
        <v>0.14480198019801985</v>
      </c>
      <c r="Y8" s="7">
        <f t="shared" ref="Y8:Y10" si="6">W8/$N8</f>
        <v>8.0141738961263684E-2</v>
      </c>
      <c r="Z8" s="7">
        <f t="shared" ref="Z8:Z10" si="7">X8/$N8</f>
        <v>6.1040629940025883E-2</v>
      </c>
    </row>
    <row r="9" spans="1:26" x14ac:dyDescent="0.2">
      <c r="D9" t="s">
        <v>58</v>
      </c>
      <c r="E9">
        <v>5</v>
      </c>
      <c r="F9">
        <v>8.5</v>
      </c>
      <c r="G9" t="s">
        <v>54</v>
      </c>
      <c r="H9" t="s">
        <v>57</v>
      </c>
      <c r="I9" t="s">
        <v>56</v>
      </c>
      <c r="K9" t="s">
        <v>103</v>
      </c>
      <c r="L9">
        <v>4.5</v>
      </c>
      <c r="M9">
        <v>288.70513916015602</v>
      </c>
      <c r="N9" s="6">
        <f t="shared" si="0"/>
        <v>3.8072204589850003</v>
      </c>
      <c r="O9">
        <v>30.1</v>
      </c>
      <c r="P9">
        <v>84.8</v>
      </c>
      <c r="Q9" s="7">
        <f t="shared" si="1"/>
        <v>0.34977578475336324</v>
      </c>
      <c r="R9" s="7">
        <f t="shared" si="2"/>
        <v>0.23976608187134488</v>
      </c>
      <c r="S9" s="7">
        <f t="shared" si="3"/>
        <v>9.1871691834365957E-2</v>
      </c>
      <c r="T9" s="7">
        <f>R9/N9</f>
        <v>6.2976674047204029E-2</v>
      </c>
      <c r="U9">
        <v>67.099999999999994</v>
      </c>
      <c r="V9">
        <v>100.2</v>
      </c>
      <c r="W9" s="7">
        <f t="shared" si="4"/>
        <v>0.27566539923954358</v>
      </c>
      <c r="X9" s="7">
        <f t="shared" si="5"/>
        <v>0.24009900990099017</v>
      </c>
      <c r="Y9" s="7">
        <f t="shared" si="6"/>
        <v>7.2405946072541222E-2</v>
      </c>
      <c r="Z9" s="7">
        <f t="shared" si="7"/>
        <v>6.3064120527709142E-2</v>
      </c>
    </row>
    <row r="10" spans="1:26" x14ac:dyDescent="0.2">
      <c r="D10" t="s">
        <v>55</v>
      </c>
      <c r="E10">
        <v>5</v>
      </c>
      <c r="F10">
        <v>8.5</v>
      </c>
      <c r="G10" t="s">
        <v>54</v>
      </c>
      <c r="H10" t="s">
        <v>53</v>
      </c>
      <c r="I10" t="s">
        <v>52</v>
      </c>
      <c r="K10" t="s">
        <v>104</v>
      </c>
      <c r="L10">
        <v>6.7</v>
      </c>
      <c r="M10">
        <v>290.55340576171801</v>
      </c>
      <c r="N10" s="6">
        <f t="shared" si="0"/>
        <v>5.6554870605469887</v>
      </c>
      <c r="O10">
        <v>33.700000000000003</v>
      </c>
      <c r="P10">
        <v>93</v>
      </c>
      <c r="Q10" s="7">
        <f t="shared" si="1"/>
        <v>0.5112107623318386</v>
      </c>
      <c r="R10" s="7">
        <f t="shared" si="2"/>
        <v>0.35964912280701744</v>
      </c>
      <c r="S10" s="7">
        <f t="shared" si="3"/>
        <v>9.0391995748354728E-2</v>
      </c>
      <c r="T10" s="7">
        <f>R10/N10</f>
        <v>6.359295299532218E-2</v>
      </c>
      <c r="U10">
        <v>76.099999999999994</v>
      </c>
      <c r="V10">
        <v>111.4</v>
      </c>
      <c r="W10" s="7">
        <f t="shared" si="4"/>
        <v>0.44676806083650178</v>
      </c>
      <c r="X10" s="7">
        <f t="shared" si="5"/>
        <v>0.37871287128712883</v>
      </c>
      <c r="Y10" s="7">
        <f t="shared" si="6"/>
        <v>7.8997273984266023E-2</v>
      </c>
      <c r="Z10" s="7">
        <f t="shared" si="7"/>
        <v>6.6963794140570521E-2</v>
      </c>
    </row>
    <row r="21" spans="12:20" x14ac:dyDescent="0.2">
      <c r="Q21" t="s">
        <v>95</v>
      </c>
    </row>
    <row r="22" spans="12:20" x14ac:dyDescent="0.2">
      <c r="L22">
        <v>2.2999999999999998</v>
      </c>
      <c r="N22">
        <f>L22-$L$2</f>
        <v>1.5999999999999999</v>
      </c>
      <c r="Q22">
        <v>13.5</v>
      </c>
      <c r="R22">
        <v>10.199999999999999</v>
      </c>
      <c r="S22">
        <f>Q22/N22</f>
        <v>8.4375</v>
      </c>
      <c r="T22">
        <f>R22/N22</f>
        <v>6.375</v>
      </c>
    </row>
    <row r="23" spans="12:20" x14ac:dyDescent="0.2">
      <c r="L23">
        <v>3.1</v>
      </c>
      <c r="N23">
        <f>L23-$L$2</f>
        <v>2.4000000000000004</v>
      </c>
      <c r="Q23">
        <v>20.100000000000001</v>
      </c>
      <c r="R23">
        <v>14</v>
      </c>
      <c r="S23">
        <f>Q23/N23</f>
        <v>8.375</v>
      </c>
      <c r="T23">
        <f>R23/N23</f>
        <v>5.8333333333333321</v>
      </c>
    </row>
    <row r="24" spans="12:20" x14ac:dyDescent="0.2">
      <c r="L24">
        <v>4.5</v>
      </c>
      <c r="N24">
        <f>L24-$L$2</f>
        <v>3.8</v>
      </c>
      <c r="Q24">
        <v>31.4</v>
      </c>
      <c r="R24">
        <v>24</v>
      </c>
      <c r="S24">
        <f>Q24/N24</f>
        <v>8.2631578947368425</v>
      </c>
      <c r="T24">
        <f>R24/N24</f>
        <v>6.3157894736842106</v>
      </c>
    </row>
    <row r="25" spans="12:20" x14ac:dyDescent="0.2">
      <c r="L25">
        <v>6.7</v>
      </c>
      <c r="N25">
        <f>L25-$L$2</f>
        <v>6</v>
      </c>
      <c r="Q25">
        <v>47.2</v>
      </c>
      <c r="R25">
        <v>36</v>
      </c>
      <c r="S25">
        <f>Q25/N25</f>
        <v>7.8666666666666671</v>
      </c>
      <c r="T25">
        <f>R25/N25</f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F0ABC-2771-8447-8A8A-C73AB93619B6}">
  <dimension ref="A1:K6"/>
  <sheetViews>
    <sheetView workbookViewId="0">
      <selection activeCell="I7" sqref="I7"/>
    </sheetView>
  </sheetViews>
  <sheetFormatPr baseColWidth="10" defaultRowHeight="16" x14ac:dyDescent="0.2"/>
  <cols>
    <col min="2" max="2" width="10.83203125" style="8"/>
    <col min="3" max="3" width="10.83203125" style="6"/>
  </cols>
  <sheetData>
    <row r="1" spans="1:11" x14ac:dyDescent="0.2">
      <c r="B1" s="8" t="s">
        <v>107</v>
      </c>
      <c r="C1" s="6" t="s">
        <v>106</v>
      </c>
      <c r="D1" t="s">
        <v>108</v>
      </c>
      <c r="E1" t="s">
        <v>109</v>
      </c>
      <c r="F1" t="s">
        <v>110</v>
      </c>
      <c r="G1" t="s">
        <v>111</v>
      </c>
      <c r="H1" t="s">
        <v>91</v>
      </c>
      <c r="I1" t="s">
        <v>92</v>
      </c>
      <c r="J1" t="s">
        <v>110</v>
      </c>
      <c r="K1" t="s">
        <v>111</v>
      </c>
    </row>
    <row r="2" spans="1:11" x14ac:dyDescent="0.2">
      <c r="A2" t="s">
        <v>105</v>
      </c>
      <c r="B2" s="8">
        <v>284.89791870117102</v>
      </c>
      <c r="D2" s="6">
        <v>22.3</v>
      </c>
      <c r="E2" s="6">
        <v>68.400000000000006</v>
      </c>
      <c r="H2">
        <v>52.6</v>
      </c>
      <c r="I2">
        <v>80.8</v>
      </c>
    </row>
    <row r="3" spans="1:11" x14ac:dyDescent="0.2">
      <c r="A3" t="s">
        <v>101</v>
      </c>
      <c r="B3" s="8">
        <v>286.54757690429602</v>
      </c>
      <c r="C3" s="6">
        <v>1.649658203125</v>
      </c>
      <c r="D3" s="6">
        <v>26</v>
      </c>
      <c r="E3" s="6">
        <v>75.400000000000006</v>
      </c>
      <c r="F3" s="7">
        <v>0.10057797560543423</v>
      </c>
      <c r="G3" s="7">
        <v>6.2036597091861413E-2</v>
      </c>
      <c r="H3">
        <v>58.9</v>
      </c>
      <c r="I3">
        <v>89.1</v>
      </c>
      <c r="J3" s="7">
        <v>7.260404785123549E-2</v>
      </c>
      <c r="K3" s="7">
        <v>6.226912464814631E-2</v>
      </c>
    </row>
    <row r="4" spans="1:11" x14ac:dyDescent="0.2">
      <c r="A4" t="s">
        <v>102</v>
      </c>
      <c r="B4" s="8">
        <v>287.27014160156199</v>
      </c>
      <c r="C4" s="6">
        <v>2.3722229003909661</v>
      </c>
      <c r="D4" s="6">
        <v>27.5</v>
      </c>
      <c r="E4" s="6">
        <v>78</v>
      </c>
      <c r="F4" s="7">
        <v>9.8297616325940987E-2</v>
      </c>
      <c r="G4" s="7">
        <v>5.916428728929779E-2</v>
      </c>
      <c r="H4">
        <v>62.6</v>
      </c>
      <c r="I4">
        <v>92.5</v>
      </c>
      <c r="J4" s="7">
        <v>8.0141738961263684E-2</v>
      </c>
      <c r="K4" s="7">
        <v>6.1040629940025883E-2</v>
      </c>
    </row>
    <row r="5" spans="1:11" x14ac:dyDescent="0.2">
      <c r="A5" t="s">
        <v>103</v>
      </c>
      <c r="B5" s="8">
        <v>288.70513916015602</v>
      </c>
      <c r="C5" s="6">
        <v>3.8072204589850003</v>
      </c>
      <c r="D5" s="6">
        <v>30.1</v>
      </c>
      <c r="E5" s="6">
        <v>84.8</v>
      </c>
      <c r="F5" s="7">
        <v>9.1871691834365957E-2</v>
      </c>
      <c r="G5" s="7">
        <v>6.2976674047204029E-2</v>
      </c>
      <c r="H5">
        <v>67.099999999999994</v>
      </c>
      <c r="I5">
        <v>100.2</v>
      </c>
      <c r="J5" s="7">
        <v>7.2405946072541222E-2</v>
      </c>
      <c r="K5" s="7">
        <v>6.3064120527709142E-2</v>
      </c>
    </row>
    <row r="6" spans="1:11" x14ac:dyDescent="0.2">
      <c r="A6" t="s">
        <v>104</v>
      </c>
      <c r="B6" s="8">
        <v>290.55340576171801</v>
      </c>
      <c r="C6" s="6">
        <v>5.6554870605469887</v>
      </c>
      <c r="D6" s="6">
        <v>33.700000000000003</v>
      </c>
      <c r="E6" s="6">
        <v>93</v>
      </c>
      <c r="F6" s="7">
        <v>9.0391995748354728E-2</v>
      </c>
      <c r="G6" s="7">
        <v>6.359295299532218E-2</v>
      </c>
      <c r="H6">
        <v>76.099999999999994</v>
      </c>
      <c r="I6">
        <v>111.4</v>
      </c>
      <c r="J6" s="7">
        <v>7.8997273984266023E-2</v>
      </c>
      <c r="K6" s="7">
        <v>6.6963794140570521E-2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9C778-0EF2-0B4B-9F55-E81A2260D251}">
  <dimension ref="A1:G15"/>
  <sheetViews>
    <sheetView workbookViewId="0">
      <selection activeCell="G31" sqref="G31"/>
    </sheetView>
  </sheetViews>
  <sheetFormatPr baseColWidth="10" defaultRowHeight="16" x14ac:dyDescent="0.2"/>
  <sheetData>
    <row r="1" spans="1:7" x14ac:dyDescent="0.2">
      <c r="B1" t="s">
        <v>88</v>
      </c>
      <c r="C1" t="s">
        <v>112</v>
      </c>
      <c r="D1" t="s">
        <v>5</v>
      </c>
      <c r="E1" t="s">
        <v>2</v>
      </c>
      <c r="F1" t="s">
        <v>113</v>
      </c>
    </row>
    <row r="2" spans="1:7" x14ac:dyDescent="0.2">
      <c r="A2" t="s">
        <v>114</v>
      </c>
      <c r="B2" t="s">
        <v>80</v>
      </c>
      <c r="C2" s="6">
        <v>14.857117499999999</v>
      </c>
      <c r="D2" s="6">
        <v>75.176299999999998</v>
      </c>
      <c r="E2" s="6">
        <v>98.790898280346795</v>
      </c>
      <c r="F2" s="6">
        <v>286.71795499999899</v>
      </c>
      <c r="G2" s="6"/>
    </row>
    <row r="3" spans="1:7" x14ac:dyDescent="0.2">
      <c r="A3" t="s">
        <v>121</v>
      </c>
      <c r="B3" t="s">
        <v>115</v>
      </c>
      <c r="C3" s="6">
        <v>15.896803</v>
      </c>
      <c r="D3" s="6">
        <v>75.291319999999999</v>
      </c>
      <c r="E3" s="6">
        <v>99.875557691885206</v>
      </c>
      <c r="F3" s="6">
        <v>288.230269999999</v>
      </c>
      <c r="G3" s="6"/>
    </row>
    <row r="4" spans="1:7" x14ac:dyDescent="0.2">
      <c r="B4" t="s">
        <v>116</v>
      </c>
      <c r="C4" s="6">
        <v>16.746911999999998</v>
      </c>
      <c r="D4" s="6">
        <v>77.347949999999997</v>
      </c>
      <c r="E4" s="6">
        <v>103.10772426634</v>
      </c>
      <c r="F4" s="6">
        <v>290.45813500000003</v>
      </c>
      <c r="G4" s="6"/>
    </row>
    <row r="5" spans="1:7" x14ac:dyDescent="0.2">
      <c r="B5" t="s">
        <v>118</v>
      </c>
      <c r="C5" s="6">
        <v>17.053102499999898</v>
      </c>
      <c r="D5" s="6">
        <v>80.615380000000002</v>
      </c>
      <c r="E5" s="6">
        <v>105.862958558025</v>
      </c>
      <c r="F5" s="6">
        <v>294.68311</v>
      </c>
      <c r="G5" s="6"/>
    </row>
    <row r="6" spans="1:7" x14ac:dyDescent="0.2">
      <c r="B6" t="s">
        <v>117</v>
      </c>
      <c r="C6" s="6">
        <v>19.117886500000001</v>
      </c>
      <c r="D6" s="6">
        <v>84.655370000000005</v>
      </c>
      <c r="E6" s="6">
        <v>110.396567197198</v>
      </c>
      <c r="F6" s="6">
        <v>299.32634499999898</v>
      </c>
      <c r="G6" s="6"/>
    </row>
    <row r="7" spans="1:7" x14ac:dyDescent="0.2">
      <c r="A7" t="s">
        <v>119</v>
      </c>
      <c r="B7" t="s">
        <v>80</v>
      </c>
      <c r="C7" s="6">
        <v>-3.7755066499999899</v>
      </c>
      <c r="D7" s="6">
        <v>2.1409609999999999</v>
      </c>
      <c r="E7" s="9">
        <v>4.3246547740604004</v>
      </c>
      <c r="F7" s="9">
        <v>20.643887999999901</v>
      </c>
      <c r="G7" s="6"/>
    </row>
    <row r="8" spans="1:7" x14ac:dyDescent="0.2">
      <c r="A8" t="s">
        <v>120</v>
      </c>
      <c r="B8" t="s">
        <v>115</v>
      </c>
      <c r="C8" s="6">
        <v>-4.7083529499999903</v>
      </c>
      <c r="D8" s="9">
        <v>1.7965084999999901</v>
      </c>
      <c r="E8" s="9">
        <v>3.67894576516044</v>
      </c>
      <c r="F8" s="6">
        <v>19.14697</v>
      </c>
      <c r="G8" s="6"/>
    </row>
    <row r="9" spans="1:7" x14ac:dyDescent="0.2">
      <c r="B9" t="s">
        <v>116</v>
      </c>
      <c r="C9" s="6">
        <v>-5.4580626999999904</v>
      </c>
      <c r="D9" s="6">
        <v>1.6289979999999999</v>
      </c>
      <c r="E9" s="9">
        <v>3.2787549681452801</v>
      </c>
      <c r="F9" s="9">
        <v>18.652849999999901</v>
      </c>
      <c r="G9" s="6"/>
    </row>
    <row r="10" spans="1:7" x14ac:dyDescent="0.2">
      <c r="B10" t="s">
        <v>118</v>
      </c>
      <c r="C10" s="6">
        <v>-6.6409028999999897</v>
      </c>
      <c r="D10" s="6">
        <v>1.687012</v>
      </c>
      <c r="E10" s="9">
        <v>3.1391643665493199</v>
      </c>
      <c r="F10" s="9">
        <v>18.709366499999899</v>
      </c>
      <c r="G10" s="6"/>
    </row>
    <row r="11" spans="1:7" x14ac:dyDescent="0.2">
      <c r="B11" t="s">
        <v>117</v>
      </c>
      <c r="C11" s="6">
        <v>-7.7234283000000001</v>
      </c>
      <c r="D11" s="9">
        <v>1.6669619999999901</v>
      </c>
      <c r="E11" s="9">
        <v>2.8275108793794299</v>
      </c>
      <c r="F11" s="9">
        <v>18.1540664999999</v>
      </c>
      <c r="G11" s="6"/>
    </row>
    <row r="12" spans="1:7" x14ac:dyDescent="0.2">
      <c r="C12" s="6"/>
      <c r="D12" s="6"/>
      <c r="E12" s="6"/>
      <c r="F12" s="6"/>
      <c r="G12" s="6"/>
    </row>
    <row r="13" spans="1:7" x14ac:dyDescent="0.2">
      <c r="C13" s="6"/>
      <c r="D13" s="6"/>
      <c r="E13" s="6"/>
      <c r="F13" s="6"/>
      <c r="G13" s="6"/>
    </row>
    <row r="14" spans="1:7" x14ac:dyDescent="0.2">
      <c r="C14" s="6"/>
      <c r="D14" s="6"/>
      <c r="E14" s="6"/>
      <c r="F14" s="6"/>
      <c r="G14" s="6"/>
    </row>
    <row r="15" spans="1:7" x14ac:dyDescent="0.2">
      <c r="C15" s="6"/>
      <c r="D15" s="6"/>
      <c r="E15" s="6"/>
      <c r="F15" s="6"/>
      <c r="G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statistics_output</vt:lpstr>
      <vt:lpstr>Sheet3</vt:lpstr>
      <vt:lpstr>Sheet1</vt:lpstr>
      <vt:lpstr>Sheet2</vt:lpstr>
      <vt:lpstr>CC base</vt:lpstr>
      <vt:lpstr>C-C stats</vt:lpstr>
      <vt:lpstr>Error_stats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Zarzycki, Colin M.</cp:lastModifiedBy>
  <dcterms:created xsi:type="dcterms:W3CDTF">2023-12-14T17:20:14Z</dcterms:created>
  <dcterms:modified xsi:type="dcterms:W3CDTF">2024-05-28T21:26:04Z</dcterms:modified>
</cp:coreProperties>
</file>