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2.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F:\Board Infinity\Modules\Excel_Dashboarding\"/>
    </mc:Choice>
  </mc:AlternateContent>
  <xr:revisionPtr revIDLastSave="0" documentId="13_ncr:1_{A4323356-64FD-418F-82C9-ED2442734E4E}" xr6:coauthVersionLast="47" xr6:coauthVersionMax="47" xr10:uidLastSave="{00000000-0000-0000-0000-000000000000}"/>
  <bookViews>
    <workbookView xWindow="-120" yWindow="-120" windowWidth="20730" windowHeight="11160" xr2:uid="{00000000-000D-0000-FFFF-FFFF00000000}"/>
  </bookViews>
  <sheets>
    <sheet name="Dashboard" sheetId="15" r:id="rId1"/>
    <sheet name="Insights" sheetId="16" r:id="rId2"/>
    <sheet name="Database" sheetId="14" state="hidden" r:id="rId3"/>
    <sheet name="Main_Data" sheetId="8" r:id="rId4"/>
  </sheets>
  <definedNames>
    <definedName name="_xlnm._FilterDatabase" localSheetId="3" hidden="1">Main_Data!$A$1:$Q$237</definedName>
    <definedName name="All_Rounder">#REF!</definedName>
    <definedName name="Batter">#REF!</definedName>
    <definedName name="Batter_WK">#REF!</definedName>
    <definedName name="Bowler">#REF!</definedName>
    <definedName name="Left_HB">#REF!</definedName>
    <definedName name="Right_HB">#REF!</definedName>
    <definedName name="Slicer_Arm">#N/A</definedName>
    <definedName name="Slicer_Batting_Pos">#N/A</definedName>
    <definedName name="Slicer_Category">#N/A</definedName>
    <definedName name="Slicer_Region">#N/A</definedName>
    <definedName name="Slicer_Team">#N/A</definedName>
  </definedNames>
  <calcPr calcId="181029" concurrentCalc="0"/>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195" i="14" l="1"/>
  <c r="D195" i="14"/>
  <c r="C194" i="14"/>
  <c r="D194" i="14"/>
  <c r="D193" i="14"/>
  <c r="C192" i="14"/>
  <c r="D192" i="14"/>
  <c r="C193" i="14"/>
  <c r="C166" i="14"/>
  <c r="O3" i="8"/>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51" i="8"/>
  <c r="O52" i="8"/>
  <c r="O53" i="8"/>
  <c r="O54" i="8"/>
  <c r="O55" i="8"/>
  <c r="O56" i="8"/>
  <c r="O57" i="8"/>
  <c r="O58" i="8"/>
  <c r="O59" i="8"/>
  <c r="O60" i="8"/>
  <c r="O61" i="8"/>
  <c r="O62" i="8"/>
  <c r="O63" i="8"/>
  <c r="O64" i="8"/>
  <c r="O65" i="8"/>
  <c r="O66" i="8"/>
  <c r="O67" i="8"/>
  <c r="O68" i="8"/>
  <c r="O69" i="8"/>
  <c r="O70" i="8"/>
  <c r="O71" i="8"/>
  <c r="O72" i="8"/>
  <c r="O73" i="8"/>
  <c r="O74" i="8"/>
  <c r="O75" i="8"/>
  <c r="O76" i="8"/>
  <c r="O77" i="8"/>
  <c r="O78" i="8"/>
  <c r="O79" i="8"/>
  <c r="O80" i="8"/>
  <c r="O81" i="8"/>
  <c r="O82" i="8"/>
  <c r="O83" i="8"/>
  <c r="O84" i="8"/>
  <c r="O85" i="8"/>
  <c r="O86" i="8"/>
  <c r="O87" i="8"/>
  <c r="O88" i="8"/>
  <c r="O89" i="8"/>
  <c r="O90" i="8"/>
  <c r="O91" i="8"/>
  <c r="O92" i="8"/>
  <c r="O93" i="8"/>
  <c r="O94" i="8"/>
  <c r="O95" i="8"/>
  <c r="O96" i="8"/>
  <c r="O97" i="8"/>
  <c r="O98" i="8"/>
  <c r="O99" i="8"/>
  <c r="O100" i="8"/>
  <c r="O101" i="8"/>
  <c r="O102" i="8"/>
  <c r="O103" i="8"/>
  <c r="O104" i="8"/>
  <c r="O105" i="8"/>
  <c r="O106" i="8"/>
  <c r="O107" i="8"/>
  <c r="O108" i="8"/>
  <c r="O109" i="8"/>
  <c r="O110" i="8"/>
  <c r="O111" i="8"/>
  <c r="O112" i="8"/>
  <c r="O113" i="8"/>
  <c r="O114" i="8"/>
  <c r="O115" i="8"/>
  <c r="O116" i="8"/>
  <c r="O117" i="8"/>
  <c r="O118" i="8"/>
  <c r="O119" i="8"/>
  <c r="O120" i="8"/>
  <c r="O121" i="8"/>
  <c r="O122" i="8"/>
  <c r="O123" i="8"/>
  <c r="O124" i="8"/>
  <c r="O125" i="8"/>
  <c r="O126" i="8"/>
  <c r="O127" i="8"/>
  <c r="O128" i="8"/>
  <c r="O129" i="8"/>
  <c r="O130" i="8"/>
  <c r="O131" i="8"/>
  <c r="O132" i="8"/>
  <c r="O133" i="8"/>
  <c r="O134" i="8"/>
  <c r="O135" i="8"/>
  <c r="O136" i="8"/>
  <c r="O137" i="8"/>
  <c r="O138" i="8"/>
  <c r="O139" i="8"/>
  <c r="O140" i="8"/>
  <c r="O141" i="8"/>
  <c r="O142" i="8"/>
  <c r="O143" i="8"/>
  <c r="O144" i="8"/>
  <c r="O145" i="8"/>
  <c r="O146" i="8"/>
  <c r="O147" i="8"/>
  <c r="O148" i="8"/>
  <c r="O149" i="8"/>
  <c r="O150" i="8"/>
  <c r="O151" i="8"/>
  <c r="O152" i="8"/>
  <c r="O153" i="8"/>
  <c r="O154" i="8"/>
  <c r="O155" i="8"/>
  <c r="O156" i="8"/>
  <c r="O157" i="8"/>
  <c r="O158" i="8"/>
  <c r="O159" i="8"/>
  <c r="O160" i="8"/>
  <c r="O161" i="8"/>
  <c r="O162" i="8"/>
  <c r="O163" i="8"/>
  <c r="O164" i="8"/>
  <c r="O165" i="8"/>
  <c r="O166" i="8"/>
  <c r="O167" i="8"/>
  <c r="O168" i="8"/>
  <c r="O169" i="8"/>
  <c r="O170" i="8"/>
  <c r="O171" i="8"/>
  <c r="O172" i="8"/>
  <c r="O173" i="8"/>
  <c r="O174" i="8"/>
  <c r="O175" i="8"/>
  <c r="O176" i="8"/>
  <c r="O177" i="8"/>
  <c r="O178" i="8"/>
  <c r="O179" i="8"/>
  <c r="O180" i="8"/>
  <c r="O181" i="8"/>
  <c r="O182" i="8"/>
  <c r="O183" i="8"/>
  <c r="O184" i="8"/>
  <c r="O185" i="8"/>
  <c r="O186" i="8"/>
  <c r="O187" i="8"/>
  <c r="O188" i="8"/>
  <c r="O189" i="8"/>
  <c r="O190" i="8"/>
  <c r="O191" i="8"/>
  <c r="O192" i="8"/>
  <c r="O193" i="8"/>
  <c r="O194" i="8"/>
  <c r="O195" i="8"/>
  <c r="O196" i="8"/>
  <c r="O197" i="8"/>
  <c r="O198" i="8"/>
  <c r="O199" i="8"/>
  <c r="O200" i="8"/>
  <c r="O201" i="8"/>
  <c r="O202" i="8"/>
  <c r="O203" i="8"/>
  <c r="O204" i="8"/>
  <c r="O205" i="8"/>
  <c r="O206" i="8"/>
  <c r="O207" i="8"/>
  <c r="O208" i="8"/>
  <c r="O209" i="8"/>
  <c r="O210" i="8"/>
  <c r="O211" i="8"/>
  <c r="O212" i="8"/>
  <c r="O213" i="8"/>
  <c r="O214" i="8"/>
  <c r="O215" i="8"/>
  <c r="O216" i="8"/>
  <c r="O217" i="8"/>
  <c r="O218" i="8"/>
  <c r="O219" i="8"/>
  <c r="O220" i="8"/>
  <c r="O221" i="8"/>
  <c r="O222" i="8"/>
  <c r="O223" i="8"/>
  <c r="O224" i="8"/>
  <c r="O225" i="8"/>
  <c r="O226" i="8"/>
  <c r="O227" i="8"/>
  <c r="O228" i="8"/>
  <c r="O229" i="8"/>
  <c r="O230" i="8"/>
  <c r="O231" i="8"/>
  <c r="O232" i="8"/>
  <c r="O233" i="8"/>
  <c r="O234" i="8"/>
  <c r="O235" i="8"/>
  <c r="O236" i="8"/>
  <c r="O237" i="8"/>
  <c r="O2" i="8"/>
</calcChain>
</file>

<file path=xl/sharedStrings.xml><?xml version="1.0" encoding="utf-8"?>
<sst xmlns="http://schemas.openxmlformats.org/spreadsheetml/2006/main" count="2348" uniqueCount="327">
  <si>
    <t>CSK</t>
  </si>
  <si>
    <t>RCB</t>
  </si>
  <si>
    <t>RR</t>
  </si>
  <si>
    <t>PBK</t>
  </si>
  <si>
    <t>DC</t>
  </si>
  <si>
    <t>GT</t>
  </si>
  <si>
    <t>KKR</t>
  </si>
  <si>
    <t>Players</t>
  </si>
  <si>
    <t>Team</t>
  </si>
  <si>
    <t>Trent Bolt</t>
  </si>
  <si>
    <t>Shreyas Iyer</t>
  </si>
  <si>
    <t>Md Shami</t>
  </si>
  <si>
    <t>Shikhar Dhawan</t>
  </si>
  <si>
    <t>R Ashwin</t>
  </si>
  <si>
    <t>K Rabada</t>
  </si>
  <si>
    <t>Patt Cumins</t>
  </si>
  <si>
    <t>Quinton De kok</t>
  </si>
  <si>
    <t>Faf Duplesis</t>
  </si>
  <si>
    <t>David Warner</t>
  </si>
  <si>
    <t>MI</t>
  </si>
  <si>
    <t>Ravindra Jadeja</t>
  </si>
  <si>
    <t>MS Dhoni</t>
  </si>
  <si>
    <t>Moeen Ali</t>
  </si>
  <si>
    <t>Ruturaj Gaikwad</t>
  </si>
  <si>
    <t>Rohit Sharma</t>
  </si>
  <si>
    <t>Jasprit Bumrah</t>
  </si>
  <si>
    <t>Surya K Yadav</t>
  </si>
  <si>
    <t>K Pollard</t>
  </si>
  <si>
    <t>Virat Kohli</t>
  </si>
  <si>
    <t>Md Siraj</t>
  </si>
  <si>
    <t>Sanju Samson</t>
  </si>
  <si>
    <t>Jos Buttler</t>
  </si>
  <si>
    <t>Yashasvi Jaiswal</t>
  </si>
  <si>
    <t>Kane Williamson</t>
  </si>
  <si>
    <t>Abdul Samad</t>
  </si>
  <si>
    <t>Umran Malik</t>
  </si>
  <si>
    <t>Rishabh Pant</t>
  </si>
  <si>
    <t>Axar Patel</t>
  </si>
  <si>
    <t>Prithvi Shaw</t>
  </si>
  <si>
    <t>A Nortje</t>
  </si>
  <si>
    <t>Mayank Agrwal</t>
  </si>
  <si>
    <t>Andre Russell</t>
  </si>
  <si>
    <t>Manish Pandey</t>
  </si>
  <si>
    <t>V Chakravarthy</t>
  </si>
  <si>
    <t>Venkatesh Iyer</t>
  </si>
  <si>
    <t>Sunil Narine</t>
  </si>
  <si>
    <t>KL Rahul</t>
  </si>
  <si>
    <t>Marcus Stoinus</t>
  </si>
  <si>
    <t>Ravi Bishnoi</t>
  </si>
  <si>
    <t>Hardik Pandya</t>
  </si>
  <si>
    <t>Rashid Khan</t>
  </si>
  <si>
    <t>S Gill</t>
  </si>
  <si>
    <t>LSG</t>
  </si>
  <si>
    <t>S Hetmyer</t>
  </si>
  <si>
    <t>Robin Uthappa</t>
  </si>
  <si>
    <t>Jason Roy</t>
  </si>
  <si>
    <t>David Millar</t>
  </si>
  <si>
    <t>Devdutt Padikal</t>
  </si>
  <si>
    <t>Dwayne Bravo</t>
  </si>
  <si>
    <t>Nitish Rana</t>
  </si>
  <si>
    <t>Jason Holder</t>
  </si>
  <si>
    <t>Harshal Patel</t>
  </si>
  <si>
    <t>Deepak Hooda</t>
  </si>
  <si>
    <t>Wanindu Hasranga</t>
  </si>
  <si>
    <t>Category</t>
  </si>
  <si>
    <t>Batter</t>
  </si>
  <si>
    <t>Bowler</t>
  </si>
  <si>
    <t>Washington Sundar</t>
  </si>
  <si>
    <t>Ajinkya Rahane</t>
  </si>
  <si>
    <t>Aiden Markram</t>
  </si>
  <si>
    <t>Wriddhiman Saha</t>
  </si>
  <si>
    <t>Siddharth Kaul</t>
  </si>
  <si>
    <t>Alzarri Joseph</t>
  </si>
  <si>
    <t>Vijay Shankar</t>
  </si>
  <si>
    <t>Krunal Pandya</t>
  </si>
  <si>
    <t>Country</t>
  </si>
  <si>
    <t>India</t>
  </si>
  <si>
    <t>New Zealand</t>
  </si>
  <si>
    <t>Australia</t>
  </si>
  <si>
    <t>South Africa</t>
  </si>
  <si>
    <t>West Indies</t>
  </si>
  <si>
    <t>England</t>
  </si>
  <si>
    <t>Bangladesh</t>
  </si>
  <si>
    <t>Sri Lanka</t>
  </si>
  <si>
    <t>Afghanistan</t>
  </si>
  <si>
    <t>Jonny Bairstow</t>
  </si>
  <si>
    <t>Sam Billings</t>
  </si>
  <si>
    <t>Ishan Kishan</t>
  </si>
  <si>
    <t>Nicholas Pooran</t>
  </si>
  <si>
    <t>Deepak Chahar</t>
  </si>
  <si>
    <t>Prasidh Krishna</t>
  </si>
  <si>
    <t>Shardul Thakur</t>
  </si>
  <si>
    <t>Mark Wood</t>
  </si>
  <si>
    <t>Umesh Yadav</t>
  </si>
  <si>
    <t>Rahul Chahar</t>
  </si>
  <si>
    <t>Kuldeep Yadav</t>
  </si>
  <si>
    <t>Dewald Brevis</t>
  </si>
  <si>
    <t>Priyam Garg</t>
  </si>
  <si>
    <t>Ashwin Hebbar</t>
  </si>
  <si>
    <t>Abhinav Sadarangani</t>
  </si>
  <si>
    <t>Rahul Tripathi</t>
  </si>
  <si>
    <t>Harpreet Brar</t>
  </si>
  <si>
    <t>Sarfaraz Khan</t>
  </si>
  <si>
    <t>Shahrukh Khan</t>
  </si>
  <si>
    <t>Shivam Mavi</t>
  </si>
  <si>
    <t>Kamlesh Nagarkoti</t>
  </si>
  <si>
    <t>Riyan Parag</t>
  </si>
  <si>
    <t>Abhishek Sharma</t>
  </si>
  <si>
    <t>Rahul Tewatia</t>
  </si>
  <si>
    <t>Sheldon Jackson</t>
  </si>
  <si>
    <t>Anuj Rawat</t>
  </si>
  <si>
    <t>Jitesh Sharma</t>
  </si>
  <si>
    <t>Vishnu Vinod</t>
  </si>
  <si>
    <t>Tushar Deshpande</t>
  </si>
  <si>
    <t>Avesh Khan</t>
  </si>
  <si>
    <t>Kartik Tyagi</t>
  </si>
  <si>
    <t>Murugan Ashwin</t>
  </si>
  <si>
    <t>K.C Cariappa</t>
  </si>
  <si>
    <t>Shreyas Gopal</t>
  </si>
  <si>
    <t>R. Sai Kishore</t>
  </si>
  <si>
    <t>Jagadeesha Suchith</t>
  </si>
  <si>
    <t>Mandeep Singh</t>
  </si>
  <si>
    <t>Dominic Drakes</t>
  </si>
  <si>
    <t>Shivam Dube</t>
  </si>
  <si>
    <t>K. Gowtham</t>
  </si>
  <si>
    <t>Marco Jansen</t>
  </si>
  <si>
    <t>Chris Jordan</t>
  </si>
  <si>
    <t>Liam Livingstone</t>
  </si>
  <si>
    <t>James Neesham</t>
  </si>
  <si>
    <t>Odean Smith</t>
  </si>
  <si>
    <t>Jayant Yadav</t>
  </si>
  <si>
    <t>Syed Khaleel Ahmed</t>
  </si>
  <si>
    <t>Dushmanta Chameera</t>
  </si>
  <si>
    <t>Nathan Coulter-Nile</t>
  </si>
  <si>
    <t>Lungisani Ngidi</t>
  </si>
  <si>
    <t>Navdeep Saini</t>
  </si>
  <si>
    <t>Chetan Sakariya</t>
  </si>
  <si>
    <t>Sandeep Sharma</t>
  </si>
  <si>
    <t>Jaydev Unadkat</t>
  </si>
  <si>
    <t>Mayank Markande</t>
  </si>
  <si>
    <t>Shahbaz Nadeem</t>
  </si>
  <si>
    <t>Karn Sharma</t>
  </si>
  <si>
    <t>Maheesh Theekshana</t>
  </si>
  <si>
    <t>Rinku Singh</t>
  </si>
  <si>
    <t>Manan Vohra</t>
  </si>
  <si>
    <t>Raj Angad Bawa</t>
  </si>
  <si>
    <t>Yash Dhull</t>
  </si>
  <si>
    <t>Rajvardhan Hangargekar</t>
  </si>
  <si>
    <t>Mahipal Lomror</t>
  </si>
  <si>
    <t>Darshan Nalkande</t>
  </si>
  <si>
    <t>Ripal Patel</t>
  </si>
  <si>
    <t>Anukul Roy</t>
  </si>
  <si>
    <t>N. Tilak Varma</t>
  </si>
  <si>
    <t>Lalit Yadav</t>
  </si>
  <si>
    <t>Sanjay Yadav</t>
  </si>
  <si>
    <t>Yash Dayal</t>
  </si>
  <si>
    <t>Kuldeep Sen</t>
  </si>
  <si>
    <t>Simarjeet Singh</t>
  </si>
  <si>
    <t>Finn Allen</t>
  </si>
  <si>
    <t>Devon Conway</t>
  </si>
  <si>
    <t>Alex Hales</t>
  </si>
  <si>
    <t>Evin Lewis</t>
  </si>
  <si>
    <t>Karun Nair</t>
  </si>
  <si>
    <t>Rovman Powell</t>
  </si>
  <si>
    <t>Rassie Van Der Dussen</t>
  </si>
  <si>
    <t>Jofra Archer</t>
  </si>
  <si>
    <t>Rishi Dhawan</t>
  </si>
  <si>
    <t>Daryl Mitchell</t>
  </si>
  <si>
    <t>Dwaine Pretorius</t>
  </si>
  <si>
    <t>Sherfane Rutherford</t>
  </si>
  <si>
    <t>Mitchell Santner</t>
  </si>
  <si>
    <t>Romario Shepherd</t>
  </si>
  <si>
    <t>Glenn Phillips</t>
  </si>
  <si>
    <t>Tim Seifert</t>
  </si>
  <si>
    <t>Jason Behrendorff</t>
  </si>
  <si>
    <t>Nathan Ellis</t>
  </si>
  <si>
    <t>Fazalhaq Farooqi</t>
  </si>
  <si>
    <t>Obed Mccoy</t>
  </si>
  <si>
    <t>Tymal Mills</t>
  </si>
  <si>
    <t>Adam Milne</t>
  </si>
  <si>
    <t>Subhranshu Senapati</t>
  </si>
  <si>
    <t>Tim David</t>
  </si>
  <si>
    <t>Pravin Dubey</t>
  </si>
  <si>
    <t>Prerak Mankad</t>
  </si>
  <si>
    <t>Suyash Prabhudessai</t>
  </si>
  <si>
    <t>Ramandeep Singh</t>
  </si>
  <si>
    <t>B. Sai Sudharsan</t>
  </si>
  <si>
    <t>Atharva Taide</t>
  </si>
  <si>
    <t>Dhruv Jurel</t>
  </si>
  <si>
    <t>Aryan Juyal</t>
  </si>
  <si>
    <t>Luvnith Sisodia</t>
  </si>
  <si>
    <t>Vaibhav Arora</t>
  </si>
  <si>
    <t>Mukesh Choudhary</t>
  </si>
  <si>
    <t>Rasikh Dar</t>
  </si>
  <si>
    <t>Mohsin Khan</t>
  </si>
  <si>
    <t>Chama Milind</t>
  </si>
  <si>
    <t>Mayank Yadav</t>
  </si>
  <si>
    <t>Tejas Baroka</t>
  </si>
  <si>
    <t>Prashant Solanki</t>
  </si>
  <si>
    <t>Bhanuka Rajapaksa</t>
  </si>
  <si>
    <t>Fabian Allen</t>
  </si>
  <si>
    <t>Gurkeerat Singh</t>
  </si>
  <si>
    <t>Sean Abbott</t>
  </si>
  <si>
    <t>Riley Meredith</t>
  </si>
  <si>
    <t>Tim Southee</t>
  </si>
  <si>
    <t>Rahul Buddhi</t>
  </si>
  <si>
    <t>Ayush Badoni</t>
  </si>
  <si>
    <t>Aneeshwar Gautam</t>
  </si>
  <si>
    <t>Benny Howell</t>
  </si>
  <si>
    <t>Baba Indrajith</t>
  </si>
  <si>
    <t>Kuldip Yadav</t>
  </si>
  <si>
    <t>Chamika Karunaratne</t>
  </si>
  <si>
    <t>David Willey</t>
  </si>
  <si>
    <t>Varun Aaron</t>
  </si>
  <si>
    <t>R Samarth</t>
  </si>
  <si>
    <t>Abhijeet Tomar</t>
  </si>
  <si>
    <t>Aman Khan</t>
  </si>
  <si>
    <t>Pradeep Sangwan</t>
  </si>
  <si>
    <t>Ramesh Kumar</t>
  </si>
  <si>
    <t>Pratham Singh</t>
  </si>
  <si>
    <t>Writtick Chatterjee</t>
  </si>
  <si>
    <t>Hrithik Shokeen</t>
  </si>
  <si>
    <t>Shashank Singh</t>
  </si>
  <si>
    <t>Kyle Mayers</t>
  </si>
  <si>
    <t>Karan Sharma</t>
  </si>
  <si>
    <t>Baltej Dhanda</t>
  </si>
  <si>
    <t>Saurabh Dubey</t>
  </si>
  <si>
    <t>Ansh Patel</t>
  </si>
  <si>
    <t>K.Bhagath Varma</t>
  </si>
  <si>
    <t>Ashok Sharma</t>
  </si>
  <si>
    <t>Arjun Tendulkar</t>
  </si>
  <si>
    <t>Shubham Garhwal</t>
  </si>
  <si>
    <t>Anunay Singh</t>
  </si>
  <si>
    <t>Mitchel Marsh</t>
  </si>
  <si>
    <t>Md Nabi</t>
  </si>
  <si>
    <t>Mathew Wade</t>
  </si>
  <si>
    <t>Ambati Raydu</t>
  </si>
  <si>
    <t>Region</t>
  </si>
  <si>
    <t>Overseas</t>
  </si>
  <si>
    <t>Capped</t>
  </si>
  <si>
    <t>Uncapped</t>
  </si>
  <si>
    <t>Dinesh Kartik</t>
  </si>
  <si>
    <t>T Natarajan</t>
  </si>
  <si>
    <t>Lokie Ferguson</t>
  </si>
  <si>
    <t>Josh Hazzelwood</t>
  </si>
  <si>
    <t>Bhuveshwar Kumar</t>
  </si>
  <si>
    <t>Mustafizur Rehman</t>
  </si>
  <si>
    <t>Y Chahal</t>
  </si>
  <si>
    <t>C Hari Nishaanth</t>
  </si>
  <si>
    <t>KS Bharat</t>
  </si>
  <si>
    <t>Shahbaz Ahmed</t>
  </si>
  <si>
    <t>Prabhsimaran Singh</t>
  </si>
  <si>
    <t>N Jagdeesan</t>
  </si>
  <si>
    <t>B Thampi</t>
  </si>
  <si>
    <t>Akashdeep</t>
  </si>
  <si>
    <t>KM Asif</t>
  </si>
  <si>
    <t>Ishan Poral</t>
  </si>
  <si>
    <t>Ankit S Rajput</t>
  </si>
  <si>
    <t>Noor Ahmed</t>
  </si>
  <si>
    <t>Total</t>
  </si>
  <si>
    <t>Mohd. Ashrad Khan</t>
  </si>
  <si>
    <t>Player
Ratings</t>
  </si>
  <si>
    <t>Domestic</t>
  </si>
  <si>
    <t>Spinner</t>
  </si>
  <si>
    <t>SRH</t>
  </si>
  <si>
    <t>Price(RS)</t>
  </si>
  <si>
    <t>Matches
 Played</t>
  </si>
  <si>
    <t>All_Rounder</t>
  </si>
  <si>
    <t>Wicket_Keeper</t>
  </si>
  <si>
    <t>Bowling_Style</t>
  </si>
  <si>
    <t>Seamer</t>
  </si>
  <si>
    <t>Right</t>
  </si>
  <si>
    <t>Left</t>
  </si>
  <si>
    <t>Arm</t>
  </si>
  <si>
    <t>Batting_Pos</t>
  </si>
  <si>
    <t>Tailender</t>
  </si>
  <si>
    <t>Middle</t>
  </si>
  <si>
    <t>Opener</t>
  </si>
  <si>
    <t>Arshdeep Singh</t>
  </si>
  <si>
    <t>Runs</t>
  </si>
  <si>
    <t>Wickets</t>
  </si>
  <si>
    <t>Strike Rate</t>
  </si>
  <si>
    <t>Grand Total</t>
  </si>
  <si>
    <t>(All)</t>
  </si>
  <si>
    <t>Can't Bowl</t>
  </si>
  <si>
    <t>Team Name</t>
  </si>
  <si>
    <t>Count of Bowling_Style</t>
  </si>
  <si>
    <t>Row Labels</t>
  </si>
  <si>
    <t>9..5</t>
  </si>
  <si>
    <t>Birth_Date</t>
  </si>
  <si>
    <t>Level</t>
  </si>
  <si>
    <t>Singapore</t>
  </si>
  <si>
    <t>Average of Player</t>
  </si>
  <si>
    <t>Count of Category</t>
  </si>
  <si>
    <t>Column Labels</t>
  </si>
  <si>
    <t>Sum of Price(RS)</t>
  </si>
  <si>
    <t>Average of Matches
 Played</t>
  </si>
  <si>
    <t>Average of Strike Rate</t>
  </si>
  <si>
    <t>Age</t>
  </si>
  <si>
    <t>Average of Age</t>
  </si>
  <si>
    <t>Values</t>
  </si>
  <si>
    <t>Count of Level</t>
  </si>
  <si>
    <t>Count of Country</t>
  </si>
  <si>
    <t>Sum of Wickets</t>
  </si>
  <si>
    <t>Sum of Runs</t>
  </si>
  <si>
    <t>Logos And Icons</t>
  </si>
  <si>
    <t>IPL</t>
  </si>
  <si>
    <t>Vicky Ostwal</t>
  </si>
  <si>
    <t>Daniel Sams</t>
  </si>
  <si>
    <t>Data Insights</t>
  </si>
  <si>
    <t>What is the total amount spent by all the teams to buy the players?</t>
  </si>
  <si>
    <t>What are the top 3 Batters of this season as well as respective teams?</t>
  </si>
  <si>
    <t>What are the top 3 Bowlers of this season as well as respective teams?</t>
  </si>
  <si>
    <t>What are the top 4 costliest players in every players category i.e Batters, Bowlers, All Rounder &amp; Wicket Keeper etc?</t>
  </si>
  <si>
    <t>Which teams has the better average IPL ratings according to their individuals player ratings?</t>
  </si>
  <si>
    <t>Which teams has the better strike rated players?</t>
  </si>
  <si>
    <t>From how many countries players are playing in this season?</t>
  </si>
  <si>
    <t>What is the percentage of budget used by the teams categorywise?</t>
  </si>
  <si>
    <t>What is the weightage given by the team on the player's categories. Which team has a good balanced sight?</t>
  </si>
  <si>
    <t>Out of all the players , what are those who can bowl spin, seam or who cannot bowl at all in this season?</t>
  </si>
  <si>
    <t>Which team has the most experienced players categorically?</t>
  </si>
  <si>
    <t>Which team has the most players who has international playing exposure?</t>
  </si>
  <si>
    <t>Sum of Strike Rate</t>
  </si>
  <si>
    <t>Glenn Maxwell</t>
  </si>
  <si>
    <t>Which player has the highest strike rate in the tournament as well as respective team?</t>
  </si>
  <si>
    <t>Which team has a balanced approach when it comes to IPL experience as well as individual age of the players?</t>
  </si>
  <si>
    <t>This data is based on the team lineup that is going to play in the next Tata IPL 2022 season. From this data following insights can be taken 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</si>
</sst>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quot;$&quot;* #,##0.00_);_(&quot;$&quot;* \(#,##0.00\);_(&quot;$&quot;* &quot;-&quot;??_);_(@_)"/>
    <numFmt numFmtId="164" formatCode="#,##0.00,,&quot;M&quot;"/>
    <numFmt numFmtId="165" formatCode="yyyy\-mm\-dd;@"/>
    <numFmt numFmtId="166" formatCode="0.0"/>
    <numFmt numFmtId="167" formatCode="0.000"/>
    <numFmt numFmtId="168" formatCode="#,###.00,,,\ &quot; B&quot;"/>
    <numFmt numFmtId="169" formatCode="#,###.00,,,\ &quot; Cr&quot;"/>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8"/>
      <color theme="1"/>
      <name val="Raleway SemiBold"/>
      <family val="2"/>
    </font>
    <font>
      <sz val="14"/>
      <name val="Calibri"/>
      <family val="2"/>
      <scheme val="minor"/>
    </font>
    <font>
      <sz val="10"/>
      <color theme="0"/>
      <name val="Open Sans"/>
      <family val="2"/>
    </font>
    <font>
      <sz val="11"/>
      <color theme="1"/>
      <name val="Open Sans"/>
      <family val="2"/>
    </font>
    <font>
      <sz val="10"/>
      <color theme="1"/>
      <name val="Open Sans"/>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8" tint="0.59999389629810485"/>
        <bgColor indexed="64"/>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76">
    <xf numFmtId="0" fontId="0" fillId="0" borderId="0" xfId="0"/>
    <xf numFmtId="0" fontId="0" fillId="0" borderId="0" xfId="0" pivotButton="1"/>
    <xf numFmtId="0" fontId="0" fillId="0" borderId="0" xfId="0" applyNumberFormat="1"/>
    <xf numFmtId="10" fontId="0" fillId="0" borderId="0" xfId="0" applyNumberFormat="1"/>
    <xf numFmtId="0" fontId="0" fillId="0" borderId="0" xfId="0" applyAlignment="1">
      <alignment horizontal="left"/>
    </xf>
    <xf numFmtId="166" fontId="0" fillId="0" borderId="0" xfId="0" applyNumberFormat="1"/>
    <xf numFmtId="0" fontId="0" fillId="35" borderId="0" xfId="0" applyFill="1"/>
    <xf numFmtId="167" fontId="0" fillId="0" borderId="0" xfId="0" applyNumberFormat="1"/>
    <xf numFmtId="0" fontId="0" fillId="33" borderId="10" xfId="0" applyFill="1" applyBorder="1"/>
    <xf numFmtId="0" fontId="0" fillId="33" borderId="25" xfId="0" applyFill="1" applyBorder="1"/>
    <xf numFmtId="0" fontId="0" fillId="33" borderId="26" xfId="0" applyFill="1" applyBorder="1"/>
    <xf numFmtId="0" fontId="0" fillId="33" borderId="27" xfId="0" applyFill="1" applyBorder="1"/>
    <xf numFmtId="0" fontId="0" fillId="33" borderId="0" xfId="0" applyFill="1" applyBorder="1"/>
    <xf numFmtId="0" fontId="0" fillId="33" borderId="11" xfId="0" applyFill="1" applyBorder="1"/>
    <xf numFmtId="0" fontId="0" fillId="33" borderId="28" xfId="0" applyFill="1" applyBorder="1"/>
    <xf numFmtId="0" fontId="0" fillId="33" borderId="29" xfId="0" applyFill="1" applyBorder="1"/>
    <xf numFmtId="0" fontId="0" fillId="33" borderId="21" xfId="0" applyFill="1" applyBorder="1"/>
    <xf numFmtId="168" fontId="0" fillId="0" borderId="0" xfId="0" applyNumberFormat="1"/>
    <xf numFmtId="169" fontId="0" fillId="0" borderId="0" xfId="0" applyNumberFormat="1"/>
    <xf numFmtId="169" fontId="0" fillId="0" borderId="0" xfId="42" applyNumberFormat="1" applyFont="1"/>
    <xf numFmtId="0" fontId="0" fillId="0" borderId="12" xfId="0" applyBorder="1"/>
    <xf numFmtId="169" fontId="0" fillId="0" borderId="12" xfId="0" applyNumberFormat="1" applyBorder="1"/>
    <xf numFmtId="0" fontId="0" fillId="33" borderId="0" xfId="0" applyFill="1" applyBorder="1" applyAlignment="1">
      <alignment vertical="center" wrapText="1"/>
    </xf>
    <xf numFmtId="0" fontId="20" fillId="37" borderId="27" xfId="0" applyFont="1" applyFill="1" applyBorder="1" applyAlignment="1">
      <alignment horizontal="center" vertical="center"/>
    </xf>
    <xf numFmtId="0" fontId="20" fillId="37" borderId="28" xfId="0" applyFont="1" applyFill="1" applyBorder="1"/>
    <xf numFmtId="0" fontId="20" fillId="37" borderId="29" xfId="0" applyFont="1" applyFill="1" applyBorder="1"/>
    <xf numFmtId="0" fontId="20" fillId="37" borderId="21" xfId="0" applyFont="1" applyFill="1" applyBorder="1"/>
    <xf numFmtId="0" fontId="21" fillId="34" borderId="24" xfId="0" applyFont="1" applyFill="1" applyBorder="1" applyAlignment="1">
      <alignment horizontal="center" vertical="center"/>
    </xf>
    <xf numFmtId="0" fontId="21" fillId="34" borderId="22" xfId="0" applyFont="1" applyFill="1" applyBorder="1" applyAlignment="1">
      <alignment horizontal="center" vertical="center" wrapText="1"/>
    </xf>
    <xf numFmtId="0" fontId="21" fillId="34" borderId="22" xfId="0" applyFont="1" applyFill="1" applyBorder="1" applyAlignment="1">
      <alignment horizontal="center" vertical="center"/>
    </xf>
    <xf numFmtId="0" fontId="21" fillId="34" borderId="23" xfId="0" applyFont="1" applyFill="1" applyBorder="1" applyAlignment="1">
      <alignment horizontal="center" vertical="center" wrapText="1"/>
    </xf>
    <xf numFmtId="0" fontId="22" fillId="0" borderId="0" xfId="0" applyFont="1" applyAlignment="1">
      <alignment horizontal="center" vertical="center"/>
    </xf>
    <xf numFmtId="0" fontId="23" fillId="0" borderId="13" xfId="0" applyFont="1" applyBorder="1" applyAlignment="1">
      <alignment horizontal="center" vertical="center"/>
    </xf>
    <xf numFmtId="0" fontId="23" fillId="0" borderId="19" xfId="0" applyFont="1" applyBorder="1" applyAlignment="1">
      <alignment horizontal="center" vertical="center"/>
    </xf>
    <xf numFmtId="0" fontId="23" fillId="0" borderId="19" xfId="0" applyFont="1" applyBorder="1" applyAlignment="1">
      <alignment vertical="center"/>
    </xf>
    <xf numFmtId="0" fontId="23" fillId="0" borderId="19" xfId="0" applyFont="1" applyBorder="1" applyAlignment="1">
      <alignment horizontal="left" vertical="center"/>
    </xf>
    <xf numFmtId="0" fontId="23" fillId="33" borderId="19" xfId="0" applyFont="1" applyFill="1" applyBorder="1" applyAlignment="1">
      <alignment vertical="center"/>
    </xf>
    <xf numFmtId="164" fontId="23" fillId="33" borderId="19" xfId="0" applyNumberFormat="1" applyFont="1" applyFill="1" applyBorder="1" applyAlignment="1">
      <alignment horizontal="center" vertical="center"/>
    </xf>
    <xf numFmtId="1" fontId="23" fillId="33" borderId="19" xfId="0" applyNumberFormat="1" applyFont="1" applyFill="1" applyBorder="1" applyAlignment="1">
      <alignment horizontal="center" vertical="center"/>
    </xf>
    <xf numFmtId="165" fontId="22" fillId="0" borderId="19" xfId="0" applyNumberFormat="1" applyFont="1" applyBorder="1"/>
    <xf numFmtId="165" fontId="22" fillId="0" borderId="14" xfId="0" applyNumberFormat="1" applyFont="1" applyBorder="1"/>
    <xf numFmtId="0" fontId="22" fillId="0" borderId="0" xfId="0" applyFont="1"/>
    <xf numFmtId="0" fontId="23" fillId="0" borderId="15" xfId="0" applyFont="1" applyBorder="1" applyAlignment="1">
      <alignment horizontal="center" vertical="center"/>
    </xf>
    <xf numFmtId="0" fontId="23" fillId="0" borderId="12" xfId="0" applyFont="1" applyBorder="1" applyAlignment="1">
      <alignment horizontal="center" vertical="center"/>
    </xf>
    <xf numFmtId="0" fontId="23" fillId="0" borderId="12" xfId="0" applyFont="1" applyBorder="1" applyAlignment="1">
      <alignment vertical="center"/>
    </xf>
    <xf numFmtId="0" fontId="23" fillId="0" borderId="12" xfId="0" applyFont="1" applyBorder="1" applyAlignment="1">
      <alignment horizontal="left" vertical="center"/>
    </xf>
    <xf numFmtId="0" fontId="23" fillId="33" borderId="12" xfId="0" applyFont="1" applyFill="1" applyBorder="1" applyAlignment="1">
      <alignment vertical="center"/>
    </xf>
    <xf numFmtId="164" fontId="23" fillId="33" borderId="12" xfId="0" applyNumberFormat="1" applyFont="1" applyFill="1" applyBorder="1" applyAlignment="1">
      <alignment horizontal="center" vertical="center"/>
    </xf>
    <xf numFmtId="1" fontId="23" fillId="33" borderId="12" xfId="0" applyNumberFormat="1" applyFont="1" applyFill="1" applyBorder="1" applyAlignment="1">
      <alignment horizontal="center" vertical="center"/>
    </xf>
    <xf numFmtId="165" fontId="22" fillId="0" borderId="12" xfId="0" applyNumberFormat="1" applyFont="1" applyBorder="1"/>
    <xf numFmtId="165" fontId="22" fillId="0" borderId="16" xfId="0" applyNumberFormat="1" applyFont="1" applyBorder="1"/>
    <xf numFmtId="0" fontId="23" fillId="33" borderId="12" xfId="0" applyFont="1" applyFill="1" applyBorder="1" applyAlignment="1">
      <alignment horizontal="left" vertical="center"/>
    </xf>
    <xf numFmtId="0" fontId="23" fillId="0" borderId="17" xfId="0" applyFont="1" applyBorder="1" applyAlignment="1">
      <alignment horizontal="center" vertical="center"/>
    </xf>
    <xf numFmtId="0" fontId="23" fillId="0" borderId="20" xfId="0" applyFont="1" applyBorder="1" applyAlignment="1">
      <alignment horizontal="center" vertical="center"/>
    </xf>
    <xf numFmtId="0" fontId="23" fillId="0" borderId="20" xfId="0" applyFont="1" applyBorder="1" applyAlignment="1">
      <alignment vertical="center"/>
    </xf>
    <xf numFmtId="0" fontId="23" fillId="0" borderId="20" xfId="0" applyFont="1" applyBorder="1" applyAlignment="1">
      <alignment horizontal="left" vertical="center"/>
    </xf>
    <xf numFmtId="0" fontId="23" fillId="33" borderId="20" xfId="0" applyFont="1" applyFill="1" applyBorder="1" applyAlignment="1">
      <alignment horizontal="left" vertical="center"/>
    </xf>
    <xf numFmtId="164" fontId="23" fillId="33" borderId="20" xfId="0" applyNumberFormat="1" applyFont="1" applyFill="1" applyBorder="1" applyAlignment="1">
      <alignment horizontal="center" vertical="center"/>
    </xf>
    <xf numFmtId="1" fontId="23" fillId="33" borderId="20" xfId="0" applyNumberFormat="1" applyFont="1" applyFill="1" applyBorder="1" applyAlignment="1">
      <alignment horizontal="center" vertical="center"/>
    </xf>
    <xf numFmtId="165" fontId="22" fillId="0" borderId="20" xfId="0" applyNumberFormat="1" applyFont="1" applyBorder="1"/>
    <xf numFmtId="165" fontId="22" fillId="0" borderId="18" xfId="0" applyNumberFormat="1" applyFont="1" applyBorder="1"/>
    <xf numFmtId="44" fontId="18" fillId="35" borderId="0" xfId="42" applyFont="1" applyFill="1" applyAlignment="1">
      <alignment horizontal="center" vertical="center"/>
    </xf>
    <xf numFmtId="0" fontId="20" fillId="37" borderId="0" xfId="0" applyFont="1" applyFill="1" applyBorder="1" applyAlignment="1">
      <alignment horizontal="left" vertical="center"/>
    </xf>
    <xf numFmtId="0" fontId="20" fillId="37" borderId="11" xfId="0" applyFont="1" applyFill="1" applyBorder="1" applyAlignment="1">
      <alignment horizontal="left" vertical="center"/>
    </xf>
    <xf numFmtId="0" fontId="19" fillId="36" borderId="10" xfId="0" applyFont="1" applyFill="1" applyBorder="1" applyAlignment="1">
      <alignment horizontal="center" vertical="center"/>
    </xf>
    <xf numFmtId="0" fontId="19" fillId="36" borderId="25" xfId="0" applyFont="1" applyFill="1" applyBorder="1" applyAlignment="1">
      <alignment horizontal="center" vertical="center"/>
    </xf>
    <xf numFmtId="0" fontId="19" fillId="36" borderId="26" xfId="0" applyFont="1" applyFill="1" applyBorder="1" applyAlignment="1">
      <alignment horizontal="center" vertical="center"/>
    </xf>
    <xf numFmtId="0" fontId="19" fillId="36" borderId="27" xfId="0" applyFont="1" applyFill="1" applyBorder="1" applyAlignment="1">
      <alignment horizontal="center" vertical="center"/>
    </xf>
    <xf numFmtId="0" fontId="19" fillId="36" borderId="0" xfId="0" applyFont="1" applyFill="1" applyBorder="1" applyAlignment="1">
      <alignment horizontal="center" vertical="center"/>
    </xf>
    <xf numFmtId="0" fontId="19" fillId="36" borderId="11" xfId="0" applyFont="1" applyFill="1" applyBorder="1" applyAlignment="1">
      <alignment horizontal="center" vertical="center"/>
    </xf>
    <xf numFmtId="0" fontId="19" fillId="36" borderId="28" xfId="0" applyFont="1" applyFill="1" applyBorder="1" applyAlignment="1">
      <alignment horizontal="center" vertical="center"/>
    </xf>
    <xf numFmtId="0" fontId="19" fillId="36" borderId="29" xfId="0" applyFont="1" applyFill="1" applyBorder="1" applyAlignment="1">
      <alignment horizontal="center" vertical="center"/>
    </xf>
    <xf numFmtId="0" fontId="19" fillId="36" borderId="21" xfId="0" applyFont="1" applyFill="1" applyBorder="1" applyAlignment="1">
      <alignment horizontal="center" vertical="center"/>
    </xf>
    <xf numFmtId="0" fontId="20" fillId="37" borderId="27" xfId="0" applyFont="1" applyFill="1" applyBorder="1" applyAlignment="1">
      <alignment horizontal="left" vertical="center" wrapText="1"/>
    </xf>
    <xf numFmtId="0" fontId="20" fillId="37" borderId="0" xfId="0" applyFont="1" applyFill="1" applyBorder="1" applyAlignment="1">
      <alignment horizontal="left" vertical="center" wrapText="1"/>
    </xf>
    <xf numFmtId="0" fontId="20" fillId="37" borderId="11" xfId="0" applyFont="1" applyFill="1" applyBorder="1" applyAlignment="1">
      <alignment horizontal="left"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7" formatCode="0.000"/>
    </dxf>
    <dxf>
      <numFmt numFmtId="0" formatCode="General"/>
    </dxf>
    <dxf>
      <numFmt numFmtId="0" formatCode="General"/>
    </dxf>
    <dxf>
      <numFmt numFmtId="0" formatCode="General"/>
    </dxf>
    <dxf>
      <numFmt numFmtId="0" formatCode="General"/>
    </dxf>
    <dxf>
      <numFmt numFmtId="0" formatCode="General"/>
    </dxf>
    <dxf>
      <numFmt numFmtId="1" formatCode="0"/>
    </dxf>
    <dxf>
      <numFmt numFmtId="170" formatCode="#,###.00,,\ &quot; M&quot;"/>
    </dxf>
    <dxf>
      <numFmt numFmtId="170" formatCode="#,###.00,,\ &quot; M&quot;"/>
    </dxf>
    <dxf>
      <numFmt numFmtId="166" formatCode="0.0"/>
    </dxf>
    <dxf>
      <font>
        <b/>
        <i val="0"/>
      </font>
      <fill>
        <patternFill>
          <bgColor theme="7"/>
        </patternFill>
      </fill>
    </dxf>
  </dxfs>
  <tableStyles count="1" defaultTableStyle="TableStyleMedium2" defaultPivotStyle="PivotStyleLight16">
    <tableStyle name="Slicer Style 1" pivot="0" table="0" count="1" xr9:uid="{1D4C2AE3-2582-4B85-A45D-F773B23C5685}">
      <tableStyleElement type="wholeTable" dxfId="10"/>
    </tableStyle>
  </tableStyles>
  <colors>
    <mruColors>
      <color rgb="FFFF66CC"/>
      <color rgb="FFFFFF99"/>
      <color rgb="FF3333FF"/>
      <color rgb="FF0000CC"/>
      <color rgb="FFFF3399"/>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[IPL Team Data Analysis.xlsx]Database!IPL Teams Rating </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IPL Teams Rating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Database!$B$3</c:f>
              <c:strCache>
                <c:ptCount val="1"/>
                <c:pt idx="0">
                  <c:v>Total</c:v>
                </c:pt>
              </c:strCache>
            </c:strRef>
          </c:tx>
          <c:spPr>
            <a:ln w="28575" cap="rnd">
              <a:solidFill>
                <a:srgbClr val="FFC000"/>
              </a:solidFill>
              <a:round/>
            </a:ln>
            <a:effectLst/>
          </c:spPr>
          <c:marker>
            <c:symbol val="none"/>
          </c:marker>
          <c:cat>
            <c:strRef>
              <c:f>Database!$A$4:$A$14</c:f>
              <c:strCache>
                <c:ptCount val="10"/>
                <c:pt idx="0">
                  <c:v>CSK</c:v>
                </c:pt>
                <c:pt idx="1">
                  <c:v>DC</c:v>
                </c:pt>
                <c:pt idx="2">
                  <c:v>GT</c:v>
                </c:pt>
                <c:pt idx="3">
                  <c:v>KKR</c:v>
                </c:pt>
                <c:pt idx="4">
                  <c:v>LSG</c:v>
                </c:pt>
                <c:pt idx="5">
                  <c:v>MI</c:v>
                </c:pt>
                <c:pt idx="6">
                  <c:v>PBK</c:v>
                </c:pt>
                <c:pt idx="7">
                  <c:v>RCB</c:v>
                </c:pt>
                <c:pt idx="8">
                  <c:v>RR</c:v>
                </c:pt>
                <c:pt idx="9">
                  <c:v>SRH</c:v>
                </c:pt>
              </c:strCache>
            </c:strRef>
          </c:cat>
          <c:val>
            <c:numRef>
              <c:f>Database!$B$4:$B$14</c:f>
              <c:numCache>
                <c:formatCode>0.000</c:formatCode>
                <c:ptCount val="10"/>
                <c:pt idx="0">
                  <c:v>8.4</c:v>
                </c:pt>
                <c:pt idx="1">
                  <c:v>8.7291666666666661</c:v>
                </c:pt>
                <c:pt idx="2">
                  <c:v>8.2380952380952372</c:v>
                </c:pt>
                <c:pt idx="3">
                  <c:v>8.32</c:v>
                </c:pt>
                <c:pt idx="4">
                  <c:v>9.204545454545455</c:v>
                </c:pt>
                <c:pt idx="5">
                  <c:v>8.7916666666666661</c:v>
                </c:pt>
                <c:pt idx="6">
                  <c:v>8.2799999999999994</c:v>
                </c:pt>
                <c:pt idx="7">
                  <c:v>8.2272727272727266</c:v>
                </c:pt>
                <c:pt idx="8">
                  <c:v>8.2916666666666661</c:v>
                </c:pt>
                <c:pt idx="9">
                  <c:v>7.9782608695652177</c:v>
                </c:pt>
              </c:numCache>
            </c:numRef>
          </c:val>
          <c:smooth val="0"/>
          <c:extLst>
            <c:ext xmlns:c16="http://schemas.microsoft.com/office/drawing/2014/chart" uri="{C3380CC4-5D6E-409C-BE32-E72D297353CC}">
              <c16:uniqueId val="{00000000-1AC0-4707-9331-919F8CA46718}"/>
            </c:ext>
          </c:extLst>
        </c:ser>
        <c:dLbls>
          <c:showLegendKey val="0"/>
          <c:showVal val="0"/>
          <c:showCatName val="0"/>
          <c:showSerName val="0"/>
          <c:showPercent val="0"/>
          <c:showBubbleSize val="0"/>
        </c:dLbls>
        <c:smooth val="0"/>
        <c:axId val="382929464"/>
        <c:axId val="382933072"/>
      </c:lineChart>
      <c:catAx>
        <c:axId val="38292946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82933072"/>
        <c:crosses val="autoZero"/>
        <c:auto val="1"/>
        <c:lblAlgn val="ctr"/>
        <c:lblOffset val="100"/>
        <c:noMultiLvlLbl val="0"/>
      </c:catAx>
      <c:valAx>
        <c:axId val="382933072"/>
        <c:scaling>
          <c:orientation val="minMax"/>
          <c:max val="10"/>
          <c:min val="6"/>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82929464"/>
        <c:crosses val="autoZero"/>
        <c:crossBetween val="between"/>
        <c:majorUnit val="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Team Data Analysis.xlsx]Database!Top 3 Run Scorer</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j-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Database!$B$135:$B$136</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j-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Database!$A$137:$A$140</c:f>
              <c:strCache>
                <c:ptCount val="3"/>
                <c:pt idx="0">
                  <c:v>Rohit Sharma</c:v>
                </c:pt>
                <c:pt idx="1">
                  <c:v>Shikhar Dhawan</c:v>
                </c:pt>
                <c:pt idx="2">
                  <c:v>Virat Kohli</c:v>
                </c:pt>
              </c:strCache>
            </c:strRef>
          </c:cat>
          <c:val>
            <c:numRef>
              <c:f>Database!$B$137:$B$140</c:f>
              <c:numCache>
                <c:formatCode>General</c:formatCode>
                <c:ptCount val="3"/>
                <c:pt idx="0">
                  <c:v>5611</c:v>
                </c:pt>
                <c:pt idx="1">
                  <c:v>5783</c:v>
                </c:pt>
                <c:pt idx="2">
                  <c:v>6283</c:v>
                </c:pt>
              </c:numCache>
            </c:numRef>
          </c:val>
          <c:extLst>
            <c:ext xmlns:c16="http://schemas.microsoft.com/office/drawing/2014/chart" uri="{C3380CC4-5D6E-409C-BE32-E72D297353CC}">
              <c16:uniqueId val="{00000000-92CE-4BC5-BAD2-5F7C05492684}"/>
            </c:ext>
          </c:extLst>
        </c:ser>
        <c:dLbls>
          <c:dLblPos val="outEnd"/>
          <c:showLegendKey val="0"/>
          <c:showVal val="1"/>
          <c:showCatName val="0"/>
          <c:showSerName val="0"/>
          <c:showPercent val="0"/>
          <c:showBubbleSize val="0"/>
        </c:dLbls>
        <c:gapWidth val="74"/>
        <c:overlap val="-10"/>
        <c:axId val="566552224"/>
        <c:axId val="566557800"/>
      </c:barChart>
      <c:catAx>
        <c:axId val="566552224"/>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566557800"/>
        <c:crosses val="autoZero"/>
        <c:auto val="1"/>
        <c:lblAlgn val="ctr"/>
        <c:lblOffset val="100"/>
        <c:noMultiLvlLbl val="0"/>
      </c:catAx>
      <c:valAx>
        <c:axId val="566557800"/>
        <c:scaling>
          <c:orientation val="minMax"/>
        </c:scaling>
        <c:delete val="1"/>
        <c:axPos val="b"/>
        <c:numFmt formatCode="General" sourceLinked="1"/>
        <c:majorTickMark val="out"/>
        <c:minorTickMark val="none"/>
        <c:tickLblPos val="nextTo"/>
        <c:crossAx val="566552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Team Data Analysis.xlsx]Database!Top 3 Bowler</c:name>
    <c:fmtId val="5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Database!$B$142:$B$143</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Database!$A$144:$A$147</c:f>
              <c:strCache>
                <c:ptCount val="3"/>
                <c:pt idx="0">
                  <c:v>Sunil Narine</c:v>
                </c:pt>
                <c:pt idx="1">
                  <c:v>R Ashwin</c:v>
                </c:pt>
                <c:pt idx="2">
                  <c:v>Dwayne Bravo</c:v>
                </c:pt>
              </c:strCache>
            </c:strRef>
          </c:cat>
          <c:val>
            <c:numRef>
              <c:f>Database!$B$144:$B$147</c:f>
              <c:numCache>
                <c:formatCode>General</c:formatCode>
                <c:ptCount val="3"/>
                <c:pt idx="0">
                  <c:v>143</c:v>
                </c:pt>
                <c:pt idx="1">
                  <c:v>145</c:v>
                </c:pt>
                <c:pt idx="2">
                  <c:v>167</c:v>
                </c:pt>
              </c:numCache>
            </c:numRef>
          </c:val>
          <c:extLst>
            <c:ext xmlns:c16="http://schemas.microsoft.com/office/drawing/2014/chart" uri="{C3380CC4-5D6E-409C-BE32-E72D297353CC}">
              <c16:uniqueId val="{00000000-9B7B-45AC-BE26-E09026E06BDB}"/>
            </c:ext>
          </c:extLst>
        </c:ser>
        <c:dLbls>
          <c:dLblPos val="outEnd"/>
          <c:showLegendKey val="0"/>
          <c:showVal val="1"/>
          <c:showCatName val="0"/>
          <c:showSerName val="0"/>
          <c:showPercent val="0"/>
          <c:showBubbleSize val="0"/>
        </c:dLbls>
        <c:gapWidth val="60"/>
        <c:axId val="927689384"/>
        <c:axId val="927690696"/>
      </c:barChart>
      <c:catAx>
        <c:axId val="92768938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927690696"/>
        <c:crosses val="autoZero"/>
        <c:auto val="1"/>
        <c:lblAlgn val="ctr"/>
        <c:lblOffset val="100"/>
        <c:noMultiLvlLbl val="0"/>
      </c:catAx>
      <c:valAx>
        <c:axId val="927690696"/>
        <c:scaling>
          <c:orientation val="minMax"/>
        </c:scaling>
        <c:delete val="1"/>
        <c:axPos val="b"/>
        <c:numFmt formatCode="General" sourceLinked="1"/>
        <c:majorTickMark val="none"/>
        <c:minorTickMark val="none"/>
        <c:tickLblPos val="nextTo"/>
        <c:crossAx val="927689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Database!$C$192:$C$195</c:f>
              <c:strCache>
                <c:ptCount val="4"/>
                <c:pt idx="0">
                  <c:v>Ishan Kishan</c:v>
                </c:pt>
                <c:pt idx="1">
                  <c:v>Rohit Sharma</c:v>
                </c:pt>
                <c:pt idx="2">
                  <c:v>Rishabh Pant</c:v>
                </c:pt>
                <c:pt idx="3">
                  <c:v>KL Rahul</c:v>
                </c:pt>
              </c:strCache>
            </c:strRef>
          </c:cat>
          <c:val>
            <c:numRef>
              <c:f>Database!$D$192:$D$195</c:f>
              <c:numCache>
                <c:formatCode>#,###.00,,,\ " Cr"</c:formatCode>
                <c:ptCount val="4"/>
                <c:pt idx="0">
                  <c:v>15250000000</c:v>
                </c:pt>
                <c:pt idx="1">
                  <c:v>16000000000</c:v>
                </c:pt>
                <c:pt idx="2">
                  <c:v>16000000000</c:v>
                </c:pt>
                <c:pt idx="3">
                  <c:v>17000000000</c:v>
                </c:pt>
              </c:numCache>
            </c:numRef>
          </c:val>
          <c:extLst>
            <c:ext xmlns:c16="http://schemas.microsoft.com/office/drawing/2014/chart" uri="{C3380CC4-5D6E-409C-BE32-E72D297353CC}">
              <c16:uniqueId val="{00000000-A333-4809-8AEB-CECF4E31A66C}"/>
            </c:ext>
          </c:extLst>
        </c:ser>
        <c:dLbls>
          <c:dLblPos val="outEnd"/>
          <c:showLegendKey val="0"/>
          <c:showVal val="1"/>
          <c:showCatName val="0"/>
          <c:showSerName val="0"/>
          <c:showPercent val="0"/>
          <c:showBubbleSize val="0"/>
        </c:dLbls>
        <c:gapWidth val="104"/>
        <c:axId val="534395080"/>
        <c:axId val="529729680"/>
      </c:barChart>
      <c:catAx>
        <c:axId val="53439508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529729680"/>
        <c:crosses val="autoZero"/>
        <c:auto val="1"/>
        <c:lblAlgn val="ctr"/>
        <c:lblOffset val="100"/>
        <c:noMultiLvlLbl val="0"/>
      </c:catAx>
      <c:valAx>
        <c:axId val="529729680"/>
        <c:scaling>
          <c:orientation val="minMax"/>
        </c:scaling>
        <c:delete val="1"/>
        <c:axPos val="b"/>
        <c:numFmt formatCode="#,###.00,,,\ &quot; Cr&quot;" sourceLinked="1"/>
        <c:majorTickMark val="none"/>
        <c:minorTickMark val="none"/>
        <c:tickLblPos val="nextTo"/>
        <c:crossAx val="53439508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Team Data Analysis.xlsx]Database!PivotTable1</c:name>
    <c:fmtId val="7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66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436413869318966"/>
          <c:y val="0.11617164131319692"/>
          <c:w val="0.5535305981489157"/>
          <c:h val="0.76765671737360619"/>
        </c:manualLayout>
      </c:layout>
      <c:barChart>
        <c:barDir val="bar"/>
        <c:grouping val="clustered"/>
        <c:varyColors val="0"/>
        <c:ser>
          <c:idx val="0"/>
          <c:order val="0"/>
          <c:tx>
            <c:strRef>
              <c:f>Database!$B$199:$B$200</c:f>
              <c:strCache>
                <c:ptCount val="1"/>
                <c:pt idx="0">
                  <c:v>Total</c:v>
                </c:pt>
              </c:strCache>
            </c:strRef>
          </c:tx>
          <c:spPr>
            <a:solidFill>
              <a:srgbClr val="FF66C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Database!$A$201:$A$202</c:f>
              <c:strCache>
                <c:ptCount val="1"/>
                <c:pt idx="0">
                  <c:v>Andre Russell</c:v>
                </c:pt>
              </c:strCache>
            </c:strRef>
          </c:cat>
          <c:val>
            <c:numRef>
              <c:f>Database!$B$201:$B$202</c:f>
              <c:numCache>
                <c:formatCode>General</c:formatCode>
                <c:ptCount val="1"/>
                <c:pt idx="0">
                  <c:v>178</c:v>
                </c:pt>
              </c:numCache>
            </c:numRef>
          </c:val>
          <c:extLst>
            <c:ext xmlns:c16="http://schemas.microsoft.com/office/drawing/2014/chart" uri="{C3380CC4-5D6E-409C-BE32-E72D297353CC}">
              <c16:uniqueId val="{00000000-387E-44FD-B135-FA86FE4B97F0}"/>
            </c:ext>
          </c:extLst>
        </c:ser>
        <c:dLbls>
          <c:dLblPos val="outEnd"/>
          <c:showLegendKey val="0"/>
          <c:showVal val="1"/>
          <c:showCatName val="0"/>
          <c:showSerName val="0"/>
          <c:showPercent val="0"/>
          <c:showBubbleSize val="0"/>
        </c:dLbls>
        <c:gapWidth val="182"/>
        <c:axId val="490369792"/>
        <c:axId val="490368152"/>
      </c:barChart>
      <c:catAx>
        <c:axId val="49036979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490368152"/>
        <c:crosses val="autoZero"/>
        <c:auto val="1"/>
        <c:lblAlgn val="ctr"/>
        <c:lblOffset val="100"/>
        <c:noMultiLvlLbl val="0"/>
      </c:catAx>
      <c:valAx>
        <c:axId val="490368152"/>
        <c:scaling>
          <c:orientation val="minMax"/>
        </c:scaling>
        <c:delete val="1"/>
        <c:axPos val="b"/>
        <c:numFmt formatCode="General" sourceLinked="1"/>
        <c:majorTickMark val="none"/>
        <c:minorTickMark val="none"/>
        <c:tickLblPos val="nextTo"/>
        <c:crossAx val="49036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Team Data Analysis.xlsx]Database!IPL Teams Rating </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IPL Teams Rating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Database!$B$3</c:f>
              <c:strCache>
                <c:ptCount val="1"/>
                <c:pt idx="0">
                  <c:v>Total</c:v>
                </c:pt>
              </c:strCache>
            </c:strRef>
          </c:tx>
          <c:spPr>
            <a:ln w="28575" cap="rnd">
              <a:solidFill>
                <a:schemeClr val="accent1"/>
              </a:solidFill>
              <a:round/>
            </a:ln>
            <a:effectLst/>
          </c:spPr>
          <c:marker>
            <c:symbol val="none"/>
          </c:marker>
          <c:cat>
            <c:strRef>
              <c:f>Database!$A$4:$A$14</c:f>
              <c:strCache>
                <c:ptCount val="10"/>
                <c:pt idx="0">
                  <c:v>CSK</c:v>
                </c:pt>
                <c:pt idx="1">
                  <c:v>DC</c:v>
                </c:pt>
                <c:pt idx="2">
                  <c:v>GT</c:v>
                </c:pt>
                <c:pt idx="3">
                  <c:v>KKR</c:v>
                </c:pt>
                <c:pt idx="4">
                  <c:v>LSG</c:v>
                </c:pt>
                <c:pt idx="5">
                  <c:v>MI</c:v>
                </c:pt>
                <c:pt idx="6">
                  <c:v>PBK</c:v>
                </c:pt>
                <c:pt idx="7">
                  <c:v>RCB</c:v>
                </c:pt>
                <c:pt idx="8">
                  <c:v>RR</c:v>
                </c:pt>
                <c:pt idx="9">
                  <c:v>SRH</c:v>
                </c:pt>
              </c:strCache>
            </c:strRef>
          </c:cat>
          <c:val>
            <c:numRef>
              <c:f>Database!$B$4:$B$14</c:f>
              <c:numCache>
                <c:formatCode>0.000</c:formatCode>
                <c:ptCount val="10"/>
                <c:pt idx="0">
                  <c:v>8.4</c:v>
                </c:pt>
                <c:pt idx="1">
                  <c:v>8.7291666666666661</c:v>
                </c:pt>
                <c:pt idx="2">
                  <c:v>8.2380952380952372</c:v>
                </c:pt>
                <c:pt idx="3">
                  <c:v>8.32</c:v>
                </c:pt>
                <c:pt idx="4">
                  <c:v>9.204545454545455</c:v>
                </c:pt>
                <c:pt idx="5">
                  <c:v>8.7916666666666661</c:v>
                </c:pt>
                <c:pt idx="6">
                  <c:v>8.2799999999999994</c:v>
                </c:pt>
                <c:pt idx="7">
                  <c:v>8.2272727272727266</c:v>
                </c:pt>
                <c:pt idx="8">
                  <c:v>8.2916666666666661</c:v>
                </c:pt>
                <c:pt idx="9">
                  <c:v>7.9782608695652177</c:v>
                </c:pt>
              </c:numCache>
            </c:numRef>
          </c:val>
          <c:smooth val="0"/>
          <c:extLst>
            <c:ext xmlns:c16="http://schemas.microsoft.com/office/drawing/2014/chart" uri="{C3380CC4-5D6E-409C-BE32-E72D297353CC}">
              <c16:uniqueId val="{00000000-457A-4EC4-814F-E660DECA15F0}"/>
            </c:ext>
          </c:extLst>
        </c:ser>
        <c:dLbls>
          <c:showLegendKey val="0"/>
          <c:showVal val="0"/>
          <c:showCatName val="0"/>
          <c:showSerName val="0"/>
          <c:showPercent val="0"/>
          <c:showBubbleSize val="0"/>
        </c:dLbls>
        <c:smooth val="0"/>
        <c:axId val="382929464"/>
        <c:axId val="382933072"/>
      </c:lineChart>
      <c:catAx>
        <c:axId val="382929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933072"/>
        <c:crosses val="autoZero"/>
        <c:auto val="1"/>
        <c:lblAlgn val="ctr"/>
        <c:lblOffset val="100"/>
        <c:noMultiLvlLbl val="0"/>
      </c:catAx>
      <c:valAx>
        <c:axId val="382933072"/>
        <c:scaling>
          <c:orientation val="minMax"/>
          <c:max val="10"/>
          <c:min val="6"/>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2929464"/>
        <c:crosses val="autoZero"/>
        <c:crossBetween val="between"/>
        <c:majorUnit val="0.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Team Data Analysis.xlsx]Database!Categorical Weightage by Teams</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Categorical Weightage by Teams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Database!$B$17:$B$18</c:f>
              <c:strCache>
                <c:ptCount val="1"/>
                <c:pt idx="0">
                  <c:v>All_Rounder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Database!$A$19:$A$29</c:f>
              <c:strCache>
                <c:ptCount val="10"/>
                <c:pt idx="0">
                  <c:v>CSK</c:v>
                </c:pt>
                <c:pt idx="1">
                  <c:v>DC</c:v>
                </c:pt>
                <c:pt idx="2">
                  <c:v>GT</c:v>
                </c:pt>
                <c:pt idx="3">
                  <c:v>KKR</c:v>
                </c:pt>
                <c:pt idx="4">
                  <c:v>LSG</c:v>
                </c:pt>
                <c:pt idx="5">
                  <c:v>MI</c:v>
                </c:pt>
                <c:pt idx="6">
                  <c:v>PBK</c:v>
                </c:pt>
                <c:pt idx="7">
                  <c:v>RCB</c:v>
                </c:pt>
                <c:pt idx="8">
                  <c:v>RR</c:v>
                </c:pt>
                <c:pt idx="9">
                  <c:v>SRH</c:v>
                </c:pt>
              </c:strCache>
            </c:strRef>
          </c:cat>
          <c:val>
            <c:numRef>
              <c:f>Database!$B$19:$B$29</c:f>
              <c:numCache>
                <c:formatCode>0.00%</c:formatCode>
                <c:ptCount val="10"/>
                <c:pt idx="0">
                  <c:v>0.28000000000000003</c:v>
                </c:pt>
                <c:pt idx="1">
                  <c:v>0.29166666666666669</c:v>
                </c:pt>
                <c:pt idx="2">
                  <c:v>0.40909090909090912</c:v>
                </c:pt>
                <c:pt idx="3">
                  <c:v>0.32</c:v>
                </c:pt>
                <c:pt idx="4">
                  <c:v>0.40909090909090912</c:v>
                </c:pt>
                <c:pt idx="5">
                  <c:v>0.29166666666666669</c:v>
                </c:pt>
                <c:pt idx="6">
                  <c:v>0.4</c:v>
                </c:pt>
                <c:pt idx="7">
                  <c:v>0.36363636363636365</c:v>
                </c:pt>
                <c:pt idx="8">
                  <c:v>0.33333333333333331</c:v>
                </c:pt>
                <c:pt idx="9">
                  <c:v>0.21739130434782608</c:v>
                </c:pt>
              </c:numCache>
            </c:numRef>
          </c:val>
          <c:extLst>
            <c:ext xmlns:c16="http://schemas.microsoft.com/office/drawing/2014/chart" uri="{C3380CC4-5D6E-409C-BE32-E72D297353CC}">
              <c16:uniqueId val="{00000000-55E5-4F02-9C9B-17584FB68DE9}"/>
            </c:ext>
          </c:extLst>
        </c:ser>
        <c:ser>
          <c:idx val="1"/>
          <c:order val="1"/>
          <c:tx>
            <c:strRef>
              <c:f>Database!$C$17:$C$18</c:f>
              <c:strCache>
                <c:ptCount val="1"/>
                <c:pt idx="0">
                  <c:v>Batter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Database!$A$19:$A$29</c:f>
              <c:strCache>
                <c:ptCount val="10"/>
                <c:pt idx="0">
                  <c:v>CSK</c:v>
                </c:pt>
                <c:pt idx="1">
                  <c:v>DC</c:v>
                </c:pt>
                <c:pt idx="2">
                  <c:v>GT</c:v>
                </c:pt>
                <c:pt idx="3">
                  <c:v>KKR</c:v>
                </c:pt>
                <c:pt idx="4">
                  <c:v>LSG</c:v>
                </c:pt>
                <c:pt idx="5">
                  <c:v>MI</c:v>
                </c:pt>
                <c:pt idx="6">
                  <c:v>PBK</c:v>
                </c:pt>
                <c:pt idx="7">
                  <c:v>RCB</c:v>
                </c:pt>
                <c:pt idx="8">
                  <c:v>RR</c:v>
                </c:pt>
                <c:pt idx="9">
                  <c:v>SRH</c:v>
                </c:pt>
              </c:strCache>
            </c:strRef>
          </c:cat>
          <c:val>
            <c:numRef>
              <c:f>Database!$C$19:$C$29</c:f>
              <c:numCache>
                <c:formatCode>0.00%</c:formatCode>
                <c:ptCount val="10"/>
                <c:pt idx="0">
                  <c:v>0.12</c:v>
                </c:pt>
                <c:pt idx="1">
                  <c:v>0.29166666666666669</c:v>
                </c:pt>
                <c:pt idx="2">
                  <c:v>0.13636363636363635</c:v>
                </c:pt>
                <c:pt idx="3">
                  <c:v>0.28000000000000003</c:v>
                </c:pt>
                <c:pt idx="4">
                  <c:v>0.13636363636363635</c:v>
                </c:pt>
                <c:pt idx="5">
                  <c:v>0.125</c:v>
                </c:pt>
                <c:pt idx="6">
                  <c:v>0.12</c:v>
                </c:pt>
                <c:pt idx="7">
                  <c:v>0.13636363636363635</c:v>
                </c:pt>
                <c:pt idx="8">
                  <c:v>0.16666666666666666</c:v>
                </c:pt>
                <c:pt idx="9">
                  <c:v>0.21739130434782608</c:v>
                </c:pt>
              </c:numCache>
            </c:numRef>
          </c:val>
          <c:extLst>
            <c:ext xmlns:c16="http://schemas.microsoft.com/office/drawing/2014/chart" uri="{C3380CC4-5D6E-409C-BE32-E72D297353CC}">
              <c16:uniqueId val="{00000000-9114-44E0-834A-B59A6AA08431}"/>
            </c:ext>
          </c:extLst>
        </c:ser>
        <c:ser>
          <c:idx val="2"/>
          <c:order val="2"/>
          <c:tx>
            <c:strRef>
              <c:f>Database!$D$17:$D$18</c:f>
              <c:strCache>
                <c:ptCount val="1"/>
                <c:pt idx="0">
                  <c:v>Bowler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Database!$A$19:$A$29</c:f>
              <c:strCache>
                <c:ptCount val="10"/>
                <c:pt idx="0">
                  <c:v>CSK</c:v>
                </c:pt>
                <c:pt idx="1">
                  <c:v>DC</c:v>
                </c:pt>
                <c:pt idx="2">
                  <c:v>GT</c:v>
                </c:pt>
                <c:pt idx="3">
                  <c:v>KKR</c:v>
                </c:pt>
                <c:pt idx="4">
                  <c:v>LSG</c:v>
                </c:pt>
                <c:pt idx="5">
                  <c:v>MI</c:v>
                </c:pt>
                <c:pt idx="6">
                  <c:v>PBK</c:v>
                </c:pt>
                <c:pt idx="7">
                  <c:v>RCB</c:v>
                </c:pt>
                <c:pt idx="8">
                  <c:v>RR</c:v>
                </c:pt>
                <c:pt idx="9">
                  <c:v>SRH</c:v>
                </c:pt>
              </c:strCache>
            </c:strRef>
          </c:cat>
          <c:val>
            <c:numRef>
              <c:f>Database!$D$19:$D$29</c:f>
              <c:numCache>
                <c:formatCode>0.00%</c:formatCode>
                <c:ptCount val="10"/>
                <c:pt idx="0">
                  <c:v>0.4</c:v>
                </c:pt>
                <c:pt idx="1">
                  <c:v>0.33333333333333331</c:v>
                </c:pt>
                <c:pt idx="2">
                  <c:v>0.31818181818181818</c:v>
                </c:pt>
                <c:pt idx="3">
                  <c:v>0.24</c:v>
                </c:pt>
                <c:pt idx="4">
                  <c:v>0.36363636363636365</c:v>
                </c:pt>
                <c:pt idx="5">
                  <c:v>0.5</c:v>
                </c:pt>
                <c:pt idx="6">
                  <c:v>0.36</c:v>
                </c:pt>
                <c:pt idx="7">
                  <c:v>0.36363636363636365</c:v>
                </c:pt>
                <c:pt idx="8">
                  <c:v>0.375</c:v>
                </c:pt>
                <c:pt idx="9">
                  <c:v>0.43478260869565216</c:v>
                </c:pt>
              </c:numCache>
            </c:numRef>
          </c:val>
          <c:extLst>
            <c:ext xmlns:c16="http://schemas.microsoft.com/office/drawing/2014/chart" uri="{C3380CC4-5D6E-409C-BE32-E72D297353CC}">
              <c16:uniqueId val="{00000001-9114-44E0-834A-B59A6AA08431}"/>
            </c:ext>
          </c:extLst>
        </c:ser>
        <c:ser>
          <c:idx val="3"/>
          <c:order val="3"/>
          <c:tx>
            <c:strRef>
              <c:f>Database!$E$17:$E$18</c:f>
              <c:strCache>
                <c:ptCount val="1"/>
                <c:pt idx="0">
                  <c:v>Wicket_Keeper</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Database!$A$19:$A$29</c:f>
              <c:strCache>
                <c:ptCount val="10"/>
                <c:pt idx="0">
                  <c:v>CSK</c:v>
                </c:pt>
                <c:pt idx="1">
                  <c:v>DC</c:v>
                </c:pt>
                <c:pt idx="2">
                  <c:v>GT</c:v>
                </c:pt>
                <c:pt idx="3">
                  <c:v>KKR</c:v>
                </c:pt>
                <c:pt idx="4">
                  <c:v>LSG</c:v>
                </c:pt>
                <c:pt idx="5">
                  <c:v>MI</c:v>
                </c:pt>
                <c:pt idx="6">
                  <c:v>PBK</c:v>
                </c:pt>
                <c:pt idx="7">
                  <c:v>RCB</c:v>
                </c:pt>
                <c:pt idx="8">
                  <c:v>RR</c:v>
                </c:pt>
                <c:pt idx="9">
                  <c:v>SRH</c:v>
                </c:pt>
              </c:strCache>
            </c:strRef>
          </c:cat>
          <c:val>
            <c:numRef>
              <c:f>Database!$E$19:$E$29</c:f>
              <c:numCache>
                <c:formatCode>0.00%</c:formatCode>
                <c:ptCount val="10"/>
                <c:pt idx="0">
                  <c:v>0.2</c:v>
                </c:pt>
                <c:pt idx="1">
                  <c:v>8.3333333333333329E-2</c:v>
                </c:pt>
                <c:pt idx="2">
                  <c:v>0.13636363636363635</c:v>
                </c:pt>
                <c:pt idx="3">
                  <c:v>0.16</c:v>
                </c:pt>
                <c:pt idx="4">
                  <c:v>9.0909090909090912E-2</c:v>
                </c:pt>
                <c:pt idx="5">
                  <c:v>8.3333333333333329E-2</c:v>
                </c:pt>
                <c:pt idx="6">
                  <c:v>0.12</c:v>
                </c:pt>
                <c:pt idx="7">
                  <c:v>0.13636363636363635</c:v>
                </c:pt>
                <c:pt idx="8">
                  <c:v>0.125</c:v>
                </c:pt>
                <c:pt idx="9">
                  <c:v>0.13043478260869565</c:v>
                </c:pt>
              </c:numCache>
            </c:numRef>
          </c:val>
          <c:extLst>
            <c:ext xmlns:c16="http://schemas.microsoft.com/office/drawing/2014/chart" uri="{C3380CC4-5D6E-409C-BE32-E72D297353CC}">
              <c16:uniqueId val="{00000002-9114-44E0-834A-B59A6AA08431}"/>
            </c:ext>
          </c:extLst>
        </c:ser>
        <c:dLbls>
          <c:dLblPos val="outEnd"/>
          <c:showLegendKey val="0"/>
          <c:showVal val="1"/>
          <c:showCatName val="0"/>
          <c:showSerName val="0"/>
          <c:showPercent val="0"/>
          <c:showBubbleSize val="0"/>
        </c:dLbls>
        <c:gapWidth val="100"/>
        <c:overlap val="-24"/>
        <c:axId val="110835576"/>
        <c:axId val="110828688"/>
      </c:barChart>
      <c:catAx>
        <c:axId val="11083557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28688"/>
        <c:crosses val="autoZero"/>
        <c:auto val="1"/>
        <c:lblAlgn val="ctr"/>
        <c:lblOffset val="100"/>
        <c:noMultiLvlLbl val="0"/>
      </c:catAx>
      <c:valAx>
        <c:axId val="1108286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835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Team Data Analysis.xlsx]Database!Budget Used by the Teams Categorywise</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Budget Used by the Teams Categorywise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Database!$B$33:$B$34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A7-41B2-BEFB-2CEBCE67967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A7-41B2-BEFB-2CEBCE67967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FA7-41B2-BEFB-2CEBCE67967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FA7-41B2-BEFB-2CEBCE6796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Database!$A$35:$A$39</c:f>
              <c:strCache>
                <c:ptCount val="4"/>
                <c:pt idx="0">
                  <c:v>All_Rounder</c:v>
                </c:pt>
                <c:pt idx="1">
                  <c:v>Bowler</c:v>
                </c:pt>
                <c:pt idx="2">
                  <c:v>Batter</c:v>
                </c:pt>
                <c:pt idx="3">
                  <c:v>Wicket_Keeper</c:v>
                </c:pt>
              </c:strCache>
            </c:strRef>
          </c:cat>
          <c:val>
            <c:numRef>
              <c:f>Database!$B$35:$B$39</c:f>
              <c:numCache>
                <c:formatCode>0.00%</c:formatCode>
                <c:ptCount val="4"/>
                <c:pt idx="0">
                  <c:v>0.3430890591059792</c:v>
                </c:pt>
                <c:pt idx="1">
                  <c:v>0.28306848062192752</c:v>
                </c:pt>
                <c:pt idx="2">
                  <c:v>0.22081856636561106</c:v>
                </c:pt>
                <c:pt idx="3">
                  <c:v>0.15302389390648222</c:v>
                </c:pt>
              </c:numCache>
            </c:numRef>
          </c:val>
          <c:extLst>
            <c:ext xmlns:c16="http://schemas.microsoft.com/office/drawing/2014/chart" uri="{C3380CC4-5D6E-409C-BE32-E72D297353CC}">
              <c16:uniqueId val="{00000000-C6A9-4382-8DFE-BDC8E8E8AF0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Team Data Analysis.xlsx]Database!Matches Played by the Teams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Matches Played by the Teams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Database!$B$47:$B$48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Database!$A$49:$A$53</c:f>
              <c:strCache>
                <c:ptCount val="4"/>
                <c:pt idx="0">
                  <c:v>All_Rounder</c:v>
                </c:pt>
                <c:pt idx="1">
                  <c:v>Batter</c:v>
                </c:pt>
                <c:pt idx="2">
                  <c:v>Bowler</c:v>
                </c:pt>
                <c:pt idx="3">
                  <c:v>Wicket_Keeper</c:v>
                </c:pt>
              </c:strCache>
            </c:strRef>
          </c:cat>
          <c:val>
            <c:numRef>
              <c:f>Database!$B$49:$B$53</c:f>
              <c:numCache>
                <c:formatCode>0.0</c:formatCode>
                <c:ptCount val="4"/>
                <c:pt idx="0">
                  <c:v>33.525641025641029</c:v>
                </c:pt>
                <c:pt idx="1">
                  <c:v>65.170731707317074</c:v>
                </c:pt>
                <c:pt idx="2">
                  <c:v>31.931034482758619</c:v>
                </c:pt>
                <c:pt idx="3">
                  <c:v>58.466666666666669</c:v>
                </c:pt>
              </c:numCache>
            </c:numRef>
          </c:val>
          <c:extLst>
            <c:ext xmlns:c16="http://schemas.microsoft.com/office/drawing/2014/chart" uri="{C3380CC4-5D6E-409C-BE32-E72D297353CC}">
              <c16:uniqueId val="{00000000-43BA-448D-BFEF-213BDFDCFA54}"/>
            </c:ext>
          </c:extLst>
        </c:ser>
        <c:dLbls>
          <c:dLblPos val="inEnd"/>
          <c:showLegendKey val="0"/>
          <c:showVal val="1"/>
          <c:showCatName val="0"/>
          <c:showSerName val="0"/>
          <c:showPercent val="0"/>
          <c:showBubbleSize val="0"/>
        </c:dLbls>
        <c:gapWidth val="182"/>
        <c:axId val="520936576"/>
        <c:axId val="520935920"/>
      </c:barChart>
      <c:valAx>
        <c:axId val="52093592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936576"/>
        <c:crosses val="autoZero"/>
        <c:crossBetween val="between"/>
      </c:valAx>
      <c:catAx>
        <c:axId val="520936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93592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Team Data Analysis.xlsx]Database!Bowling Style Distribution</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Database!$B$62:$B$63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274-4F4D-8D72-6A8D9844C18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274-4F4D-8D72-6A8D9844C18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274-4F4D-8D72-6A8D9844C18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Database!$A$64:$A$67</c:f>
              <c:strCache>
                <c:ptCount val="3"/>
                <c:pt idx="0">
                  <c:v>Can't Bowl</c:v>
                </c:pt>
                <c:pt idx="1">
                  <c:v>Seamer</c:v>
                </c:pt>
                <c:pt idx="2">
                  <c:v>Spinner</c:v>
                </c:pt>
              </c:strCache>
            </c:strRef>
          </c:cat>
          <c:val>
            <c:numRef>
              <c:f>Database!$B$64:$B$67</c:f>
              <c:numCache>
                <c:formatCode>0.00%</c:formatCode>
                <c:ptCount val="3"/>
                <c:pt idx="0">
                  <c:v>0.2923728813559322</c:v>
                </c:pt>
                <c:pt idx="1">
                  <c:v>0.43220338983050849</c:v>
                </c:pt>
                <c:pt idx="2">
                  <c:v>0.27542372881355931</c:v>
                </c:pt>
              </c:numCache>
            </c:numRef>
          </c:val>
          <c:extLst>
            <c:ext xmlns:c16="http://schemas.microsoft.com/office/drawing/2014/chart" uri="{C3380CC4-5D6E-409C-BE32-E72D297353CC}">
              <c16:uniqueId val="{00000000-4270-43DD-94C8-9FE0FC5141C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Team Data Analysis.xlsx]Database!Average Strike Rate of Teams</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Strike Rate of Teams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Database!$B$71:$B$72</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Database!$A$73:$A$83</c:f>
              <c:strCache>
                <c:ptCount val="10"/>
                <c:pt idx="0">
                  <c:v>CSK</c:v>
                </c:pt>
                <c:pt idx="1">
                  <c:v>DC</c:v>
                </c:pt>
                <c:pt idx="2">
                  <c:v>GT</c:v>
                </c:pt>
                <c:pt idx="3">
                  <c:v>KKR</c:v>
                </c:pt>
                <c:pt idx="4">
                  <c:v>LSG</c:v>
                </c:pt>
                <c:pt idx="5">
                  <c:v>MI</c:v>
                </c:pt>
                <c:pt idx="6">
                  <c:v>PBK</c:v>
                </c:pt>
                <c:pt idx="7">
                  <c:v>RCB</c:v>
                </c:pt>
                <c:pt idx="8">
                  <c:v>RR</c:v>
                </c:pt>
                <c:pt idx="9">
                  <c:v>SRH</c:v>
                </c:pt>
              </c:strCache>
            </c:strRef>
          </c:cat>
          <c:val>
            <c:numRef>
              <c:f>Database!$B$73:$B$83</c:f>
              <c:numCache>
                <c:formatCode>General</c:formatCode>
                <c:ptCount val="10"/>
                <c:pt idx="0">
                  <c:v>129.84</c:v>
                </c:pt>
                <c:pt idx="1">
                  <c:v>120.875</c:v>
                </c:pt>
                <c:pt idx="2">
                  <c:v>127.72727272727273</c:v>
                </c:pt>
                <c:pt idx="3">
                  <c:v>121.88</c:v>
                </c:pt>
                <c:pt idx="4">
                  <c:v>126.77272727272727</c:v>
                </c:pt>
                <c:pt idx="5">
                  <c:v>113.14583333333333</c:v>
                </c:pt>
                <c:pt idx="6">
                  <c:v>117.52</c:v>
                </c:pt>
                <c:pt idx="7">
                  <c:v>121.6</c:v>
                </c:pt>
                <c:pt idx="8">
                  <c:v>121.20833333333333</c:v>
                </c:pt>
                <c:pt idx="9">
                  <c:v>122.60869565217391</c:v>
                </c:pt>
              </c:numCache>
            </c:numRef>
          </c:val>
          <c:smooth val="0"/>
          <c:extLst>
            <c:ext xmlns:c16="http://schemas.microsoft.com/office/drawing/2014/chart" uri="{C3380CC4-5D6E-409C-BE32-E72D297353CC}">
              <c16:uniqueId val="{00000000-3E89-4E4B-A2E7-225C5680C98D}"/>
            </c:ext>
          </c:extLst>
        </c:ser>
        <c:dLbls>
          <c:showLegendKey val="0"/>
          <c:showVal val="0"/>
          <c:showCatName val="0"/>
          <c:showSerName val="0"/>
          <c:showPercent val="0"/>
          <c:showBubbleSize val="0"/>
        </c:dLbls>
        <c:marker val="1"/>
        <c:smooth val="0"/>
        <c:axId val="605388912"/>
        <c:axId val="605392192"/>
      </c:lineChart>
      <c:catAx>
        <c:axId val="60538891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5392192"/>
        <c:crosses val="autoZero"/>
        <c:auto val="1"/>
        <c:lblAlgn val="ctr"/>
        <c:lblOffset val="100"/>
        <c:noMultiLvlLbl val="0"/>
      </c:catAx>
      <c:valAx>
        <c:axId val="6053921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538891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Team Data Analysis.xlsx]Database!Average Strike Rate of Teams</c:name>
    <c:fmtId val="2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Average</a:t>
            </a:r>
            <a:r>
              <a:rPr lang="en-US" baseline="0">
                <a:solidFill>
                  <a:schemeClr val="bg1"/>
                </a:solidFill>
              </a:rPr>
              <a:t> Strike Rate of Teams</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92D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83832181527767"/>
          <c:y val="0.21257575757575758"/>
          <c:w val="0.83882106479809293"/>
          <c:h val="0.69551379941143721"/>
        </c:manualLayout>
      </c:layout>
      <c:lineChart>
        <c:grouping val="standard"/>
        <c:varyColors val="0"/>
        <c:ser>
          <c:idx val="0"/>
          <c:order val="0"/>
          <c:tx>
            <c:strRef>
              <c:f>Database!$B$71:$B$72</c:f>
              <c:strCache>
                <c:ptCount val="1"/>
                <c:pt idx="0">
                  <c:v>Total</c:v>
                </c:pt>
              </c:strCache>
            </c:strRef>
          </c:tx>
          <c:spPr>
            <a:ln w="28575" cap="rnd">
              <a:solidFill>
                <a:srgbClr val="92D050"/>
              </a:solidFill>
              <a:round/>
            </a:ln>
            <a:effectLst/>
          </c:spPr>
          <c:marker>
            <c:symbol val="none"/>
          </c:marker>
          <c:cat>
            <c:strRef>
              <c:f>Database!$A$73:$A$83</c:f>
              <c:strCache>
                <c:ptCount val="10"/>
                <c:pt idx="0">
                  <c:v>CSK</c:v>
                </c:pt>
                <c:pt idx="1">
                  <c:v>DC</c:v>
                </c:pt>
                <c:pt idx="2">
                  <c:v>GT</c:v>
                </c:pt>
                <c:pt idx="3">
                  <c:v>KKR</c:v>
                </c:pt>
                <c:pt idx="4">
                  <c:v>LSG</c:v>
                </c:pt>
                <c:pt idx="5">
                  <c:v>MI</c:v>
                </c:pt>
                <c:pt idx="6">
                  <c:v>PBK</c:v>
                </c:pt>
                <c:pt idx="7">
                  <c:v>RCB</c:v>
                </c:pt>
                <c:pt idx="8">
                  <c:v>RR</c:v>
                </c:pt>
                <c:pt idx="9">
                  <c:v>SRH</c:v>
                </c:pt>
              </c:strCache>
            </c:strRef>
          </c:cat>
          <c:val>
            <c:numRef>
              <c:f>Database!$B$73:$B$83</c:f>
              <c:numCache>
                <c:formatCode>General</c:formatCode>
                <c:ptCount val="10"/>
                <c:pt idx="0">
                  <c:v>129.84</c:v>
                </c:pt>
                <c:pt idx="1">
                  <c:v>120.875</c:v>
                </c:pt>
                <c:pt idx="2">
                  <c:v>127.72727272727273</c:v>
                </c:pt>
                <c:pt idx="3">
                  <c:v>121.88</c:v>
                </c:pt>
                <c:pt idx="4">
                  <c:v>126.77272727272727</c:v>
                </c:pt>
                <c:pt idx="5">
                  <c:v>113.14583333333333</c:v>
                </c:pt>
                <c:pt idx="6">
                  <c:v>117.52</c:v>
                </c:pt>
                <c:pt idx="7">
                  <c:v>121.6</c:v>
                </c:pt>
                <c:pt idx="8">
                  <c:v>121.20833333333333</c:v>
                </c:pt>
                <c:pt idx="9">
                  <c:v>122.60869565217391</c:v>
                </c:pt>
              </c:numCache>
            </c:numRef>
          </c:val>
          <c:smooth val="1"/>
          <c:extLst>
            <c:ext xmlns:c16="http://schemas.microsoft.com/office/drawing/2014/chart" uri="{C3380CC4-5D6E-409C-BE32-E72D297353CC}">
              <c16:uniqueId val="{00000000-79F8-4DF8-B253-C05F6BB0A513}"/>
            </c:ext>
          </c:extLst>
        </c:ser>
        <c:dLbls>
          <c:showLegendKey val="0"/>
          <c:showVal val="0"/>
          <c:showCatName val="0"/>
          <c:showSerName val="0"/>
          <c:showPercent val="0"/>
          <c:showBubbleSize val="0"/>
        </c:dLbls>
        <c:smooth val="0"/>
        <c:axId val="605388912"/>
        <c:axId val="605392192"/>
      </c:lineChart>
      <c:catAx>
        <c:axId val="60538891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5392192"/>
        <c:crosses val="autoZero"/>
        <c:auto val="1"/>
        <c:lblAlgn val="ctr"/>
        <c:lblOffset val="100"/>
        <c:noMultiLvlLbl val="0"/>
      </c:catAx>
      <c:valAx>
        <c:axId val="6053921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538891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Team Data Analysis.xlsx]Database!Age vs Experience Chart </c:name>
    <c:fmtId val="2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vs Experience Chart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Database!$C$86:$C$87</c:f>
              <c:strCache>
                <c:ptCount val="1"/>
                <c:pt idx="0">
                  <c:v>Average of Matches
 Played</c:v>
                </c:pt>
              </c:strCache>
            </c:strRef>
          </c:tx>
          <c:spPr>
            <a:solidFill>
              <a:schemeClr val="accent2"/>
            </a:solidFill>
            <a:ln>
              <a:noFill/>
            </a:ln>
            <a:effectLst/>
          </c:spPr>
          <c:invertIfNegative val="0"/>
          <c:cat>
            <c:strRef>
              <c:f>Database!$A$88:$A$98</c:f>
              <c:strCache>
                <c:ptCount val="10"/>
                <c:pt idx="0">
                  <c:v>CSK</c:v>
                </c:pt>
                <c:pt idx="1">
                  <c:v>DC</c:v>
                </c:pt>
                <c:pt idx="2">
                  <c:v>GT</c:v>
                </c:pt>
                <c:pt idx="3">
                  <c:v>KKR</c:v>
                </c:pt>
                <c:pt idx="4">
                  <c:v>LSG</c:v>
                </c:pt>
                <c:pt idx="5">
                  <c:v>MI</c:v>
                </c:pt>
                <c:pt idx="6">
                  <c:v>PBK</c:v>
                </c:pt>
                <c:pt idx="7">
                  <c:v>RCB</c:v>
                </c:pt>
                <c:pt idx="8">
                  <c:v>RR</c:v>
                </c:pt>
                <c:pt idx="9">
                  <c:v>SRH</c:v>
                </c:pt>
              </c:strCache>
            </c:strRef>
          </c:cat>
          <c:val>
            <c:numRef>
              <c:f>Database!$C$88:$C$98</c:f>
              <c:numCache>
                <c:formatCode>General</c:formatCode>
                <c:ptCount val="10"/>
                <c:pt idx="0">
                  <c:v>54.44</c:v>
                </c:pt>
                <c:pt idx="1">
                  <c:v>39.708333333333336</c:v>
                </c:pt>
                <c:pt idx="2">
                  <c:v>42.727272727272727</c:v>
                </c:pt>
                <c:pt idx="3">
                  <c:v>50.88</c:v>
                </c:pt>
                <c:pt idx="4">
                  <c:v>42.863636363636367</c:v>
                </c:pt>
                <c:pt idx="5">
                  <c:v>48</c:v>
                </c:pt>
                <c:pt idx="6">
                  <c:v>26.76</c:v>
                </c:pt>
                <c:pt idx="7">
                  <c:v>45.954545454545453</c:v>
                </c:pt>
                <c:pt idx="8">
                  <c:v>38.75</c:v>
                </c:pt>
                <c:pt idx="9">
                  <c:v>25.565217391304348</c:v>
                </c:pt>
              </c:numCache>
            </c:numRef>
          </c:val>
          <c:extLst>
            <c:ext xmlns:c16="http://schemas.microsoft.com/office/drawing/2014/chart" uri="{C3380CC4-5D6E-409C-BE32-E72D297353CC}">
              <c16:uniqueId val="{00000003-032C-4209-AE1A-0495E90DAC8A}"/>
            </c:ext>
          </c:extLst>
        </c:ser>
        <c:dLbls>
          <c:showLegendKey val="0"/>
          <c:showVal val="0"/>
          <c:showCatName val="0"/>
          <c:showSerName val="0"/>
          <c:showPercent val="0"/>
          <c:showBubbleSize val="0"/>
        </c:dLbls>
        <c:gapWidth val="150"/>
        <c:axId val="616549856"/>
        <c:axId val="616551824"/>
      </c:barChart>
      <c:lineChart>
        <c:grouping val="standard"/>
        <c:varyColors val="0"/>
        <c:ser>
          <c:idx val="0"/>
          <c:order val="0"/>
          <c:tx>
            <c:strRef>
              <c:f>Database!$B$86:$B$87</c:f>
              <c:strCache>
                <c:ptCount val="1"/>
                <c:pt idx="0">
                  <c:v>Average of Age</c:v>
                </c:pt>
              </c:strCache>
            </c:strRef>
          </c:tx>
          <c:spPr>
            <a:ln w="28575" cap="rnd">
              <a:solidFill>
                <a:schemeClr val="accent1"/>
              </a:solidFill>
              <a:round/>
            </a:ln>
            <a:effectLst>
              <a:softEdge rad="0"/>
            </a:effectLst>
          </c:spPr>
          <c:marker>
            <c:symbol val="none"/>
          </c:marker>
          <c:cat>
            <c:strRef>
              <c:f>Database!$A$88:$A$98</c:f>
              <c:strCache>
                <c:ptCount val="10"/>
                <c:pt idx="0">
                  <c:v>CSK</c:v>
                </c:pt>
                <c:pt idx="1">
                  <c:v>DC</c:v>
                </c:pt>
                <c:pt idx="2">
                  <c:v>GT</c:v>
                </c:pt>
                <c:pt idx="3">
                  <c:v>KKR</c:v>
                </c:pt>
                <c:pt idx="4">
                  <c:v>LSG</c:v>
                </c:pt>
                <c:pt idx="5">
                  <c:v>MI</c:v>
                </c:pt>
                <c:pt idx="6">
                  <c:v>PBK</c:v>
                </c:pt>
                <c:pt idx="7">
                  <c:v>RCB</c:v>
                </c:pt>
                <c:pt idx="8">
                  <c:v>RR</c:v>
                </c:pt>
                <c:pt idx="9">
                  <c:v>SRH</c:v>
                </c:pt>
              </c:strCache>
            </c:strRef>
          </c:cat>
          <c:val>
            <c:numRef>
              <c:f>Database!$B$88:$B$98</c:f>
              <c:numCache>
                <c:formatCode>General</c:formatCode>
                <c:ptCount val="10"/>
                <c:pt idx="0">
                  <c:v>28.76</c:v>
                </c:pt>
                <c:pt idx="1">
                  <c:v>28.5</c:v>
                </c:pt>
                <c:pt idx="2">
                  <c:v>29.09090909090909</c:v>
                </c:pt>
                <c:pt idx="3">
                  <c:v>28.84</c:v>
                </c:pt>
                <c:pt idx="4">
                  <c:v>28.818181818181817</c:v>
                </c:pt>
                <c:pt idx="5">
                  <c:v>29.208333333333332</c:v>
                </c:pt>
                <c:pt idx="6">
                  <c:v>27.64</c:v>
                </c:pt>
                <c:pt idx="7">
                  <c:v>30.136363636363637</c:v>
                </c:pt>
                <c:pt idx="8">
                  <c:v>26.541666666666668</c:v>
                </c:pt>
                <c:pt idx="9">
                  <c:v>25.391304347826086</c:v>
                </c:pt>
              </c:numCache>
            </c:numRef>
          </c:val>
          <c:smooth val="0"/>
          <c:extLst>
            <c:ext xmlns:c16="http://schemas.microsoft.com/office/drawing/2014/chart" uri="{C3380CC4-5D6E-409C-BE32-E72D297353CC}">
              <c16:uniqueId val="{00000000-032C-4209-AE1A-0495E90DAC8A}"/>
            </c:ext>
          </c:extLst>
        </c:ser>
        <c:dLbls>
          <c:showLegendKey val="0"/>
          <c:showVal val="0"/>
          <c:showCatName val="0"/>
          <c:showSerName val="0"/>
          <c:showPercent val="0"/>
          <c:showBubbleSize val="0"/>
        </c:dLbls>
        <c:marker val="1"/>
        <c:smooth val="0"/>
        <c:axId val="616549528"/>
        <c:axId val="616554120"/>
      </c:lineChart>
      <c:catAx>
        <c:axId val="616549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551824"/>
        <c:crosses val="autoZero"/>
        <c:auto val="1"/>
        <c:lblAlgn val="ctr"/>
        <c:lblOffset val="100"/>
        <c:noMultiLvlLbl val="0"/>
      </c:catAx>
      <c:valAx>
        <c:axId val="616551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549856"/>
        <c:crosses val="autoZero"/>
        <c:crossBetween val="between"/>
      </c:valAx>
      <c:valAx>
        <c:axId val="61655412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549528"/>
        <c:crosses val="max"/>
        <c:crossBetween val="between"/>
      </c:valAx>
      <c:catAx>
        <c:axId val="616549528"/>
        <c:scaling>
          <c:orientation val="minMax"/>
        </c:scaling>
        <c:delete val="1"/>
        <c:axPos val="b"/>
        <c:numFmt formatCode="General" sourceLinked="1"/>
        <c:majorTickMark val="out"/>
        <c:minorTickMark val="none"/>
        <c:tickLblPos val="nextTo"/>
        <c:crossAx val="61655412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Team Data Analysis.xlsx]Database!International Exposure Details </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International</a:t>
            </a:r>
            <a:r>
              <a:rPr lang="en-US" baseline="0"/>
              <a:t> Exposure Details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Database!$B$102:$B$103</c:f>
              <c:strCache>
                <c:ptCount val="1"/>
                <c:pt idx="0">
                  <c:v>Capped</c:v>
                </c:pt>
              </c:strCache>
            </c:strRef>
          </c:tx>
          <c:spPr>
            <a:solidFill>
              <a:schemeClr val="accent1"/>
            </a:solidFill>
            <a:ln>
              <a:noFill/>
            </a:ln>
            <a:effectLst/>
          </c:spPr>
          <c:invertIfNegative val="0"/>
          <c:cat>
            <c:strRef>
              <c:f>Database!$A$104:$A$114</c:f>
              <c:strCache>
                <c:ptCount val="10"/>
                <c:pt idx="0">
                  <c:v>CSK</c:v>
                </c:pt>
                <c:pt idx="1">
                  <c:v>DC</c:v>
                </c:pt>
                <c:pt idx="2">
                  <c:v>GT</c:v>
                </c:pt>
                <c:pt idx="3">
                  <c:v>KKR</c:v>
                </c:pt>
                <c:pt idx="4">
                  <c:v>LSG</c:v>
                </c:pt>
                <c:pt idx="5">
                  <c:v>MI</c:v>
                </c:pt>
                <c:pt idx="6">
                  <c:v>PBK</c:v>
                </c:pt>
                <c:pt idx="7">
                  <c:v>RCB</c:v>
                </c:pt>
                <c:pt idx="8">
                  <c:v>RR</c:v>
                </c:pt>
                <c:pt idx="9">
                  <c:v>SRH</c:v>
                </c:pt>
              </c:strCache>
            </c:strRef>
          </c:cat>
          <c:val>
            <c:numRef>
              <c:f>Database!$B$104:$B$114</c:f>
              <c:numCache>
                <c:formatCode>0.00%</c:formatCode>
                <c:ptCount val="10"/>
                <c:pt idx="0">
                  <c:v>0.56000000000000005</c:v>
                </c:pt>
                <c:pt idx="1">
                  <c:v>0.58333333333333337</c:v>
                </c:pt>
                <c:pt idx="2">
                  <c:v>0.68181818181818177</c:v>
                </c:pt>
                <c:pt idx="3">
                  <c:v>0.56000000000000005</c:v>
                </c:pt>
                <c:pt idx="4">
                  <c:v>0.68181818181818177</c:v>
                </c:pt>
                <c:pt idx="5">
                  <c:v>0.45833333333333331</c:v>
                </c:pt>
                <c:pt idx="6">
                  <c:v>0.4</c:v>
                </c:pt>
                <c:pt idx="7">
                  <c:v>0.63636363636363635</c:v>
                </c:pt>
                <c:pt idx="8">
                  <c:v>0.625</c:v>
                </c:pt>
                <c:pt idx="9">
                  <c:v>0.43478260869565216</c:v>
                </c:pt>
              </c:numCache>
            </c:numRef>
          </c:val>
          <c:extLst>
            <c:ext xmlns:c16="http://schemas.microsoft.com/office/drawing/2014/chart" uri="{C3380CC4-5D6E-409C-BE32-E72D297353CC}">
              <c16:uniqueId val="{00000000-6FAC-4E2F-A9E6-446525E4AE7A}"/>
            </c:ext>
          </c:extLst>
        </c:ser>
        <c:ser>
          <c:idx val="1"/>
          <c:order val="1"/>
          <c:tx>
            <c:strRef>
              <c:f>Database!$C$102:$C$103</c:f>
              <c:strCache>
                <c:ptCount val="1"/>
                <c:pt idx="0">
                  <c:v>Uncapped</c:v>
                </c:pt>
              </c:strCache>
            </c:strRef>
          </c:tx>
          <c:spPr>
            <a:solidFill>
              <a:schemeClr val="accent2"/>
            </a:solidFill>
            <a:ln>
              <a:noFill/>
            </a:ln>
            <a:effectLst/>
          </c:spPr>
          <c:invertIfNegative val="0"/>
          <c:cat>
            <c:strRef>
              <c:f>Database!$A$104:$A$114</c:f>
              <c:strCache>
                <c:ptCount val="10"/>
                <c:pt idx="0">
                  <c:v>CSK</c:v>
                </c:pt>
                <c:pt idx="1">
                  <c:v>DC</c:v>
                </c:pt>
                <c:pt idx="2">
                  <c:v>GT</c:v>
                </c:pt>
                <c:pt idx="3">
                  <c:v>KKR</c:v>
                </c:pt>
                <c:pt idx="4">
                  <c:v>LSG</c:v>
                </c:pt>
                <c:pt idx="5">
                  <c:v>MI</c:v>
                </c:pt>
                <c:pt idx="6">
                  <c:v>PBK</c:v>
                </c:pt>
                <c:pt idx="7">
                  <c:v>RCB</c:v>
                </c:pt>
                <c:pt idx="8">
                  <c:v>RR</c:v>
                </c:pt>
                <c:pt idx="9">
                  <c:v>SRH</c:v>
                </c:pt>
              </c:strCache>
            </c:strRef>
          </c:cat>
          <c:val>
            <c:numRef>
              <c:f>Database!$C$104:$C$114</c:f>
              <c:numCache>
                <c:formatCode>0.00%</c:formatCode>
                <c:ptCount val="10"/>
                <c:pt idx="0">
                  <c:v>0.44</c:v>
                </c:pt>
                <c:pt idx="1">
                  <c:v>0.41666666666666669</c:v>
                </c:pt>
                <c:pt idx="2">
                  <c:v>0.31818181818181818</c:v>
                </c:pt>
                <c:pt idx="3">
                  <c:v>0.44</c:v>
                </c:pt>
                <c:pt idx="4">
                  <c:v>0.31818181818181818</c:v>
                </c:pt>
                <c:pt idx="5">
                  <c:v>0.54166666666666663</c:v>
                </c:pt>
                <c:pt idx="6">
                  <c:v>0.6</c:v>
                </c:pt>
                <c:pt idx="7">
                  <c:v>0.36363636363636365</c:v>
                </c:pt>
                <c:pt idx="8">
                  <c:v>0.375</c:v>
                </c:pt>
                <c:pt idx="9">
                  <c:v>0.56521739130434778</c:v>
                </c:pt>
              </c:numCache>
            </c:numRef>
          </c:val>
          <c:extLst>
            <c:ext xmlns:c16="http://schemas.microsoft.com/office/drawing/2014/chart" uri="{C3380CC4-5D6E-409C-BE32-E72D297353CC}">
              <c16:uniqueId val="{00000000-3C0B-40B0-B920-77C8337A0602}"/>
            </c:ext>
          </c:extLst>
        </c:ser>
        <c:dLbls>
          <c:showLegendKey val="0"/>
          <c:showVal val="0"/>
          <c:showCatName val="0"/>
          <c:showSerName val="0"/>
          <c:showPercent val="0"/>
          <c:showBubbleSize val="0"/>
        </c:dLbls>
        <c:gapWidth val="219"/>
        <c:axId val="616569536"/>
        <c:axId val="616575112"/>
      </c:barChart>
      <c:catAx>
        <c:axId val="61656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575112"/>
        <c:crosses val="autoZero"/>
        <c:auto val="1"/>
        <c:lblAlgn val="ctr"/>
        <c:lblOffset val="100"/>
        <c:noMultiLvlLbl val="0"/>
      </c:catAx>
      <c:valAx>
        <c:axId val="6165751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569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Team Data Analysis.xlsx]Database!Participation of Players Countrywise</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Participation</a:t>
            </a:r>
            <a:r>
              <a:rPr lang="en-US" baseline="0"/>
              <a:t> of Players Countrywise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Database!$B$118:$B$119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Database!$A$120:$A$130</c:f>
              <c:strCache>
                <c:ptCount val="10"/>
                <c:pt idx="0">
                  <c:v>Singapore</c:v>
                </c:pt>
                <c:pt idx="1">
                  <c:v>Bangladesh</c:v>
                </c:pt>
                <c:pt idx="2">
                  <c:v>Afghanistan</c:v>
                </c:pt>
                <c:pt idx="3">
                  <c:v>Sri Lanka</c:v>
                </c:pt>
                <c:pt idx="4">
                  <c:v>South Africa</c:v>
                </c:pt>
                <c:pt idx="5">
                  <c:v>New Zealand</c:v>
                </c:pt>
                <c:pt idx="6">
                  <c:v>England</c:v>
                </c:pt>
                <c:pt idx="7">
                  <c:v>Australia</c:v>
                </c:pt>
                <c:pt idx="8">
                  <c:v>West Indies</c:v>
                </c:pt>
                <c:pt idx="9">
                  <c:v>India</c:v>
                </c:pt>
              </c:strCache>
            </c:strRef>
          </c:cat>
          <c:val>
            <c:numRef>
              <c:f>Database!$B$120:$B$130</c:f>
              <c:numCache>
                <c:formatCode>General</c:formatCode>
                <c:ptCount val="10"/>
                <c:pt idx="0">
                  <c:v>1</c:v>
                </c:pt>
                <c:pt idx="1">
                  <c:v>1</c:v>
                </c:pt>
                <c:pt idx="2">
                  <c:v>2</c:v>
                </c:pt>
                <c:pt idx="3">
                  <c:v>5</c:v>
                </c:pt>
                <c:pt idx="4">
                  <c:v>10</c:v>
                </c:pt>
                <c:pt idx="5">
                  <c:v>11</c:v>
                </c:pt>
                <c:pt idx="6">
                  <c:v>12</c:v>
                </c:pt>
                <c:pt idx="7">
                  <c:v>14</c:v>
                </c:pt>
                <c:pt idx="8">
                  <c:v>18</c:v>
                </c:pt>
                <c:pt idx="9">
                  <c:v>162</c:v>
                </c:pt>
              </c:numCache>
            </c:numRef>
          </c:val>
          <c:extLst>
            <c:ext xmlns:c16="http://schemas.microsoft.com/office/drawing/2014/chart" uri="{C3380CC4-5D6E-409C-BE32-E72D297353CC}">
              <c16:uniqueId val="{00000003-1DCF-448E-8B1C-817B0BACC9C2}"/>
            </c:ext>
          </c:extLst>
        </c:ser>
        <c:dLbls>
          <c:showLegendKey val="0"/>
          <c:showVal val="0"/>
          <c:showCatName val="0"/>
          <c:showSerName val="0"/>
          <c:showPercent val="0"/>
          <c:showBubbleSize val="0"/>
        </c:dLbls>
        <c:gapWidth val="182"/>
        <c:axId val="605374808"/>
        <c:axId val="605373168"/>
      </c:barChart>
      <c:catAx>
        <c:axId val="605374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373168"/>
        <c:crosses val="autoZero"/>
        <c:auto val="1"/>
        <c:lblAlgn val="ctr"/>
        <c:lblOffset val="100"/>
        <c:noMultiLvlLbl val="0"/>
      </c:catAx>
      <c:valAx>
        <c:axId val="605373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374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Team Data Analysis.xlsx]Database!Top 3 Run Scorer</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961084191399154"/>
          <c:y val="8.0321285140562249E-2"/>
          <c:w val="0.49782505552190592"/>
          <c:h val="0.82329317269076308"/>
        </c:manualLayout>
      </c:layout>
      <c:barChart>
        <c:barDir val="bar"/>
        <c:grouping val="clustered"/>
        <c:varyColors val="0"/>
        <c:ser>
          <c:idx val="0"/>
          <c:order val="0"/>
          <c:tx>
            <c:strRef>
              <c:f>Database!$B$135:$B$136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Database!$A$137:$A$140</c:f>
              <c:strCache>
                <c:ptCount val="3"/>
                <c:pt idx="0">
                  <c:v>Rohit Sharma</c:v>
                </c:pt>
                <c:pt idx="1">
                  <c:v>Shikhar Dhawan</c:v>
                </c:pt>
                <c:pt idx="2">
                  <c:v>Virat Kohli</c:v>
                </c:pt>
              </c:strCache>
            </c:strRef>
          </c:cat>
          <c:val>
            <c:numRef>
              <c:f>Database!$B$137:$B$140</c:f>
              <c:numCache>
                <c:formatCode>General</c:formatCode>
                <c:ptCount val="3"/>
                <c:pt idx="0">
                  <c:v>5611</c:v>
                </c:pt>
                <c:pt idx="1">
                  <c:v>5783</c:v>
                </c:pt>
                <c:pt idx="2">
                  <c:v>6283</c:v>
                </c:pt>
              </c:numCache>
            </c:numRef>
          </c:val>
          <c:extLst>
            <c:ext xmlns:c16="http://schemas.microsoft.com/office/drawing/2014/chart" uri="{C3380CC4-5D6E-409C-BE32-E72D297353CC}">
              <c16:uniqueId val="{00000000-F3C3-40C8-AC2B-715A61B3ABDB}"/>
            </c:ext>
          </c:extLst>
        </c:ser>
        <c:dLbls>
          <c:dLblPos val="outEnd"/>
          <c:showLegendKey val="0"/>
          <c:showVal val="1"/>
          <c:showCatName val="0"/>
          <c:showSerName val="0"/>
          <c:showPercent val="0"/>
          <c:showBubbleSize val="0"/>
        </c:dLbls>
        <c:gapWidth val="457"/>
        <c:overlap val="-10"/>
        <c:axId val="566552224"/>
        <c:axId val="566557800"/>
      </c:barChart>
      <c:catAx>
        <c:axId val="566552224"/>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557800"/>
        <c:crosses val="autoZero"/>
        <c:auto val="1"/>
        <c:lblAlgn val="ctr"/>
        <c:lblOffset val="100"/>
        <c:noMultiLvlLbl val="0"/>
      </c:catAx>
      <c:valAx>
        <c:axId val="566557800"/>
        <c:scaling>
          <c:orientation val="minMax"/>
        </c:scaling>
        <c:delete val="1"/>
        <c:axPos val="b"/>
        <c:numFmt formatCode="General" sourceLinked="1"/>
        <c:majorTickMark val="out"/>
        <c:minorTickMark val="none"/>
        <c:tickLblPos val="nextTo"/>
        <c:crossAx val="566552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Team Data Analysis.xlsx]Database!Top 3 Bowler</c:name>
    <c:fmtId val="6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Database!$B$142:$B$143</c:f>
              <c:strCache>
                <c:ptCount val="1"/>
                <c:pt idx="0">
                  <c:v>Total</c:v>
                </c:pt>
              </c:strCache>
            </c:strRef>
          </c:tx>
          <c:spPr>
            <a:solidFill>
              <a:schemeClr val="accent1"/>
            </a:solidFill>
            <a:ln>
              <a:noFill/>
            </a:ln>
            <a:effectLst/>
          </c:spPr>
          <c:invertIfNegative val="0"/>
          <c:cat>
            <c:strRef>
              <c:f>Database!$A$144:$A$147</c:f>
              <c:strCache>
                <c:ptCount val="3"/>
                <c:pt idx="0">
                  <c:v>Sunil Narine</c:v>
                </c:pt>
                <c:pt idx="1">
                  <c:v>R Ashwin</c:v>
                </c:pt>
                <c:pt idx="2">
                  <c:v>Dwayne Bravo</c:v>
                </c:pt>
              </c:strCache>
            </c:strRef>
          </c:cat>
          <c:val>
            <c:numRef>
              <c:f>Database!$B$144:$B$147</c:f>
              <c:numCache>
                <c:formatCode>General</c:formatCode>
                <c:ptCount val="3"/>
                <c:pt idx="0">
                  <c:v>143</c:v>
                </c:pt>
                <c:pt idx="1">
                  <c:v>145</c:v>
                </c:pt>
                <c:pt idx="2">
                  <c:v>167</c:v>
                </c:pt>
              </c:numCache>
            </c:numRef>
          </c:val>
          <c:extLst>
            <c:ext xmlns:c16="http://schemas.microsoft.com/office/drawing/2014/chart" uri="{C3380CC4-5D6E-409C-BE32-E72D297353CC}">
              <c16:uniqueId val="{00000000-3685-4C84-8E75-9B65D716AA00}"/>
            </c:ext>
          </c:extLst>
        </c:ser>
        <c:dLbls>
          <c:showLegendKey val="0"/>
          <c:showVal val="0"/>
          <c:showCatName val="0"/>
          <c:showSerName val="0"/>
          <c:showPercent val="0"/>
          <c:showBubbleSize val="0"/>
        </c:dLbls>
        <c:gapWidth val="182"/>
        <c:axId val="727982216"/>
        <c:axId val="727987464"/>
      </c:barChart>
      <c:catAx>
        <c:axId val="727982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987464"/>
        <c:crosses val="autoZero"/>
        <c:auto val="1"/>
        <c:lblAlgn val="ctr"/>
        <c:lblOffset val="100"/>
        <c:noMultiLvlLbl val="0"/>
      </c:catAx>
      <c:valAx>
        <c:axId val="727987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982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Database!$C$192:$C$195</c:f>
              <c:strCache>
                <c:ptCount val="4"/>
                <c:pt idx="0">
                  <c:v>Ishan Kishan</c:v>
                </c:pt>
                <c:pt idx="1">
                  <c:v>Rohit Sharma</c:v>
                </c:pt>
                <c:pt idx="2">
                  <c:v>Rishabh Pant</c:v>
                </c:pt>
                <c:pt idx="3">
                  <c:v>KL Rahul</c:v>
                </c:pt>
              </c:strCache>
            </c:strRef>
          </c:cat>
          <c:val>
            <c:numRef>
              <c:f>Database!$D$192:$D$195</c:f>
              <c:numCache>
                <c:formatCode>#,###.00,,,\ " Cr"</c:formatCode>
                <c:ptCount val="4"/>
                <c:pt idx="0">
                  <c:v>15250000000</c:v>
                </c:pt>
                <c:pt idx="1">
                  <c:v>16000000000</c:v>
                </c:pt>
                <c:pt idx="2">
                  <c:v>16000000000</c:v>
                </c:pt>
                <c:pt idx="3">
                  <c:v>17000000000</c:v>
                </c:pt>
              </c:numCache>
            </c:numRef>
          </c:val>
          <c:extLst>
            <c:ext xmlns:c16="http://schemas.microsoft.com/office/drawing/2014/chart" uri="{C3380CC4-5D6E-409C-BE32-E72D297353CC}">
              <c16:uniqueId val="{00000000-3510-49D0-8916-9D0F39063530}"/>
            </c:ext>
          </c:extLst>
        </c:ser>
        <c:dLbls>
          <c:dLblPos val="outEnd"/>
          <c:showLegendKey val="0"/>
          <c:showVal val="1"/>
          <c:showCatName val="0"/>
          <c:showSerName val="0"/>
          <c:showPercent val="0"/>
          <c:showBubbleSize val="0"/>
        </c:dLbls>
        <c:gapWidth val="104"/>
        <c:axId val="534395080"/>
        <c:axId val="529729680"/>
      </c:barChart>
      <c:catAx>
        <c:axId val="53439508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729680"/>
        <c:crosses val="autoZero"/>
        <c:auto val="1"/>
        <c:lblAlgn val="ctr"/>
        <c:lblOffset val="100"/>
        <c:noMultiLvlLbl val="0"/>
      </c:catAx>
      <c:valAx>
        <c:axId val="529729680"/>
        <c:scaling>
          <c:orientation val="minMax"/>
        </c:scaling>
        <c:delete val="1"/>
        <c:axPos val="b"/>
        <c:numFmt formatCode="#,###.00,,,\ &quot; Cr&quot;" sourceLinked="1"/>
        <c:majorTickMark val="none"/>
        <c:minorTickMark val="none"/>
        <c:tickLblPos val="nextTo"/>
        <c:crossAx val="534395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Team Data Analysis.xlsx]Database!PivotTable1</c:name>
    <c:fmtId val="7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Database!$B$199:$B$200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Database!$A$201:$A$202</c:f>
              <c:strCache>
                <c:ptCount val="1"/>
                <c:pt idx="0">
                  <c:v>Andre Russell</c:v>
                </c:pt>
              </c:strCache>
            </c:strRef>
          </c:cat>
          <c:val>
            <c:numRef>
              <c:f>Database!$B$201:$B$202</c:f>
              <c:numCache>
                <c:formatCode>General</c:formatCode>
                <c:ptCount val="1"/>
                <c:pt idx="0">
                  <c:v>178</c:v>
                </c:pt>
              </c:numCache>
            </c:numRef>
          </c:val>
          <c:extLst>
            <c:ext xmlns:c16="http://schemas.microsoft.com/office/drawing/2014/chart" uri="{C3380CC4-5D6E-409C-BE32-E72D297353CC}">
              <c16:uniqueId val="{00000000-B9FA-4D0E-983E-FF247BEAA82E}"/>
            </c:ext>
          </c:extLst>
        </c:ser>
        <c:dLbls>
          <c:dLblPos val="outEnd"/>
          <c:showLegendKey val="0"/>
          <c:showVal val="1"/>
          <c:showCatName val="0"/>
          <c:showSerName val="0"/>
          <c:showPercent val="0"/>
          <c:showBubbleSize val="0"/>
        </c:dLbls>
        <c:gapWidth val="182"/>
        <c:axId val="490369792"/>
        <c:axId val="490368152"/>
      </c:barChart>
      <c:catAx>
        <c:axId val="49036979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368152"/>
        <c:crosses val="autoZero"/>
        <c:auto val="1"/>
        <c:lblAlgn val="ctr"/>
        <c:lblOffset val="100"/>
        <c:noMultiLvlLbl val="0"/>
      </c:catAx>
      <c:valAx>
        <c:axId val="490368152"/>
        <c:scaling>
          <c:orientation val="minMax"/>
        </c:scaling>
        <c:delete val="1"/>
        <c:axPos val="b"/>
        <c:numFmt formatCode="General" sourceLinked="1"/>
        <c:majorTickMark val="none"/>
        <c:minorTickMark val="none"/>
        <c:tickLblPos val="nextTo"/>
        <c:crossAx val="490369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Team Data Analysis.xlsx]Database!PivotTable2</c:name>
    <c:fmtId val="5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Age of the Teams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Database!$B$208:$B$209</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Database!$A$210:$A$220</c:f>
              <c:strCache>
                <c:ptCount val="10"/>
                <c:pt idx="0">
                  <c:v>DC</c:v>
                </c:pt>
                <c:pt idx="1">
                  <c:v>CSK</c:v>
                </c:pt>
                <c:pt idx="2">
                  <c:v>GT</c:v>
                </c:pt>
                <c:pt idx="3">
                  <c:v>KKR</c:v>
                </c:pt>
                <c:pt idx="4">
                  <c:v>LSG</c:v>
                </c:pt>
                <c:pt idx="5">
                  <c:v>MI</c:v>
                </c:pt>
                <c:pt idx="6">
                  <c:v>PBK</c:v>
                </c:pt>
                <c:pt idx="7">
                  <c:v>RCB</c:v>
                </c:pt>
                <c:pt idx="8">
                  <c:v>RR</c:v>
                </c:pt>
                <c:pt idx="9">
                  <c:v>SRH</c:v>
                </c:pt>
              </c:strCache>
            </c:strRef>
          </c:cat>
          <c:val>
            <c:numRef>
              <c:f>Database!$B$210:$B$220</c:f>
              <c:numCache>
                <c:formatCode>General</c:formatCode>
                <c:ptCount val="10"/>
                <c:pt idx="0">
                  <c:v>28.5</c:v>
                </c:pt>
                <c:pt idx="1">
                  <c:v>28.76</c:v>
                </c:pt>
                <c:pt idx="2">
                  <c:v>29.09090909090909</c:v>
                </c:pt>
                <c:pt idx="3">
                  <c:v>28.84</c:v>
                </c:pt>
                <c:pt idx="4">
                  <c:v>28.818181818181817</c:v>
                </c:pt>
                <c:pt idx="5">
                  <c:v>29.208333333333332</c:v>
                </c:pt>
                <c:pt idx="6">
                  <c:v>27.64</c:v>
                </c:pt>
                <c:pt idx="7">
                  <c:v>30.136363636363637</c:v>
                </c:pt>
                <c:pt idx="8">
                  <c:v>26.541666666666668</c:v>
                </c:pt>
                <c:pt idx="9">
                  <c:v>25.391304347826086</c:v>
                </c:pt>
              </c:numCache>
            </c:numRef>
          </c:val>
          <c:smooth val="0"/>
          <c:extLst>
            <c:ext xmlns:c16="http://schemas.microsoft.com/office/drawing/2014/chart" uri="{C3380CC4-5D6E-409C-BE32-E72D297353CC}">
              <c16:uniqueId val="{00000000-C77A-4CBD-91C2-46B90A34B377}"/>
            </c:ext>
          </c:extLst>
        </c:ser>
        <c:dLbls>
          <c:showLegendKey val="0"/>
          <c:showVal val="0"/>
          <c:showCatName val="0"/>
          <c:showSerName val="0"/>
          <c:showPercent val="0"/>
          <c:showBubbleSize val="0"/>
        </c:dLbls>
        <c:smooth val="0"/>
        <c:axId val="538632512"/>
        <c:axId val="538636120"/>
      </c:lineChart>
      <c:catAx>
        <c:axId val="538632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636120"/>
        <c:crosses val="autoZero"/>
        <c:auto val="1"/>
        <c:lblAlgn val="ctr"/>
        <c:lblOffset val="100"/>
        <c:noMultiLvlLbl val="0"/>
      </c:catAx>
      <c:valAx>
        <c:axId val="538636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632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Team Data Analysis.xlsx]Database!Participation of Players Countrywise</c:name>
    <c:fmtId val="3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Participation</a:t>
            </a:r>
            <a:r>
              <a:rPr lang="en-US" baseline="0">
                <a:solidFill>
                  <a:schemeClr val="bg1"/>
                </a:solidFill>
              </a:rPr>
              <a:t> of Players Countrywise</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Database!$B$118:$B$119</c:f>
              <c:strCache>
                <c:ptCount val="1"/>
                <c:pt idx="0">
                  <c:v>Total</c:v>
                </c:pt>
              </c:strCache>
            </c:strRef>
          </c:tx>
          <c:spPr>
            <a:solidFill>
              <a:schemeClr val="accent1">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Database!$A$120:$A$130</c:f>
              <c:strCache>
                <c:ptCount val="10"/>
                <c:pt idx="0">
                  <c:v>Singapore</c:v>
                </c:pt>
                <c:pt idx="1">
                  <c:v>Bangladesh</c:v>
                </c:pt>
                <c:pt idx="2">
                  <c:v>Afghanistan</c:v>
                </c:pt>
                <c:pt idx="3">
                  <c:v>Sri Lanka</c:v>
                </c:pt>
                <c:pt idx="4">
                  <c:v>South Africa</c:v>
                </c:pt>
                <c:pt idx="5">
                  <c:v>New Zealand</c:v>
                </c:pt>
                <c:pt idx="6">
                  <c:v>England</c:v>
                </c:pt>
                <c:pt idx="7">
                  <c:v>Australia</c:v>
                </c:pt>
                <c:pt idx="8">
                  <c:v>West Indies</c:v>
                </c:pt>
                <c:pt idx="9">
                  <c:v>India</c:v>
                </c:pt>
              </c:strCache>
            </c:strRef>
          </c:cat>
          <c:val>
            <c:numRef>
              <c:f>Database!$B$120:$B$130</c:f>
              <c:numCache>
                <c:formatCode>General</c:formatCode>
                <c:ptCount val="10"/>
                <c:pt idx="0">
                  <c:v>1</c:v>
                </c:pt>
                <c:pt idx="1">
                  <c:v>1</c:v>
                </c:pt>
                <c:pt idx="2">
                  <c:v>2</c:v>
                </c:pt>
                <c:pt idx="3">
                  <c:v>5</c:v>
                </c:pt>
                <c:pt idx="4">
                  <c:v>10</c:v>
                </c:pt>
                <c:pt idx="5">
                  <c:v>11</c:v>
                </c:pt>
                <c:pt idx="6">
                  <c:v>12</c:v>
                </c:pt>
                <c:pt idx="7">
                  <c:v>14</c:v>
                </c:pt>
                <c:pt idx="8">
                  <c:v>18</c:v>
                </c:pt>
                <c:pt idx="9">
                  <c:v>162</c:v>
                </c:pt>
              </c:numCache>
            </c:numRef>
          </c:val>
          <c:extLst>
            <c:ext xmlns:c16="http://schemas.microsoft.com/office/drawing/2014/chart" uri="{C3380CC4-5D6E-409C-BE32-E72D297353CC}">
              <c16:uniqueId val="{00000000-583F-49D3-9C0C-D6157479089E}"/>
            </c:ext>
          </c:extLst>
        </c:ser>
        <c:dLbls>
          <c:showLegendKey val="0"/>
          <c:showVal val="0"/>
          <c:showCatName val="0"/>
          <c:showSerName val="0"/>
          <c:showPercent val="0"/>
          <c:showBubbleSize val="0"/>
        </c:dLbls>
        <c:gapWidth val="182"/>
        <c:axId val="605374808"/>
        <c:axId val="605373168"/>
      </c:barChart>
      <c:catAx>
        <c:axId val="605374808"/>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05373168"/>
        <c:crosses val="autoZero"/>
        <c:auto val="1"/>
        <c:lblAlgn val="ctr"/>
        <c:lblOffset val="100"/>
        <c:noMultiLvlLbl val="0"/>
      </c:catAx>
      <c:valAx>
        <c:axId val="605373168"/>
        <c:scaling>
          <c:orientation val="minMax"/>
        </c:scaling>
        <c:delete val="1"/>
        <c:axPos val="l"/>
        <c:numFmt formatCode="General" sourceLinked="1"/>
        <c:majorTickMark val="out"/>
        <c:minorTickMark val="none"/>
        <c:tickLblPos val="nextTo"/>
        <c:crossAx val="605374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Team Data Analysis.xlsx]Database!Budget Used by the Teams Categorywise</c:name>
    <c:fmtId val="3"/>
  </c:pivotSource>
  <c:chart>
    <c:title>
      <c:tx>
        <c:rich>
          <a:bodyPr rot="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r>
              <a:rPr lang="en-US" sz="1400" b="0" i="0" u="none" strike="noStrike" kern="1200" spc="0" baseline="0">
                <a:solidFill>
                  <a:schemeClr val="bg1"/>
                </a:solidFill>
                <a:latin typeface="+mn-lt"/>
                <a:ea typeface="+mn-ea"/>
                <a:cs typeface="+mn-cs"/>
              </a:rPr>
              <a:t>Budget Used by the Teams Categorywise</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chemeClr val="accent1"/>
          </a:solidFill>
          <a:ln w="19050">
            <a:solidFill>
              <a:schemeClr val="lt1"/>
            </a:solidFill>
          </a:ln>
          <a:effectLst/>
        </c:spPr>
        <c:dLbl>
          <c:idx val="0"/>
          <c:layout>
            <c:manualLayout>
              <c:x val="0.11971100340118365"/>
              <c:y val="5.6022408963585435E-3"/>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1"/>
          </a:solidFill>
          <a:ln w="19050">
            <a:solidFill>
              <a:schemeClr val="lt1"/>
            </a:solidFill>
          </a:ln>
          <a:effectLst/>
        </c:spPr>
        <c:dLbl>
          <c:idx val="0"/>
          <c:layout>
            <c:manualLayout>
              <c:x val="1.2383896903570685E-2"/>
              <c:y val="8.4033613445378158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1"/>
          </a:solidFill>
          <a:ln w="19050">
            <a:solidFill>
              <a:schemeClr val="lt1"/>
            </a:solidFill>
          </a:ln>
          <a:effectLst/>
        </c:spPr>
        <c:dLbl>
          <c:idx val="0"/>
          <c:layout>
            <c:manualLayout>
              <c:x val="-0.1114550721321365"/>
              <c:y val="-2.240896358543407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chemeClr val="accent1"/>
          </a:solidFill>
          <a:ln w="19050">
            <a:solidFill>
              <a:schemeClr val="lt1"/>
            </a:solidFill>
          </a:ln>
          <a:effectLst/>
        </c:spPr>
        <c:dLbl>
          <c:idx val="0"/>
          <c:layout>
            <c:manualLayout>
              <c:x val="-5.3663553248806485E-2"/>
              <c:y val="-7.8431372549019662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94172225287127"/>
          <c:y val="0.34122551988693722"/>
          <c:w val="0.35973519233662671"/>
          <c:h val="0.54306178073894606"/>
        </c:manualLayout>
      </c:layout>
      <c:doughnutChart>
        <c:varyColors val="1"/>
        <c:ser>
          <c:idx val="0"/>
          <c:order val="0"/>
          <c:tx>
            <c:strRef>
              <c:f>Database!$B$33:$B$34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D8-4A57-957D-E786F2BA4B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D8-4A57-957D-E786F2BA4B3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9D8-4A57-957D-E786F2BA4B3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9D8-4A57-957D-E786F2BA4B34}"/>
              </c:ext>
            </c:extLst>
          </c:dPt>
          <c:dLbls>
            <c:dLbl>
              <c:idx val="0"/>
              <c:layout>
                <c:manualLayout>
                  <c:x val="0.11971100340118365"/>
                  <c:y val="5.602240896358543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9D8-4A57-957D-E786F2BA4B34}"/>
                </c:ext>
              </c:extLst>
            </c:dLbl>
            <c:dLbl>
              <c:idx val="1"/>
              <c:layout>
                <c:manualLayout>
                  <c:x val="1.2383896903570685E-2"/>
                  <c:y val="8.40336134453781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9D8-4A57-957D-E786F2BA4B34}"/>
                </c:ext>
              </c:extLst>
            </c:dLbl>
            <c:dLbl>
              <c:idx val="2"/>
              <c:layout>
                <c:manualLayout>
                  <c:x val="-0.1114550721321365"/>
                  <c:y val="-2.240896358543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9D8-4A57-957D-E786F2BA4B34}"/>
                </c:ext>
              </c:extLst>
            </c:dLbl>
            <c:dLbl>
              <c:idx val="3"/>
              <c:layout>
                <c:manualLayout>
                  <c:x val="-5.3663553248806485E-2"/>
                  <c:y val="-7.84313725490196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9D8-4A57-957D-E786F2BA4B34}"/>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ext>
            </c:extLst>
          </c:dLbls>
          <c:cat>
            <c:strRef>
              <c:f>Database!$A$35:$A$39</c:f>
              <c:strCache>
                <c:ptCount val="4"/>
                <c:pt idx="0">
                  <c:v>All_Rounder</c:v>
                </c:pt>
                <c:pt idx="1">
                  <c:v>Bowler</c:v>
                </c:pt>
                <c:pt idx="2">
                  <c:v>Batter</c:v>
                </c:pt>
                <c:pt idx="3">
                  <c:v>Wicket_Keeper</c:v>
                </c:pt>
              </c:strCache>
            </c:strRef>
          </c:cat>
          <c:val>
            <c:numRef>
              <c:f>Database!$B$35:$B$39</c:f>
              <c:numCache>
                <c:formatCode>0.00%</c:formatCode>
                <c:ptCount val="4"/>
                <c:pt idx="0">
                  <c:v>0.3430890591059792</c:v>
                </c:pt>
                <c:pt idx="1">
                  <c:v>0.28306848062192752</c:v>
                </c:pt>
                <c:pt idx="2">
                  <c:v>0.22081856636561106</c:v>
                </c:pt>
                <c:pt idx="3">
                  <c:v>0.15302389390648222</c:v>
                </c:pt>
              </c:numCache>
            </c:numRef>
          </c:val>
          <c:extLst>
            <c:ext xmlns:c16="http://schemas.microsoft.com/office/drawing/2014/chart" uri="{C3380CC4-5D6E-409C-BE32-E72D297353CC}">
              <c16:uniqueId val="{00000008-79D8-4A57-957D-E786F2BA4B34}"/>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0.66958924720397206"/>
          <c:y val="0.33871643448415101"/>
          <c:w val="0.30493304578965846"/>
          <c:h val="0.5673107207752876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Team Data Analysis.xlsx]Database!Categorical Weightage by Teams</c:name>
    <c:fmtId val="5"/>
  </c:pivotSource>
  <c:chart>
    <c:title>
      <c:tx>
        <c:rich>
          <a:bodyPr rot="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r>
              <a:rPr lang="en-US" sz="1400" b="0" i="0" u="none" strike="noStrike" kern="1200" spc="0" baseline="0">
                <a:solidFill>
                  <a:schemeClr val="bg1"/>
                </a:solidFill>
                <a:latin typeface="+mn-lt"/>
                <a:ea typeface="+mn-ea"/>
                <a:cs typeface="+mn-cs"/>
              </a:rPr>
              <a:t>Categorical Weightage by Teams</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05360601601101"/>
          <c:y val="0.21752212207036181"/>
          <c:w val="0.59830119500958334"/>
          <c:h val="0.55630659911526437"/>
        </c:manualLayout>
      </c:layout>
      <c:barChart>
        <c:barDir val="col"/>
        <c:grouping val="clustered"/>
        <c:varyColors val="0"/>
        <c:ser>
          <c:idx val="0"/>
          <c:order val="0"/>
          <c:tx>
            <c:strRef>
              <c:f>Database!$B$17:$B$18</c:f>
              <c:strCache>
                <c:ptCount val="1"/>
                <c:pt idx="0">
                  <c:v>All_Rounder</c:v>
                </c:pt>
              </c:strCache>
            </c:strRef>
          </c:tx>
          <c:spPr>
            <a:solidFill>
              <a:srgbClr val="00B050"/>
            </a:solidFill>
            <a:ln>
              <a:noFill/>
            </a:ln>
            <a:effectLst/>
          </c:spPr>
          <c:invertIfNegative val="0"/>
          <c:cat>
            <c:strRef>
              <c:f>Database!$A$19:$A$29</c:f>
              <c:strCache>
                <c:ptCount val="10"/>
                <c:pt idx="0">
                  <c:v>CSK</c:v>
                </c:pt>
                <c:pt idx="1">
                  <c:v>DC</c:v>
                </c:pt>
                <c:pt idx="2">
                  <c:v>GT</c:v>
                </c:pt>
                <c:pt idx="3">
                  <c:v>KKR</c:v>
                </c:pt>
                <c:pt idx="4">
                  <c:v>LSG</c:v>
                </c:pt>
                <c:pt idx="5">
                  <c:v>MI</c:v>
                </c:pt>
                <c:pt idx="6">
                  <c:v>PBK</c:v>
                </c:pt>
                <c:pt idx="7">
                  <c:v>RCB</c:v>
                </c:pt>
                <c:pt idx="8">
                  <c:v>RR</c:v>
                </c:pt>
                <c:pt idx="9">
                  <c:v>SRH</c:v>
                </c:pt>
              </c:strCache>
            </c:strRef>
          </c:cat>
          <c:val>
            <c:numRef>
              <c:f>Database!$B$19:$B$29</c:f>
              <c:numCache>
                <c:formatCode>0.00%</c:formatCode>
                <c:ptCount val="10"/>
                <c:pt idx="0">
                  <c:v>0.28000000000000003</c:v>
                </c:pt>
                <c:pt idx="1">
                  <c:v>0.29166666666666669</c:v>
                </c:pt>
                <c:pt idx="2">
                  <c:v>0.40909090909090912</c:v>
                </c:pt>
                <c:pt idx="3">
                  <c:v>0.32</c:v>
                </c:pt>
                <c:pt idx="4">
                  <c:v>0.40909090909090912</c:v>
                </c:pt>
                <c:pt idx="5">
                  <c:v>0.29166666666666669</c:v>
                </c:pt>
                <c:pt idx="6">
                  <c:v>0.4</c:v>
                </c:pt>
                <c:pt idx="7">
                  <c:v>0.36363636363636365</c:v>
                </c:pt>
                <c:pt idx="8">
                  <c:v>0.33333333333333331</c:v>
                </c:pt>
                <c:pt idx="9">
                  <c:v>0.21739130434782608</c:v>
                </c:pt>
              </c:numCache>
            </c:numRef>
          </c:val>
          <c:extLst>
            <c:ext xmlns:c16="http://schemas.microsoft.com/office/drawing/2014/chart" uri="{C3380CC4-5D6E-409C-BE32-E72D297353CC}">
              <c16:uniqueId val="{00000000-0041-437A-BB79-9872388CC81C}"/>
            </c:ext>
          </c:extLst>
        </c:ser>
        <c:ser>
          <c:idx val="1"/>
          <c:order val="1"/>
          <c:tx>
            <c:strRef>
              <c:f>Database!$C$17:$C$18</c:f>
              <c:strCache>
                <c:ptCount val="1"/>
                <c:pt idx="0">
                  <c:v>Batter</c:v>
                </c:pt>
              </c:strCache>
            </c:strRef>
          </c:tx>
          <c:spPr>
            <a:solidFill>
              <a:schemeClr val="accent2"/>
            </a:solidFill>
            <a:ln>
              <a:noFill/>
            </a:ln>
            <a:effectLst/>
          </c:spPr>
          <c:invertIfNegative val="0"/>
          <c:cat>
            <c:strRef>
              <c:f>Database!$A$19:$A$29</c:f>
              <c:strCache>
                <c:ptCount val="10"/>
                <c:pt idx="0">
                  <c:v>CSK</c:v>
                </c:pt>
                <c:pt idx="1">
                  <c:v>DC</c:v>
                </c:pt>
                <c:pt idx="2">
                  <c:v>GT</c:v>
                </c:pt>
                <c:pt idx="3">
                  <c:v>KKR</c:v>
                </c:pt>
                <c:pt idx="4">
                  <c:v>LSG</c:v>
                </c:pt>
                <c:pt idx="5">
                  <c:v>MI</c:v>
                </c:pt>
                <c:pt idx="6">
                  <c:v>PBK</c:v>
                </c:pt>
                <c:pt idx="7">
                  <c:v>RCB</c:v>
                </c:pt>
                <c:pt idx="8">
                  <c:v>RR</c:v>
                </c:pt>
                <c:pt idx="9">
                  <c:v>SRH</c:v>
                </c:pt>
              </c:strCache>
            </c:strRef>
          </c:cat>
          <c:val>
            <c:numRef>
              <c:f>Database!$C$19:$C$29</c:f>
              <c:numCache>
                <c:formatCode>0.00%</c:formatCode>
                <c:ptCount val="10"/>
                <c:pt idx="0">
                  <c:v>0.12</c:v>
                </c:pt>
                <c:pt idx="1">
                  <c:v>0.29166666666666669</c:v>
                </c:pt>
                <c:pt idx="2">
                  <c:v>0.13636363636363635</c:v>
                </c:pt>
                <c:pt idx="3">
                  <c:v>0.28000000000000003</c:v>
                </c:pt>
                <c:pt idx="4">
                  <c:v>0.13636363636363635</c:v>
                </c:pt>
                <c:pt idx="5">
                  <c:v>0.125</c:v>
                </c:pt>
                <c:pt idx="6">
                  <c:v>0.12</c:v>
                </c:pt>
                <c:pt idx="7">
                  <c:v>0.13636363636363635</c:v>
                </c:pt>
                <c:pt idx="8">
                  <c:v>0.16666666666666666</c:v>
                </c:pt>
                <c:pt idx="9">
                  <c:v>0.21739130434782608</c:v>
                </c:pt>
              </c:numCache>
            </c:numRef>
          </c:val>
          <c:extLst>
            <c:ext xmlns:c16="http://schemas.microsoft.com/office/drawing/2014/chart" uri="{C3380CC4-5D6E-409C-BE32-E72D297353CC}">
              <c16:uniqueId val="{00000001-1A10-47FB-B1C6-E9803B82C048}"/>
            </c:ext>
          </c:extLst>
        </c:ser>
        <c:dLbls>
          <c:showLegendKey val="0"/>
          <c:showVal val="0"/>
          <c:showCatName val="0"/>
          <c:showSerName val="0"/>
          <c:showPercent val="0"/>
          <c:showBubbleSize val="0"/>
        </c:dLbls>
        <c:gapWidth val="219"/>
        <c:axId val="110835576"/>
        <c:axId val="110828688"/>
      </c:barChart>
      <c:lineChart>
        <c:grouping val="standard"/>
        <c:varyColors val="0"/>
        <c:ser>
          <c:idx val="2"/>
          <c:order val="2"/>
          <c:tx>
            <c:strRef>
              <c:f>Database!$D$17:$D$18</c:f>
              <c:strCache>
                <c:ptCount val="1"/>
                <c:pt idx="0">
                  <c:v>Bowler</c:v>
                </c:pt>
              </c:strCache>
            </c:strRef>
          </c:tx>
          <c:spPr>
            <a:ln w="28575" cap="rnd">
              <a:solidFill>
                <a:schemeClr val="accent3"/>
              </a:solidFill>
              <a:round/>
            </a:ln>
            <a:effectLst/>
          </c:spPr>
          <c:marker>
            <c:symbol val="none"/>
          </c:marker>
          <c:cat>
            <c:strRef>
              <c:f>Database!$A$19:$A$29</c:f>
              <c:strCache>
                <c:ptCount val="10"/>
                <c:pt idx="0">
                  <c:v>CSK</c:v>
                </c:pt>
                <c:pt idx="1">
                  <c:v>DC</c:v>
                </c:pt>
                <c:pt idx="2">
                  <c:v>GT</c:v>
                </c:pt>
                <c:pt idx="3">
                  <c:v>KKR</c:v>
                </c:pt>
                <c:pt idx="4">
                  <c:v>LSG</c:v>
                </c:pt>
                <c:pt idx="5">
                  <c:v>MI</c:v>
                </c:pt>
                <c:pt idx="6">
                  <c:v>PBK</c:v>
                </c:pt>
                <c:pt idx="7">
                  <c:v>RCB</c:v>
                </c:pt>
                <c:pt idx="8">
                  <c:v>RR</c:v>
                </c:pt>
                <c:pt idx="9">
                  <c:v>SRH</c:v>
                </c:pt>
              </c:strCache>
            </c:strRef>
          </c:cat>
          <c:val>
            <c:numRef>
              <c:f>Database!$D$19:$D$29</c:f>
              <c:numCache>
                <c:formatCode>0.00%</c:formatCode>
                <c:ptCount val="10"/>
                <c:pt idx="0">
                  <c:v>0.4</c:v>
                </c:pt>
                <c:pt idx="1">
                  <c:v>0.33333333333333331</c:v>
                </c:pt>
                <c:pt idx="2">
                  <c:v>0.31818181818181818</c:v>
                </c:pt>
                <c:pt idx="3">
                  <c:v>0.24</c:v>
                </c:pt>
                <c:pt idx="4">
                  <c:v>0.36363636363636365</c:v>
                </c:pt>
                <c:pt idx="5">
                  <c:v>0.5</c:v>
                </c:pt>
                <c:pt idx="6">
                  <c:v>0.36</c:v>
                </c:pt>
                <c:pt idx="7">
                  <c:v>0.36363636363636365</c:v>
                </c:pt>
                <c:pt idx="8">
                  <c:v>0.375</c:v>
                </c:pt>
                <c:pt idx="9">
                  <c:v>0.43478260869565216</c:v>
                </c:pt>
              </c:numCache>
            </c:numRef>
          </c:val>
          <c:smooth val="0"/>
          <c:extLst>
            <c:ext xmlns:c16="http://schemas.microsoft.com/office/drawing/2014/chart" uri="{C3380CC4-5D6E-409C-BE32-E72D297353CC}">
              <c16:uniqueId val="{00000002-1A10-47FB-B1C6-E9803B82C048}"/>
            </c:ext>
          </c:extLst>
        </c:ser>
        <c:ser>
          <c:idx val="3"/>
          <c:order val="3"/>
          <c:tx>
            <c:strRef>
              <c:f>Database!$E$17:$E$18</c:f>
              <c:strCache>
                <c:ptCount val="1"/>
                <c:pt idx="0">
                  <c:v>Wicket_Keeper</c:v>
                </c:pt>
              </c:strCache>
            </c:strRef>
          </c:tx>
          <c:spPr>
            <a:ln w="28575" cap="rnd">
              <a:solidFill>
                <a:schemeClr val="accent4"/>
              </a:solidFill>
              <a:round/>
            </a:ln>
            <a:effectLst/>
          </c:spPr>
          <c:marker>
            <c:symbol val="none"/>
          </c:marker>
          <c:cat>
            <c:strRef>
              <c:f>Database!$A$19:$A$29</c:f>
              <c:strCache>
                <c:ptCount val="10"/>
                <c:pt idx="0">
                  <c:v>CSK</c:v>
                </c:pt>
                <c:pt idx="1">
                  <c:v>DC</c:v>
                </c:pt>
                <c:pt idx="2">
                  <c:v>GT</c:v>
                </c:pt>
                <c:pt idx="3">
                  <c:v>KKR</c:v>
                </c:pt>
                <c:pt idx="4">
                  <c:v>LSG</c:v>
                </c:pt>
                <c:pt idx="5">
                  <c:v>MI</c:v>
                </c:pt>
                <c:pt idx="6">
                  <c:v>PBK</c:v>
                </c:pt>
                <c:pt idx="7">
                  <c:v>RCB</c:v>
                </c:pt>
                <c:pt idx="8">
                  <c:v>RR</c:v>
                </c:pt>
                <c:pt idx="9">
                  <c:v>SRH</c:v>
                </c:pt>
              </c:strCache>
            </c:strRef>
          </c:cat>
          <c:val>
            <c:numRef>
              <c:f>Database!$E$19:$E$29</c:f>
              <c:numCache>
                <c:formatCode>0.00%</c:formatCode>
                <c:ptCount val="10"/>
                <c:pt idx="0">
                  <c:v>0.2</c:v>
                </c:pt>
                <c:pt idx="1">
                  <c:v>8.3333333333333329E-2</c:v>
                </c:pt>
                <c:pt idx="2">
                  <c:v>0.13636363636363635</c:v>
                </c:pt>
                <c:pt idx="3">
                  <c:v>0.16</c:v>
                </c:pt>
                <c:pt idx="4">
                  <c:v>9.0909090909090912E-2</c:v>
                </c:pt>
                <c:pt idx="5">
                  <c:v>8.3333333333333329E-2</c:v>
                </c:pt>
                <c:pt idx="6">
                  <c:v>0.12</c:v>
                </c:pt>
                <c:pt idx="7">
                  <c:v>0.13636363636363635</c:v>
                </c:pt>
                <c:pt idx="8">
                  <c:v>0.125</c:v>
                </c:pt>
                <c:pt idx="9">
                  <c:v>0.13043478260869565</c:v>
                </c:pt>
              </c:numCache>
            </c:numRef>
          </c:val>
          <c:smooth val="0"/>
          <c:extLst>
            <c:ext xmlns:c16="http://schemas.microsoft.com/office/drawing/2014/chart" uri="{C3380CC4-5D6E-409C-BE32-E72D297353CC}">
              <c16:uniqueId val="{00000003-1A10-47FB-B1C6-E9803B82C048}"/>
            </c:ext>
          </c:extLst>
        </c:ser>
        <c:dLbls>
          <c:showLegendKey val="0"/>
          <c:showVal val="0"/>
          <c:showCatName val="0"/>
          <c:showSerName val="0"/>
          <c:showPercent val="0"/>
          <c:showBubbleSize val="0"/>
        </c:dLbls>
        <c:marker val="1"/>
        <c:smooth val="0"/>
        <c:axId val="110835576"/>
        <c:axId val="110828688"/>
      </c:lineChart>
      <c:catAx>
        <c:axId val="11083557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110828688"/>
        <c:crosses val="autoZero"/>
        <c:auto val="1"/>
        <c:lblAlgn val="ctr"/>
        <c:lblOffset val="100"/>
        <c:noMultiLvlLbl val="0"/>
      </c:catAx>
      <c:valAx>
        <c:axId val="110828688"/>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110835576"/>
        <c:crosses val="autoZero"/>
        <c:crossBetween val="between"/>
      </c:valAx>
      <c:spPr>
        <a:noFill/>
        <a:ln>
          <a:noFill/>
        </a:ln>
        <a:effectLst/>
      </c:spPr>
    </c:plotArea>
    <c:legend>
      <c:legendPos val="r"/>
      <c:layout>
        <c:manualLayout>
          <c:xMode val="edge"/>
          <c:yMode val="edge"/>
          <c:x val="0.74264227377737291"/>
          <c:y val="0.22604372460260733"/>
          <c:w val="0.25735780736164315"/>
          <c:h val="0.39046306594209335"/>
        </c:manualLayout>
      </c:layout>
      <c:overlay val="0"/>
      <c:spPr>
        <a:noFill/>
        <a:ln>
          <a:noFill/>
        </a:ln>
        <a:effectLst/>
      </c:spPr>
      <c:txPr>
        <a:bodyPr rot="0" spcFirstLastPara="1" vertOverflow="ellipsis" vert="horz" wrap="square" anchor="ctr" anchorCtr="1"/>
        <a:lstStyle/>
        <a:p>
          <a:pPr>
            <a:defRPr lang="en-US" sz="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Team Data Analysis.xlsx]Database!Bowling Style Distribution</c:name>
    <c:fmtId val="1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Bowling Style Distribution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9.4955489614243258E-2"/>
              <c:y val="-5.79710144927536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3.956478733926805E-3"/>
              <c:y val="9.48616600790513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8.3086053412462932E-2"/>
              <c:y val="-6.85111989459815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Database!$B$62:$B$63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E1D-4147-B889-F32265DB20D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E1D-4147-B889-F32265DB20D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E1D-4147-B889-F32265DB20DF}"/>
              </c:ext>
            </c:extLst>
          </c:dPt>
          <c:dLbls>
            <c:dLbl>
              <c:idx val="0"/>
              <c:layout>
                <c:manualLayout>
                  <c:x val="9.4955489614243258E-2"/>
                  <c:y val="-5.79710144927536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E1D-4147-B889-F32265DB20DF}"/>
                </c:ext>
              </c:extLst>
            </c:dLbl>
            <c:dLbl>
              <c:idx val="1"/>
              <c:layout>
                <c:manualLayout>
                  <c:x val="-3.956478733926805E-3"/>
                  <c:y val="9.48616600790513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E1D-4147-B889-F32265DB20DF}"/>
                </c:ext>
              </c:extLst>
            </c:dLbl>
            <c:dLbl>
              <c:idx val="2"/>
              <c:layout>
                <c:manualLayout>
                  <c:x val="-8.3086053412462932E-2"/>
                  <c:y val="-6.8511198945981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E1D-4147-B889-F32265DB20D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Database!$A$64:$A$67</c:f>
              <c:strCache>
                <c:ptCount val="3"/>
                <c:pt idx="0">
                  <c:v>Can't Bowl</c:v>
                </c:pt>
                <c:pt idx="1">
                  <c:v>Seamer</c:v>
                </c:pt>
                <c:pt idx="2">
                  <c:v>Spinner</c:v>
                </c:pt>
              </c:strCache>
            </c:strRef>
          </c:cat>
          <c:val>
            <c:numRef>
              <c:f>Database!$B$64:$B$67</c:f>
              <c:numCache>
                <c:formatCode>0.00%</c:formatCode>
                <c:ptCount val="3"/>
                <c:pt idx="0">
                  <c:v>0.2923728813559322</c:v>
                </c:pt>
                <c:pt idx="1">
                  <c:v>0.43220338983050849</c:v>
                </c:pt>
                <c:pt idx="2">
                  <c:v>0.27542372881355931</c:v>
                </c:pt>
              </c:numCache>
            </c:numRef>
          </c:val>
          <c:extLst>
            <c:ext xmlns:c16="http://schemas.microsoft.com/office/drawing/2014/chart" uri="{C3380CC4-5D6E-409C-BE32-E72D297353CC}">
              <c16:uniqueId val="{00000006-DE1D-4147-B889-F32265DB20D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8887951202401909"/>
          <c:y val="0.441986096378986"/>
          <c:w val="0.28046913465034934"/>
          <c:h val="0.417060326573423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Team Data Analysis.xlsx]Database!Matches Played by the Teams</c:name>
    <c:fmtId val="4"/>
  </c:pivotSource>
  <c:chart>
    <c:title>
      <c:tx>
        <c:rich>
          <a:bodyPr rot="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r>
              <a:rPr lang="en-US" sz="1400" b="0" i="0" u="none" strike="noStrike" kern="1200" spc="0" baseline="0">
                <a:solidFill>
                  <a:schemeClr val="bg1"/>
                </a:solidFill>
                <a:latin typeface="+mn-lt"/>
                <a:ea typeface="+mn-ea"/>
                <a:cs typeface="+mn-cs"/>
              </a:rPr>
              <a:t>Matches Played by the Teams</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4"/>
              </a:gs>
              <a:gs pos="74000">
                <a:schemeClr val="accent4"/>
              </a:gs>
              <a:gs pos="62826">
                <a:schemeClr val="accent4"/>
              </a:gs>
              <a:gs pos="87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Database!$B$47:$B$48</c:f>
              <c:strCache>
                <c:ptCount val="1"/>
                <c:pt idx="0">
                  <c:v>Total</c:v>
                </c:pt>
              </c:strCache>
            </c:strRef>
          </c:tx>
          <c:spPr>
            <a:gradFill>
              <a:gsLst>
                <a:gs pos="0">
                  <a:schemeClr val="accent4"/>
                </a:gs>
                <a:gs pos="74000">
                  <a:schemeClr val="accent4"/>
                </a:gs>
                <a:gs pos="62826">
                  <a:schemeClr val="accent4"/>
                </a:gs>
                <a:gs pos="87000">
                  <a:schemeClr val="accent1">
                    <a:lumMod val="45000"/>
                    <a:lumOff val="55000"/>
                  </a:schemeClr>
                </a:gs>
                <a:gs pos="100000">
                  <a:schemeClr val="accent1">
                    <a:lumMod val="30000"/>
                    <a:lumOff val="7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Database!$A$49:$A$53</c:f>
              <c:strCache>
                <c:ptCount val="4"/>
                <c:pt idx="0">
                  <c:v>All_Rounder</c:v>
                </c:pt>
                <c:pt idx="1">
                  <c:v>Batter</c:v>
                </c:pt>
                <c:pt idx="2">
                  <c:v>Bowler</c:v>
                </c:pt>
                <c:pt idx="3">
                  <c:v>Wicket_Keeper</c:v>
                </c:pt>
              </c:strCache>
            </c:strRef>
          </c:cat>
          <c:val>
            <c:numRef>
              <c:f>Database!$B$49:$B$53</c:f>
              <c:numCache>
                <c:formatCode>0.0</c:formatCode>
                <c:ptCount val="4"/>
                <c:pt idx="0">
                  <c:v>33.525641025641029</c:v>
                </c:pt>
                <c:pt idx="1">
                  <c:v>65.170731707317074</c:v>
                </c:pt>
                <c:pt idx="2">
                  <c:v>31.931034482758619</c:v>
                </c:pt>
                <c:pt idx="3">
                  <c:v>58.466666666666669</c:v>
                </c:pt>
              </c:numCache>
            </c:numRef>
          </c:val>
          <c:extLst>
            <c:ext xmlns:c16="http://schemas.microsoft.com/office/drawing/2014/chart" uri="{C3380CC4-5D6E-409C-BE32-E72D297353CC}">
              <c16:uniqueId val="{00000000-E3A7-4008-B2E6-C8F12FE856D7}"/>
            </c:ext>
          </c:extLst>
        </c:ser>
        <c:dLbls>
          <c:dLblPos val="inEnd"/>
          <c:showLegendKey val="0"/>
          <c:showVal val="1"/>
          <c:showCatName val="0"/>
          <c:showSerName val="0"/>
          <c:showPercent val="0"/>
          <c:showBubbleSize val="0"/>
        </c:dLbls>
        <c:gapWidth val="46"/>
        <c:axId val="520936576"/>
        <c:axId val="520935920"/>
      </c:barChart>
      <c:valAx>
        <c:axId val="520935920"/>
        <c:scaling>
          <c:orientation val="minMax"/>
          <c:max val="200"/>
        </c:scaling>
        <c:delete val="0"/>
        <c:axPos val="b"/>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0936576"/>
        <c:crosses val="autoZero"/>
        <c:crossBetween val="between"/>
      </c:valAx>
      <c:catAx>
        <c:axId val="52093657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093592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Team Data Analysis.xlsx]Database!International Exposure Details </c:name>
    <c:fmtId val="3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International</a:t>
            </a:r>
            <a:r>
              <a:rPr lang="en-US" baseline="0">
                <a:solidFill>
                  <a:schemeClr val="bg1"/>
                </a:solidFill>
              </a:rPr>
              <a:t> Exposure Details </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Database!$B$102:$B$103</c:f>
              <c:strCache>
                <c:ptCount val="1"/>
                <c:pt idx="0">
                  <c:v>Capped</c:v>
                </c:pt>
              </c:strCache>
            </c:strRef>
          </c:tx>
          <c:spPr>
            <a:solidFill>
              <a:schemeClr val="accent2"/>
            </a:solidFill>
            <a:ln>
              <a:noFill/>
            </a:ln>
            <a:effectLst/>
          </c:spPr>
          <c:invertIfNegative val="0"/>
          <c:cat>
            <c:strRef>
              <c:f>Database!$A$104:$A$114</c:f>
              <c:strCache>
                <c:ptCount val="10"/>
                <c:pt idx="0">
                  <c:v>CSK</c:v>
                </c:pt>
                <c:pt idx="1">
                  <c:v>DC</c:v>
                </c:pt>
                <c:pt idx="2">
                  <c:v>GT</c:v>
                </c:pt>
                <c:pt idx="3">
                  <c:v>KKR</c:v>
                </c:pt>
                <c:pt idx="4">
                  <c:v>LSG</c:v>
                </c:pt>
                <c:pt idx="5">
                  <c:v>MI</c:v>
                </c:pt>
                <c:pt idx="6">
                  <c:v>PBK</c:v>
                </c:pt>
                <c:pt idx="7">
                  <c:v>RCB</c:v>
                </c:pt>
                <c:pt idx="8">
                  <c:v>RR</c:v>
                </c:pt>
                <c:pt idx="9">
                  <c:v>SRH</c:v>
                </c:pt>
              </c:strCache>
            </c:strRef>
          </c:cat>
          <c:val>
            <c:numRef>
              <c:f>Database!$B$104:$B$114</c:f>
              <c:numCache>
                <c:formatCode>0.00%</c:formatCode>
                <c:ptCount val="10"/>
                <c:pt idx="0">
                  <c:v>0.56000000000000005</c:v>
                </c:pt>
                <c:pt idx="1">
                  <c:v>0.58333333333333337</c:v>
                </c:pt>
                <c:pt idx="2">
                  <c:v>0.68181818181818177</c:v>
                </c:pt>
                <c:pt idx="3">
                  <c:v>0.56000000000000005</c:v>
                </c:pt>
                <c:pt idx="4">
                  <c:v>0.68181818181818177</c:v>
                </c:pt>
                <c:pt idx="5">
                  <c:v>0.45833333333333331</c:v>
                </c:pt>
                <c:pt idx="6">
                  <c:v>0.4</c:v>
                </c:pt>
                <c:pt idx="7">
                  <c:v>0.63636363636363635</c:v>
                </c:pt>
                <c:pt idx="8">
                  <c:v>0.625</c:v>
                </c:pt>
                <c:pt idx="9">
                  <c:v>0.43478260869565216</c:v>
                </c:pt>
              </c:numCache>
            </c:numRef>
          </c:val>
          <c:extLst>
            <c:ext xmlns:c16="http://schemas.microsoft.com/office/drawing/2014/chart" uri="{C3380CC4-5D6E-409C-BE32-E72D297353CC}">
              <c16:uniqueId val="{00000001-C9E0-43D6-A768-243915414648}"/>
            </c:ext>
          </c:extLst>
        </c:ser>
        <c:dLbls>
          <c:showLegendKey val="0"/>
          <c:showVal val="0"/>
          <c:showCatName val="0"/>
          <c:showSerName val="0"/>
          <c:showPercent val="0"/>
          <c:showBubbleSize val="0"/>
        </c:dLbls>
        <c:gapWidth val="219"/>
        <c:axId val="616569536"/>
        <c:axId val="616575112"/>
      </c:barChart>
      <c:lineChart>
        <c:grouping val="standard"/>
        <c:varyColors val="0"/>
        <c:ser>
          <c:idx val="1"/>
          <c:order val="1"/>
          <c:tx>
            <c:strRef>
              <c:f>Database!$C$102:$C$103</c:f>
              <c:strCache>
                <c:ptCount val="1"/>
                <c:pt idx="0">
                  <c:v>Uncapped</c:v>
                </c:pt>
              </c:strCache>
            </c:strRef>
          </c:tx>
          <c:spPr>
            <a:ln w="28575" cap="rnd">
              <a:solidFill>
                <a:schemeClr val="accent1"/>
              </a:solidFill>
              <a:round/>
            </a:ln>
            <a:effectLst/>
          </c:spPr>
          <c:marker>
            <c:symbol val="none"/>
          </c:marker>
          <c:cat>
            <c:strRef>
              <c:f>Database!$A$104:$A$114</c:f>
              <c:strCache>
                <c:ptCount val="10"/>
                <c:pt idx="0">
                  <c:v>CSK</c:v>
                </c:pt>
                <c:pt idx="1">
                  <c:v>DC</c:v>
                </c:pt>
                <c:pt idx="2">
                  <c:v>GT</c:v>
                </c:pt>
                <c:pt idx="3">
                  <c:v>KKR</c:v>
                </c:pt>
                <c:pt idx="4">
                  <c:v>LSG</c:v>
                </c:pt>
                <c:pt idx="5">
                  <c:v>MI</c:v>
                </c:pt>
                <c:pt idx="6">
                  <c:v>PBK</c:v>
                </c:pt>
                <c:pt idx="7">
                  <c:v>RCB</c:v>
                </c:pt>
                <c:pt idx="8">
                  <c:v>RR</c:v>
                </c:pt>
                <c:pt idx="9">
                  <c:v>SRH</c:v>
                </c:pt>
              </c:strCache>
            </c:strRef>
          </c:cat>
          <c:val>
            <c:numRef>
              <c:f>Database!$C$104:$C$114</c:f>
              <c:numCache>
                <c:formatCode>0.00%</c:formatCode>
                <c:ptCount val="10"/>
                <c:pt idx="0">
                  <c:v>0.44</c:v>
                </c:pt>
                <c:pt idx="1">
                  <c:v>0.41666666666666669</c:v>
                </c:pt>
                <c:pt idx="2">
                  <c:v>0.31818181818181818</c:v>
                </c:pt>
                <c:pt idx="3">
                  <c:v>0.44</c:v>
                </c:pt>
                <c:pt idx="4">
                  <c:v>0.31818181818181818</c:v>
                </c:pt>
                <c:pt idx="5">
                  <c:v>0.54166666666666663</c:v>
                </c:pt>
                <c:pt idx="6">
                  <c:v>0.6</c:v>
                </c:pt>
                <c:pt idx="7">
                  <c:v>0.36363636363636365</c:v>
                </c:pt>
                <c:pt idx="8">
                  <c:v>0.375</c:v>
                </c:pt>
                <c:pt idx="9">
                  <c:v>0.56521739130434778</c:v>
                </c:pt>
              </c:numCache>
            </c:numRef>
          </c:val>
          <c:smooth val="0"/>
          <c:extLst>
            <c:ext xmlns:c16="http://schemas.microsoft.com/office/drawing/2014/chart" uri="{C3380CC4-5D6E-409C-BE32-E72D297353CC}">
              <c16:uniqueId val="{00000001-170F-4F29-8A51-3AA19B568D7E}"/>
            </c:ext>
          </c:extLst>
        </c:ser>
        <c:dLbls>
          <c:showLegendKey val="0"/>
          <c:showVal val="0"/>
          <c:showCatName val="0"/>
          <c:showSerName val="0"/>
          <c:showPercent val="0"/>
          <c:showBubbleSize val="0"/>
        </c:dLbls>
        <c:marker val="1"/>
        <c:smooth val="0"/>
        <c:axId val="616569536"/>
        <c:axId val="616575112"/>
      </c:lineChart>
      <c:catAx>
        <c:axId val="61656953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6575112"/>
        <c:crosses val="autoZero"/>
        <c:auto val="1"/>
        <c:lblAlgn val="ctr"/>
        <c:lblOffset val="100"/>
        <c:noMultiLvlLbl val="0"/>
      </c:catAx>
      <c:valAx>
        <c:axId val="616575112"/>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6569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Team Data Analysis.xlsx]Database!Age vs Experience Chart </c:name>
    <c:fmtId val="3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Age vs Experience Chart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5">
                <a:lumMod val="60000"/>
                <a:lumOff val="40000"/>
              </a:schemeClr>
            </a:solidFill>
            <a:round/>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Database!$C$86:$C$87</c:f>
              <c:strCache>
                <c:ptCount val="1"/>
                <c:pt idx="0">
                  <c:v>Average of Matches
 Played</c:v>
                </c:pt>
              </c:strCache>
            </c:strRef>
          </c:tx>
          <c:spPr>
            <a:solidFill>
              <a:schemeClr val="accent2"/>
            </a:solidFill>
            <a:ln>
              <a:noFill/>
            </a:ln>
            <a:effectLst/>
          </c:spPr>
          <c:invertIfNegative val="0"/>
          <c:cat>
            <c:strRef>
              <c:f>Database!$A$88:$A$98</c:f>
              <c:strCache>
                <c:ptCount val="10"/>
                <c:pt idx="0">
                  <c:v>CSK</c:v>
                </c:pt>
                <c:pt idx="1">
                  <c:v>DC</c:v>
                </c:pt>
                <c:pt idx="2">
                  <c:v>GT</c:v>
                </c:pt>
                <c:pt idx="3">
                  <c:v>KKR</c:v>
                </c:pt>
                <c:pt idx="4">
                  <c:v>LSG</c:v>
                </c:pt>
                <c:pt idx="5">
                  <c:v>MI</c:v>
                </c:pt>
                <c:pt idx="6">
                  <c:v>PBK</c:v>
                </c:pt>
                <c:pt idx="7">
                  <c:v>RCB</c:v>
                </c:pt>
                <c:pt idx="8">
                  <c:v>RR</c:v>
                </c:pt>
                <c:pt idx="9">
                  <c:v>SRH</c:v>
                </c:pt>
              </c:strCache>
            </c:strRef>
          </c:cat>
          <c:val>
            <c:numRef>
              <c:f>Database!$C$88:$C$98</c:f>
              <c:numCache>
                <c:formatCode>General</c:formatCode>
                <c:ptCount val="10"/>
                <c:pt idx="0">
                  <c:v>54.44</c:v>
                </c:pt>
                <c:pt idx="1">
                  <c:v>39.708333333333336</c:v>
                </c:pt>
                <c:pt idx="2">
                  <c:v>42.727272727272727</c:v>
                </c:pt>
                <c:pt idx="3">
                  <c:v>50.88</c:v>
                </c:pt>
                <c:pt idx="4">
                  <c:v>42.863636363636367</c:v>
                </c:pt>
                <c:pt idx="5">
                  <c:v>48</c:v>
                </c:pt>
                <c:pt idx="6">
                  <c:v>26.76</c:v>
                </c:pt>
                <c:pt idx="7">
                  <c:v>45.954545454545453</c:v>
                </c:pt>
                <c:pt idx="8">
                  <c:v>38.75</c:v>
                </c:pt>
                <c:pt idx="9">
                  <c:v>25.565217391304348</c:v>
                </c:pt>
              </c:numCache>
            </c:numRef>
          </c:val>
          <c:extLst>
            <c:ext xmlns:c16="http://schemas.microsoft.com/office/drawing/2014/chart" uri="{C3380CC4-5D6E-409C-BE32-E72D297353CC}">
              <c16:uniqueId val="{00000000-650D-49CE-B439-025D224856F6}"/>
            </c:ext>
          </c:extLst>
        </c:ser>
        <c:dLbls>
          <c:showLegendKey val="0"/>
          <c:showVal val="0"/>
          <c:showCatName val="0"/>
          <c:showSerName val="0"/>
          <c:showPercent val="0"/>
          <c:showBubbleSize val="0"/>
        </c:dLbls>
        <c:gapWidth val="150"/>
        <c:axId val="616549856"/>
        <c:axId val="616551824"/>
      </c:barChart>
      <c:lineChart>
        <c:grouping val="standard"/>
        <c:varyColors val="0"/>
        <c:ser>
          <c:idx val="0"/>
          <c:order val="0"/>
          <c:tx>
            <c:strRef>
              <c:f>Database!$B$86:$B$87</c:f>
              <c:strCache>
                <c:ptCount val="1"/>
                <c:pt idx="0">
                  <c:v>Average of Age</c:v>
                </c:pt>
              </c:strCache>
            </c:strRef>
          </c:tx>
          <c:spPr>
            <a:ln w="28575" cap="rnd">
              <a:solidFill>
                <a:schemeClr val="accent5">
                  <a:lumMod val="60000"/>
                  <a:lumOff val="40000"/>
                </a:schemeClr>
              </a:solidFill>
              <a:round/>
            </a:ln>
            <a:effectLst>
              <a:softEdge rad="0"/>
            </a:effectLst>
          </c:spPr>
          <c:marker>
            <c:symbol val="none"/>
          </c:marker>
          <c:cat>
            <c:strRef>
              <c:f>Database!$A$88:$A$98</c:f>
              <c:strCache>
                <c:ptCount val="10"/>
                <c:pt idx="0">
                  <c:v>CSK</c:v>
                </c:pt>
                <c:pt idx="1">
                  <c:v>DC</c:v>
                </c:pt>
                <c:pt idx="2">
                  <c:v>GT</c:v>
                </c:pt>
                <c:pt idx="3">
                  <c:v>KKR</c:v>
                </c:pt>
                <c:pt idx="4">
                  <c:v>LSG</c:v>
                </c:pt>
                <c:pt idx="5">
                  <c:v>MI</c:v>
                </c:pt>
                <c:pt idx="6">
                  <c:v>PBK</c:v>
                </c:pt>
                <c:pt idx="7">
                  <c:v>RCB</c:v>
                </c:pt>
                <c:pt idx="8">
                  <c:v>RR</c:v>
                </c:pt>
                <c:pt idx="9">
                  <c:v>SRH</c:v>
                </c:pt>
              </c:strCache>
            </c:strRef>
          </c:cat>
          <c:val>
            <c:numRef>
              <c:f>Database!$B$88:$B$98</c:f>
              <c:numCache>
                <c:formatCode>General</c:formatCode>
                <c:ptCount val="10"/>
                <c:pt idx="0">
                  <c:v>28.76</c:v>
                </c:pt>
                <c:pt idx="1">
                  <c:v>28.5</c:v>
                </c:pt>
                <c:pt idx="2">
                  <c:v>29.09090909090909</c:v>
                </c:pt>
                <c:pt idx="3">
                  <c:v>28.84</c:v>
                </c:pt>
                <c:pt idx="4">
                  <c:v>28.818181818181817</c:v>
                </c:pt>
                <c:pt idx="5">
                  <c:v>29.208333333333332</c:v>
                </c:pt>
                <c:pt idx="6">
                  <c:v>27.64</c:v>
                </c:pt>
                <c:pt idx="7">
                  <c:v>30.136363636363637</c:v>
                </c:pt>
                <c:pt idx="8">
                  <c:v>26.541666666666668</c:v>
                </c:pt>
                <c:pt idx="9">
                  <c:v>25.391304347826086</c:v>
                </c:pt>
              </c:numCache>
            </c:numRef>
          </c:val>
          <c:smooth val="0"/>
          <c:extLst>
            <c:ext xmlns:c16="http://schemas.microsoft.com/office/drawing/2014/chart" uri="{C3380CC4-5D6E-409C-BE32-E72D297353CC}">
              <c16:uniqueId val="{00000001-650D-49CE-B439-025D224856F6}"/>
            </c:ext>
          </c:extLst>
        </c:ser>
        <c:dLbls>
          <c:showLegendKey val="0"/>
          <c:showVal val="0"/>
          <c:showCatName val="0"/>
          <c:showSerName val="0"/>
          <c:showPercent val="0"/>
          <c:showBubbleSize val="0"/>
        </c:dLbls>
        <c:marker val="1"/>
        <c:smooth val="0"/>
        <c:axId val="616549528"/>
        <c:axId val="616554120"/>
      </c:lineChart>
      <c:catAx>
        <c:axId val="61654985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6551824"/>
        <c:crosses val="autoZero"/>
        <c:auto val="1"/>
        <c:lblAlgn val="ctr"/>
        <c:lblOffset val="100"/>
        <c:noMultiLvlLbl val="0"/>
      </c:catAx>
      <c:valAx>
        <c:axId val="616551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6549856"/>
        <c:crosses val="autoZero"/>
        <c:crossBetween val="between"/>
      </c:valAx>
      <c:valAx>
        <c:axId val="61655412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6549528"/>
        <c:crosses val="max"/>
        <c:crossBetween val="between"/>
      </c:valAx>
      <c:catAx>
        <c:axId val="616549528"/>
        <c:scaling>
          <c:orientation val="minMax"/>
        </c:scaling>
        <c:delete val="1"/>
        <c:axPos val="b"/>
        <c:numFmt formatCode="General" sourceLinked="1"/>
        <c:majorTickMark val="out"/>
        <c:minorTickMark val="none"/>
        <c:tickLblPos val="nextTo"/>
        <c:crossAx val="61655412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image" Target="../media/image2.png"/><Relationship Id="rId18" Type="http://schemas.openxmlformats.org/officeDocument/2006/relationships/image" Target="../media/image7.png"/><Relationship Id="rId26" Type="http://schemas.openxmlformats.org/officeDocument/2006/relationships/chart" Target="../charts/chart13.xml"/><Relationship Id="rId3" Type="http://schemas.openxmlformats.org/officeDocument/2006/relationships/chart" Target="../charts/chart3.xml"/><Relationship Id="rId21" Type="http://schemas.openxmlformats.org/officeDocument/2006/relationships/image" Target="../media/image10.png"/><Relationship Id="rId7" Type="http://schemas.openxmlformats.org/officeDocument/2006/relationships/chart" Target="../charts/chart7.xml"/><Relationship Id="rId12" Type="http://schemas.openxmlformats.org/officeDocument/2006/relationships/image" Target="../media/image1.jpeg"/><Relationship Id="rId17" Type="http://schemas.openxmlformats.org/officeDocument/2006/relationships/image" Target="../media/image6.png"/><Relationship Id="rId25"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image" Target="../media/image5.png"/><Relationship Id="rId20" Type="http://schemas.openxmlformats.org/officeDocument/2006/relationships/image" Target="../media/image9.jpe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image" Target="../media/image13.jpeg"/><Relationship Id="rId5" Type="http://schemas.openxmlformats.org/officeDocument/2006/relationships/chart" Target="../charts/chart5.xml"/><Relationship Id="rId15" Type="http://schemas.openxmlformats.org/officeDocument/2006/relationships/image" Target="../media/image4.jpeg"/><Relationship Id="rId23" Type="http://schemas.openxmlformats.org/officeDocument/2006/relationships/image" Target="../media/image12.png"/><Relationship Id="rId10" Type="http://schemas.openxmlformats.org/officeDocument/2006/relationships/chart" Target="../charts/chart10.xml"/><Relationship Id="rId19" Type="http://schemas.openxmlformats.org/officeDocument/2006/relationships/image" Target="../media/image8.jpeg"/><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image" Target="../media/image3.png"/><Relationship Id="rId22" Type="http://schemas.openxmlformats.org/officeDocument/2006/relationships/image" Target="../media/image1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21.xml"/><Relationship Id="rId13" Type="http://schemas.openxmlformats.org/officeDocument/2006/relationships/image" Target="../media/image16.png"/><Relationship Id="rId18" Type="http://schemas.openxmlformats.org/officeDocument/2006/relationships/image" Target="../media/image20.png"/><Relationship Id="rId26" Type="http://schemas.openxmlformats.org/officeDocument/2006/relationships/image" Target="../media/image28.png"/><Relationship Id="rId3" Type="http://schemas.openxmlformats.org/officeDocument/2006/relationships/chart" Target="../charts/chart16.xml"/><Relationship Id="rId21" Type="http://schemas.openxmlformats.org/officeDocument/2006/relationships/image" Target="../media/image23.png"/><Relationship Id="rId7" Type="http://schemas.openxmlformats.org/officeDocument/2006/relationships/chart" Target="../charts/chart20.xml"/><Relationship Id="rId12" Type="http://schemas.openxmlformats.org/officeDocument/2006/relationships/image" Target="../media/image15.png"/><Relationship Id="rId17" Type="http://schemas.openxmlformats.org/officeDocument/2006/relationships/image" Target="../media/image19.png"/><Relationship Id="rId25" Type="http://schemas.openxmlformats.org/officeDocument/2006/relationships/image" Target="../media/image27.jpeg"/><Relationship Id="rId33" Type="http://schemas.openxmlformats.org/officeDocument/2006/relationships/chart" Target="../charts/chart27.xml"/><Relationship Id="rId2" Type="http://schemas.openxmlformats.org/officeDocument/2006/relationships/chart" Target="../charts/chart15.xml"/><Relationship Id="rId16" Type="http://schemas.openxmlformats.org/officeDocument/2006/relationships/image" Target="../media/image18.jpg"/><Relationship Id="rId20" Type="http://schemas.openxmlformats.org/officeDocument/2006/relationships/image" Target="../media/image22.jpeg"/><Relationship Id="rId29" Type="http://schemas.openxmlformats.org/officeDocument/2006/relationships/chart" Target="../charts/chart24.xml"/><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image" Target="../media/image14.jpeg"/><Relationship Id="rId24" Type="http://schemas.openxmlformats.org/officeDocument/2006/relationships/image" Target="../media/image26.jpeg"/><Relationship Id="rId32" Type="http://schemas.openxmlformats.org/officeDocument/2006/relationships/chart" Target="../charts/chart26.xml"/><Relationship Id="rId5" Type="http://schemas.openxmlformats.org/officeDocument/2006/relationships/chart" Target="../charts/chart18.xml"/><Relationship Id="rId15" Type="http://schemas.openxmlformats.org/officeDocument/2006/relationships/image" Target="../media/image17.png"/><Relationship Id="rId23" Type="http://schemas.openxmlformats.org/officeDocument/2006/relationships/image" Target="../media/image25.png"/><Relationship Id="rId28" Type="http://schemas.openxmlformats.org/officeDocument/2006/relationships/image" Target="../media/image12.png"/><Relationship Id="rId10" Type="http://schemas.openxmlformats.org/officeDocument/2006/relationships/chart" Target="../charts/chart23.xml"/><Relationship Id="rId19" Type="http://schemas.openxmlformats.org/officeDocument/2006/relationships/image" Target="../media/image21.png"/><Relationship Id="rId31" Type="http://schemas.openxmlformats.org/officeDocument/2006/relationships/chart" Target="../charts/chart25.xml"/><Relationship Id="rId4" Type="http://schemas.openxmlformats.org/officeDocument/2006/relationships/chart" Target="../charts/chart17.xml"/><Relationship Id="rId9" Type="http://schemas.openxmlformats.org/officeDocument/2006/relationships/chart" Target="../charts/chart22.xml"/><Relationship Id="rId14" Type="http://schemas.openxmlformats.org/officeDocument/2006/relationships/image" Target="../media/image2.png"/><Relationship Id="rId22" Type="http://schemas.openxmlformats.org/officeDocument/2006/relationships/image" Target="../media/image24.png"/><Relationship Id="rId27" Type="http://schemas.openxmlformats.org/officeDocument/2006/relationships/image" Target="../media/image29.png"/><Relationship Id="rId30" Type="http://schemas.openxmlformats.org/officeDocument/2006/relationships/image" Target="../media/image30.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22</xdr:col>
      <xdr:colOff>276225</xdr:colOff>
      <xdr:row>43</xdr:row>
      <xdr:rowOff>47624</xdr:rowOff>
    </xdr:to>
    <xdr:sp macro="" textlink="">
      <xdr:nvSpPr>
        <xdr:cNvPr id="7" name="Rectangle 6">
          <a:extLst>
            <a:ext uri="{FF2B5EF4-FFF2-40B4-BE49-F238E27FC236}">
              <a16:creationId xmlns:a16="http://schemas.microsoft.com/office/drawing/2014/main" id="{859C30A6-7CDF-4F21-B4CA-3901DA4B6A5E}"/>
            </a:ext>
          </a:extLst>
        </xdr:cNvPr>
        <xdr:cNvSpPr/>
      </xdr:nvSpPr>
      <xdr:spPr>
        <a:xfrm>
          <a:off x="0" y="0"/>
          <a:ext cx="13868400" cy="850582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0</xdr:col>
      <xdr:colOff>0</xdr:colOff>
      <xdr:row>5</xdr:row>
      <xdr:rowOff>171450</xdr:rowOff>
    </xdr:from>
    <xdr:to>
      <xdr:col>22</xdr:col>
      <xdr:colOff>142875</xdr:colOff>
      <xdr:row>42</xdr:row>
      <xdr:rowOff>95251</xdr:rowOff>
    </xdr:to>
    <xdr:sp macro="" textlink="">
      <xdr:nvSpPr>
        <xdr:cNvPr id="59" name="Rectangle: Rounded Corners 58">
          <a:extLst>
            <a:ext uri="{FF2B5EF4-FFF2-40B4-BE49-F238E27FC236}">
              <a16:creationId xmlns:a16="http://schemas.microsoft.com/office/drawing/2014/main" id="{E6B54BE3-F066-4BE5-9CDE-CF57E0BB790A}"/>
            </a:ext>
          </a:extLst>
        </xdr:cNvPr>
        <xdr:cNvSpPr/>
      </xdr:nvSpPr>
      <xdr:spPr>
        <a:xfrm>
          <a:off x="0" y="1390650"/>
          <a:ext cx="13735050" cy="6972301"/>
        </a:xfrm>
        <a:prstGeom prst="roundRect">
          <a:avLst>
            <a:gd name="adj" fmla="val 11437"/>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467784</xdr:colOff>
      <xdr:row>5</xdr:row>
      <xdr:rowOff>161924</xdr:rowOff>
    </xdr:from>
    <xdr:to>
      <xdr:col>19</xdr:col>
      <xdr:colOff>1</xdr:colOff>
      <xdr:row>42</xdr:row>
      <xdr:rowOff>158749</xdr:rowOff>
    </xdr:to>
    <xdr:sp macro="" textlink="">
      <xdr:nvSpPr>
        <xdr:cNvPr id="60" name="Rectangle: Rounded Corners 59">
          <a:extLst>
            <a:ext uri="{FF2B5EF4-FFF2-40B4-BE49-F238E27FC236}">
              <a16:creationId xmlns:a16="http://schemas.microsoft.com/office/drawing/2014/main" id="{82C108AE-9E39-4853-B8E9-33D4E219E3E7}"/>
            </a:ext>
          </a:extLst>
        </xdr:cNvPr>
        <xdr:cNvSpPr/>
      </xdr:nvSpPr>
      <xdr:spPr>
        <a:xfrm>
          <a:off x="1695451" y="1379007"/>
          <a:ext cx="10147300" cy="7045325"/>
        </a:xfrm>
        <a:prstGeom prst="roundRect">
          <a:avLst>
            <a:gd name="adj" fmla="val 1097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529166</xdr:colOff>
      <xdr:row>6</xdr:row>
      <xdr:rowOff>188385</xdr:rowOff>
    </xdr:from>
    <xdr:to>
      <xdr:col>7</xdr:col>
      <xdr:colOff>529168</xdr:colOff>
      <xdr:row>18</xdr:row>
      <xdr:rowOff>74084</xdr:rowOff>
    </xdr:to>
    <xdr:sp macro="" textlink="">
      <xdr:nvSpPr>
        <xdr:cNvPr id="61" name="Rectangle: Rounded Corners 60">
          <a:extLst>
            <a:ext uri="{FF2B5EF4-FFF2-40B4-BE49-F238E27FC236}">
              <a16:creationId xmlns:a16="http://schemas.microsoft.com/office/drawing/2014/main" id="{D133923F-74CA-4A2C-B14C-B670A5812709}"/>
            </a:ext>
          </a:extLst>
        </xdr:cNvPr>
        <xdr:cNvSpPr/>
      </xdr:nvSpPr>
      <xdr:spPr>
        <a:xfrm>
          <a:off x="1756833" y="1595968"/>
          <a:ext cx="3069168" cy="2171699"/>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492124</xdr:colOff>
      <xdr:row>7</xdr:row>
      <xdr:rowOff>25401</xdr:rowOff>
    </xdr:from>
    <xdr:to>
      <xdr:col>7</xdr:col>
      <xdr:colOff>558801</xdr:colOff>
      <xdr:row>17</xdr:row>
      <xdr:rowOff>158751</xdr:rowOff>
    </xdr:to>
    <xdr:graphicFrame macro="">
      <xdr:nvGraphicFramePr>
        <xdr:cNvPr id="13" name="Chart 12">
          <a:extLst>
            <a:ext uri="{FF2B5EF4-FFF2-40B4-BE49-F238E27FC236}">
              <a16:creationId xmlns:a16="http://schemas.microsoft.com/office/drawing/2014/main" id="{093D0764-7D0E-4D87-B1C9-28106DCE1E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585259</xdr:colOff>
      <xdr:row>6</xdr:row>
      <xdr:rowOff>188383</xdr:rowOff>
    </xdr:from>
    <xdr:to>
      <xdr:col>12</xdr:col>
      <xdr:colOff>514350</xdr:colOff>
      <xdr:row>18</xdr:row>
      <xdr:rowOff>74082</xdr:rowOff>
    </xdr:to>
    <xdr:sp macro="" textlink="">
      <xdr:nvSpPr>
        <xdr:cNvPr id="62" name="Rectangle: Rounded Corners 61">
          <a:extLst>
            <a:ext uri="{FF2B5EF4-FFF2-40B4-BE49-F238E27FC236}">
              <a16:creationId xmlns:a16="http://schemas.microsoft.com/office/drawing/2014/main" id="{542761BF-306C-491E-B7C6-4BFEC97ED6DF}"/>
            </a:ext>
          </a:extLst>
        </xdr:cNvPr>
        <xdr:cNvSpPr/>
      </xdr:nvSpPr>
      <xdr:spPr>
        <a:xfrm>
          <a:off x="4882092" y="1595966"/>
          <a:ext cx="2998258" cy="2171699"/>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571500</xdr:colOff>
      <xdr:row>7</xdr:row>
      <xdr:rowOff>6350</xdr:rowOff>
    </xdr:from>
    <xdr:to>
      <xdr:col>18</xdr:col>
      <xdr:colOff>480483</xdr:colOff>
      <xdr:row>18</xdr:row>
      <xdr:rowOff>63500</xdr:rowOff>
    </xdr:to>
    <xdr:sp macro="" textlink="">
      <xdr:nvSpPr>
        <xdr:cNvPr id="63" name="Rectangle: Rounded Corners 62">
          <a:extLst>
            <a:ext uri="{FF2B5EF4-FFF2-40B4-BE49-F238E27FC236}">
              <a16:creationId xmlns:a16="http://schemas.microsoft.com/office/drawing/2014/main" id="{8F5CCDEA-81F0-440C-8392-2473AB9A130A}"/>
            </a:ext>
          </a:extLst>
        </xdr:cNvPr>
        <xdr:cNvSpPr/>
      </xdr:nvSpPr>
      <xdr:spPr>
        <a:xfrm>
          <a:off x="7937500" y="1604433"/>
          <a:ext cx="3771900" cy="2152650"/>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520700</xdr:colOff>
      <xdr:row>18</xdr:row>
      <xdr:rowOff>164039</xdr:rowOff>
    </xdr:from>
    <xdr:to>
      <xdr:col>7</xdr:col>
      <xdr:colOff>520702</xdr:colOff>
      <xdr:row>29</xdr:row>
      <xdr:rowOff>49740</xdr:rowOff>
    </xdr:to>
    <xdr:sp macro="" textlink="">
      <xdr:nvSpPr>
        <xdr:cNvPr id="64" name="Rectangle: Rounded Corners 63">
          <a:extLst>
            <a:ext uri="{FF2B5EF4-FFF2-40B4-BE49-F238E27FC236}">
              <a16:creationId xmlns:a16="http://schemas.microsoft.com/office/drawing/2014/main" id="{B2001785-CB3D-4264-A0BE-C23DCC37DFEF}"/>
            </a:ext>
          </a:extLst>
        </xdr:cNvPr>
        <xdr:cNvSpPr/>
      </xdr:nvSpPr>
      <xdr:spPr>
        <a:xfrm>
          <a:off x="1748367" y="3857622"/>
          <a:ext cx="3069168" cy="1981201"/>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566210</xdr:colOff>
      <xdr:row>18</xdr:row>
      <xdr:rowOff>172508</xdr:rowOff>
    </xdr:from>
    <xdr:to>
      <xdr:col>14</xdr:col>
      <xdr:colOff>95251</xdr:colOff>
      <xdr:row>29</xdr:row>
      <xdr:rowOff>86783</xdr:rowOff>
    </xdr:to>
    <xdr:sp macro="" textlink="">
      <xdr:nvSpPr>
        <xdr:cNvPr id="65" name="Rectangle: Rounded Corners 64">
          <a:extLst>
            <a:ext uri="{FF2B5EF4-FFF2-40B4-BE49-F238E27FC236}">
              <a16:creationId xmlns:a16="http://schemas.microsoft.com/office/drawing/2014/main" id="{DC4A881B-FBBB-4167-B903-343C38F7EA97}"/>
            </a:ext>
          </a:extLst>
        </xdr:cNvPr>
        <xdr:cNvSpPr/>
      </xdr:nvSpPr>
      <xdr:spPr>
        <a:xfrm>
          <a:off x="4863043" y="3866091"/>
          <a:ext cx="4005791" cy="2009775"/>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7408</xdr:colOff>
      <xdr:row>6</xdr:row>
      <xdr:rowOff>166158</xdr:rowOff>
    </xdr:from>
    <xdr:to>
      <xdr:col>12</xdr:col>
      <xdr:colOff>378883</xdr:colOff>
      <xdr:row>17</xdr:row>
      <xdr:rowOff>109008</xdr:rowOff>
    </xdr:to>
    <xdr:graphicFrame macro="">
      <xdr:nvGraphicFramePr>
        <xdr:cNvPr id="30" name="Chart 29">
          <a:extLst>
            <a:ext uri="{FF2B5EF4-FFF2-40B4-BE49-F238E27FC236}">
              <a16:creationId xmlns:a16="http://schemas.microsoft.com/office/drawing/2014/main" id="{3DAC9850-AEB3-4116-A8F1-8DC29E653E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561975</xdr:colOff>
      <xdr:row>6</xdr:row>
      <xdr:rowOff>153459</xdr:rowOff>
    </xdr:from>
    <xdr:to>
      <xdr:col>18</xdr:col>
      <xdr:colOff>470958</xdr:colOff>
      <xdr:row>18</xdr:row>
      <xdr:rowOff>20109</xdr:rowOff>
    </xdr:to>
    <xdr:graphicFrame macro="">
      <xdr:nvGraphicFramePr>
        <xdr:cNvPr id="36" name="Chart 35">
          <a:extLst>
            <a:ext uri="{FF2B5EF4-FFF2-40B4-BE49-F238E27FC236}">
              <a16:creationId xmlns:a16="http://schemas.microsoft.com/office/drawing/2014/main" id="{88358ED9-DC14-49C7-9ABE-724A5F84C6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551391</xdr:colOff>
      <xdr:row>18</xdr:row>
      <xdr:rowOff>164041</xdr:rowOff>
    </xdr:from>
    <xdr:to>
      <xdr:col>7</xdr:col>
      <xdr:colOff>494242</xdr:colOff>
      <xdr:row>29</xdr:row>
      <xdr:rowOff>49741</xdr:rowOff>
    </xdr:to>
    <xdr:graphicFrame macro="">
      <xdr:nvGraphicFramePr>
        <xdr:cNvPr id="19" name="Chart 18">
          <a:extLst>
            <a:ext uri="{FF2B5EF4-FFF2-40B4-BE49-F238E27FC236}">
              <a16:creationId xmlns:a16="http://schemas.microsoft.com/office/drawing/2014/main" id="{F9BBFD74-D0C0-4495-8D26-344F36A265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545043</xdr:colOff>
      <xdr:row>19</xdr:row>
      <xdr:rowOff>5292</xdr:rowOff>
    </xdr:from>
    <xdr:to>
      <xdr:col>14</xdr:col>
      <xdr:colOff>26458</xdr:colOff>
      <xdr:row>29</xdr:row>
      <xdr:rowOff>138641</xdr:rowOff>
    </xdr:to>
    <xdr:graphicFrame macro="">
      <xdr:nvGraphicFramePr>
        <xdr:cNvPr id="17" name="Chart 16">
          <a:extLst>
            <a:ext uri="{FF2B5EF4-FFF2-40B4-BE49-F238E27FC236}">
              <a16:creationId xmlns:a16="http://schemas.microsoft.com/office/drawing/2014/main" id="{CA21AA72-54D2-459E-8EFD-3CB12E0A4E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161926</xdr:colOff>
      <xdr:row>18</xdr:row>
      <xdr:rowOff>132293</xdr:rowOff>
    </xdr:from>
    <xdr:to>
      <xdr:col>18</xdr:col>
      <xdr:colOff>509058</xdr:colOff>
      <xdr:row>29</xdr:row>
      <xdr:rowOff>56093</xdr:rowOff>
    </xdr:to>
    <xdr:sp macro="" textlink="">
      <xdr:nvSpPr>
        <xdr:cNvPr id="66" name="Rectangle: Rounded Corners 65">
          <a:extLst>
            <a:ext uri="{FF2B5EF4-FFF2-40B4-BE49-F238E27FC236}">
              <a16:creationId xmlns:a16="http://schemas.microsoft.com/office/drawing/2014/main" id="{C0C6718F-C398-40AA-B1E1-D4CEEE91CA6B}"/>
            </a:ext>
          </a:extLst>
        </xdr:cNvPr>
        <xdr:cNvSpPr/>
      </xdr:nvSpPr>
      <xdr:spPr>
        <a:xfrm>
          <a:off x="8935509" y="3825876"/>
          <a:ext cx="2802466" cy="2019300"/>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546101</xdr:colOff>
      <xdr:row>29</xdr:row>
      <xdr:rowOff>144990</xdr:rowOff>
    </xdr:from>
    <xdr:to>
      <xdr:col>13</xdr:col>
      <xdr:colOff>218017</xdr:colOff>
      <xdr:row>41</xdr:row>
      <xdr:rowOff>30689</xdr:rowOff>
    </xdr:to>
    <xdr:sp macro="" textlink="">
      <xdr:nvSpPr>
        <xdr:cNvPr id="70" name="Rectangle: Rounded Corners 69">
          <a:extLst>
            <a:ext uri="{FF2B5EF4-FFF2-40B4-BE49-F238E27FC236}">
              <a16:creationId xmlns:a16="http://schemas.microsoft.com/office/drawing/2014/main" id="{16D5D044-4CF4-423E-99FF-F20B7F21DCBE}"/>
            </a:ext>
          </a:extLst>
        </xdr:cNvPr>
        <xdr:cNvSpPr/>
      </xdr:nvSpPr>
      <xdr:spPr>
        <a:xfrm>
          <a:off x="4842934" y="5934073"/>
          <a:ext cx="3534833" cy="2171699"/>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229659</xdr:colOff>
      <xdr:row>18</xdr:row>
      <xdr:rowOff>122767</xdr:rowOff>
    </xdr:from>
    <xdr:to>
      <xdr:col>18</xdr:col>
      <xdr:colOff>491066</xdr:colOff>
      <xdr:row>29</xdr:row>
      <xdr:rowOff>56091</xdr:rowOff>
    </xdr:to>
    <xdr:graphicFrame macro="">
      <xdr:nvGraphicFramePr>
        <xdr:cNvPr id="24" name="Chart 23">
          <a:extLst>
            <a:ext uri="{FF2B5EF4-FFF2-40B4-BE49-F238E27FC236}">
              <a16:creationId xmlns:a16="http://schemas.microsoft.com/office/drawing/2014/main" id="{E7CD04D3-E023-48D0-A14C-9F8FAB4A3E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307975</xdr:colOff>
      <xdr:row>29</xdr:row>
      <xdr:rowOff>113241</xdr:rowOff>
    </xdr:from>
    <xdr:to>
      <xdr:col>18</xdr:col>
      <xdr:colOff>550333</xdr:colOff>
      <xdr:row>40</xdr:row>
      <xdr:rowOff>189440</xdr:rowOff>
    </xdr:to>
    <xdr:sp macro="" textlink="">
      <xdr:nvSpPr>
        <xdr:cNvPr id="71" name="Rectangle: Rounded Corners 70">
          <a:extLst>
            <a:ext uri="{FF2B5EF4-FFF2-40B4-BE49-F238E27FC236}">
              <a16:creationId xmlns:a16="http://schemas.microsoft.com/office/drawing/2014/main" id="{526ABF3C-436F-49B8-89A0-88787D25172D}"/>
            </a:ext>
          </a:extLst>
        </xdr:cNvPr>
        <xdr:cNvSpPr/>
      </xdr:nvSpPr>
      <xdr:spPr>
        <a:xfrm>
          <a:off x="8467725" y="5902324"/>
          <a:ext cx="3311525" cy="2171699"/>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510116</xdr:colOff>
      <xdr:row>29</xdr:row>
      <xdr:rowOff>126999</xdr:rowOff>
    </xdr:from>
    <xdr:to>
      <xdr:col>7</xdr:col>
      <xdr:colOff>491067</xdr:colOff>
      <xdr:row>41</xdr:row>
      <xdr:rowOff>12698</xdr:rowOff>
    </xdr:to>
    <xdr:sp macro="" textlink="">
      <xdr:nvSpPr>
        <xdr:cNvPr id="72" name="Rectangle: Rounded Corners 71">
          <a:extLst>
            <a:ext uri="{FF2B5EF4-FFF2-40B4-BE49-F238E27FC236}">
              <a16:creationId xmlns:a16="http://schemas.microsoft.com/office/drawing/2014/main" id="{691E1F12-9FFA-4144-8C86-857DD812B104}"/>
            </a:ext>
          </a:extLst>
        </xdr:cNvPr>
        <xdr:cNvSpPr/>
      </xdr:nvSpPr>
      <xdr:spPr>
        <a:xfrm>
          <a:off x="1737783" y="5916082"/>
          <a:ext cx="3050117" cy="2171699"/>
        </a:xfrm>
        <a:prstGeom prst="roundRect">
          <a:avLst/>
        </a:prstGeom>
        <a:solidFill>
          <a:srgbClr val="00206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468842</xdr:colOff>
      <xdr:row>29</xdr:row>
      <xdr:rowOff>130175</xdr:rowOff>
    </xdr:from>
    <xdr:to>
      <xdr:col>7</xdr:col>
      <xdr:colOff>421218</xdr:colOff>
      <xdr:row>41</xdr:row>
      <xdr:rowOff>25400</xdr:rowOff>
    </xdr:to>
    <xdr:graphicFrame macro="">
      <xdr:nvGraphicFramePr>
        <xdr:cNvPr id="21" name="Chart 20">
          <a:extLst>
            <a:ext uri="{FF2B5EF4-FFF2-40B4-BE49-F238E27FC236}">
              <a16:creationId xmlns:a16="http://schemas.microsoft.com/office/drawing/2014/main" id="{98C7FDA3-BD05-48AA-A2A6-6D5D8C356A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42333</xdr:colOff>
      <xdr:row>29</xdr:row>
      <xdr:rowOff>136525</xdr:rowOff>
    </xdr:from>
    <xdr:to>
      <xdr:col>13</xdr:col>
      <xdr:colOff>251883</xdr:colOff>
      <xdr:row>41</xdr:row>
      <xdr:rowOff>12700</xdr:rowOff>
    </xdr:to>
    <xdr:graphicFrame macro="">
      <xdr:nvGraphicFramePr>
        <xdr:cNvPr id="34" name="Chart 33">
          <a:extLst>
            <a:ext uri="{FF2B5EF4-FFF2-40B4-BE49-F238E27FC236}">
              <a16:creationId xmlns:a16="http://schemas.microsoft.com/office/drawing/2014/main" id="{BA3C9873-6CCB-44FA-9D27-EE769004E1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367241</xdr:colOff>
      <xdr:row>29</xdr:row>
      <xdr:rowOff>83608</xdr:rowOff>
    </xdr:from>
    <xdr:to>
      <xdr:col>18</xdr:col>
      <xdr:colOff>542924</xdr:colOff>
      <xdr:row>40</xdr:row>
      <xdr:rowOff>178857</xdr:rowOff>
    </xdr:to>
    <xdr:graphicFrame macro="">
      <xdr:nvGraphicFramePr>
        <xdr:cNvPr id="32" name="Chart 31">
          <a:extLst>
            <a:ext uri="{FF2B5EF4-FFF2-40B4-BE49-F238E27FC236}">
              <a16:creationId xmlns:a16="http://schemas.microsoft.com/office/drawing/2014/main" id="{04BBD801-E373-4801-A11D-83E560F25E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7</xdr:col>
      <xdr:colOff>28574</xdr:colOff>
      <xdr:row>0</xdr:row>
      <xdr:rowOff>19051</xdr:rowOff>
    </xdr:from>
    <xdr:to>
      <xdr:col>22</xdr:col>
      <xdr:colOff>123825</xdr:colOff>
      <xdr:row>1</xdr:row>
      <xdr:rowOff>152400</xdr:rowOff>
    </xdr:to>
    <mc:AlternateContent xmlns:mc="http://schemas.openxmlformats.org/markup-compatibility/2006" xmlns:a14="http://schemas.microsoft.com/office/drawing/2010/main">
      <mc:Choice Requires="a14">
        <xdr:graphicFrame macro="">
          <xdr:nvGraphicFramePr>
            <xdr:cNvPr id="51" name="Team Blog">
              <a:extLst>
                <a:ext uri="{FF2B5EF4-FFF2-40B4-BE49-F238E27FC236}">
                  <a16:creationId xmlns:a16="http://schemas.microsoft.com/office/drawing/2014/main" id="{6A481084-C605-4069-8FF2-E8F207F1B610}"/>
                </a:ext>
              </a:extLst>
            </xdr:cNvPr>
            <xdr:cNvGraphicFramePr/>
          </xdr:nvGraphicFramePr>
          <xdr:xfrm>
            <a:off x="0" y="0"/>
            <a:ext cx="0" cy="0"/>
          </xdr:xfrm>
          <a:graphic>
            <a:graphicData uri="http://schemas.microsoft.com/office/drawing/2010/slicer">
              <sle:slicer xmlns:sle="http://schemas.microsoft.com/office/drawing/2010/slicer" name="Team Blog"/>
            </a:graphicData>
          </a:graphic>
        </xdr:graphicFrame>
      </mc:Choice>
      <mc:Fallback xmlns="">
        <xdr:sp macro="" textlink="">
          <xdr:nvSpPr>
            <xdr:cNvPr id="0" name=""/>
            <xdr:cNvSpPr>
              <a:spLocks noTextEdit="1"/>
            </xdr:cNvSpPr>
          </xdr:nvSpPr>
          <xdr:spPr>
            <a:xfrm>
              <a:off x="4295774" y="19051"/>
              <a:ext cx="9420226" cy="590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305858</xdr:colOff>
      <xdr:row>9</xdr:row>
      <xdr:rowOff>125941</xdr:rowOff>
    </xdr:from>
    <xdr:to>
      <xdr:col>24</xdr:col>
      <xdr:colOff>605366</xdr:colOff>
      <xdr:row>15</xdr:row>
      <xdr:rowOff>87841</xdr:rowOff>
    </xdr:to>
    <mc:AlternateContent xmlns:mc="http://schemas.openxmlformats.org/markup-compatibility/2006" xmlns:a14="http://schemas.microsoft.com/office/drawing/2010/main">
      <mc:Choice Requires="a14">
        <xdr:graphicFrame macro="">
          <xdr:nvGraphicFramePr>
            <xdr:cNvPr id="56" name="Batting_Pos">
              <a:extLst>
                <a:ext uri="{FF2B5EF4-FFF2-40B4-BE49-F238E27FC236}">
                  <a16:creationId xmlns:a16="http://schemas.microsoft.com/office/drawing/2014/main" id="{B2C46896-E72B-4461-AB59-934059D25BF3}"/>
                </a:ext>
              </a:extLst>
            </xdr:cNvPr>
            <xdr:cNvGraphicFramePr/>
          </xdr:nvGraphicFramePr>
          <xdr:xfrm>
            <a:off x="0" y="0"/>
            <a:ext cx="0" cy="0"/>
          </xdr:xfrm>
          <a:graphic>
            <a:graphicData uri="http://schemas.microsoft.com/office/drawing/2010/slicer">
              <sle:slicer xmlns:sle="http://schemas.microsoft.com/office/drawing/2010/slicer" name="Batting_Pos"/>
            </a:graphicData>
          </a:graphic>
        </xdr:graphicFrame>
      </mc:Choice>
      <mc:Fallback xmlns="">
        <xdr:sp macro="" textlink="">
          <xdr:nvSpPr>
            <xdr:cNvPr id="0" name=""/>
            <xdr:cNvSpPr>
              <a:spLocks noTextEdit="1"/>
            </xdr:cNvSpPr>
          </xdr:nvSpPr>
          <xdr:spPr>
            <a:xfrm>
              <a:off x="13843264" y="2102379"/>
              <a:ext cx="1513946"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315383</xdr:colOff>
      <xdr:row>15</xdr:row>
      <xdr:rowOff>131235</xdr:rowOff>
    </xdr:from>
    <xdr:to>
      <xdr:col>24</xdr:col>
      <xdr:colOff>605366</xdr:colOff>
      <xdr:row>20</xdr:row>
      <xdr:rowOff>150283</xdr:rowOff>
    </xdr:to>
    <mc:AlternateContent xmlns:mc="http://schemas.openxmlformats.org/markup-compatibility/2006" xmlns:a14="http://schemas.microsoft.com/office/drawing/2010/main">
      <mc:Choice Requires="a14">
        <xdr:graphicFrame macro="">
          <xdr:nvGraphicFramePr>
            <xdr:cNvPr id="53" name="Region">
              <a:extLst>
                <a:ext uri="{FF2B5EF4-FFF2-40B4-BE49-F238E27FC236}">
                  <a16:creationId xmlns:a16="http://schemas.microsoft.com/office/drawing/2014/main" id="{55FAFB2E-1736-4405-AAC0-6A9E1C6CCEB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852789" y="3250673"/>
              <a:ext cx="1504421" cy="9715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295276</xdr:colOff>
      <xdr:row>0</xdr:row>
      <xdr:rowOff>1</xdr:rowOff>
    </xdr:from>
    <xdr:to>
      <xdr:col>24</xdr:col>
      <xdr:colOff>594784</xdr:colOff>
      <xdr:row>2</xdr:row>
      <xdr:rowOff>148168</xdr:rowOff>
    </xdr:to>
    <mc:AlternateContent xmlns:mc="http://schemas.openxmlformats.org/markup-compatibility/2006" xmlns:a14="http://schemas.microsoft.com/office/drawing/2010/main">
      <mc:Choice Requires="a14">
        <xdr:graphicFrame macro="">
          <xdr:nvGraphicFramePr>
            <xdr:cNvPr id="55" name="Arm">
              <a:extLst>
                <a:ext uri="{FF2B5EF4-FFF2-40B4-BE49-F238E27FC236}">
                  <a16:creationId xmlns:a16="http://schemas.microsoft.com/office/drawing/2014/main" id="{040EC0DD-A95F-457B-9358-8380ECFDB768}"/>
                </a:ext>
              </a:extLst>
            </xdr:cNvPr>
            <xdr:cNvGraphicFramePr/>
          </xdr:nvGraphicFramePr>
          <xdr:xfrm>
            <a:off x="0" y="0"/>
            <a:ext cx="0" cy="0"/>
          </xdr:xfrm>
          <a:graphic>
            <a:graphicData uri="http://schemas.microsoft.com/office/drawing/2010/slicer">
              <sle:slicer xmlns:sle="http://schemas.microsoft.com/office/drawing/2010/slicer" name="Arm"/>
            </a:graphicData>
          </a:graphic>
        </xdr:graphicFrame>
      </mc:Choice>
      <mc:Fallback xmlns="">
        <xdr:sp macro="" textlink="">
          <xdr:nvSpPr>
            <xdr:cNvPr id="0" name=""/>
            <xdr:cNvSpPr>
              <a:spLocks noTextEdit="1"/>
            </xdr:cNvSpPr>
          </xdr:nvSpPr>
          <xdr:spPr>
            <a:xfrm>
              <a:off x="13832682" y="1"/>
              <a:ext cx="1513946" cy="7911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85726</xdr:colOff>
      <xdr:row>12</xdr:row>
      <xdr:rowOff>9524</xdr:rowOff>
    </xdr:from>
    <xdr:to>
      <xdr:col>2</xdr:col>
      <xdr:colOff>428626</xdr:colOff>
      <xdr:row>16</xdr:row>
      <xdr:rowOff>9525</xdr:rowOff>
    </xdr:to>
    <xdr:sp macro="" textlink="">
      <xdr:nvSpPr>
        <xdr:cNvPr id="74" name="Rectangle: Rounded Corners 73">
          <a:extLst>
            <a:ext uri="{FF2B5EF4-FFF2-40B4-BE49-F238E27FC236}">
              <a16:creationId xmlns:a16="http://schemas.microsoft.com/office/drawing/2014/main" id="{B10278D0-B9A8-4A39-8C14-D0748DBC3E67}"/>
            </a:ext>
          </a:extLst>
        </xdr:cNvPr>
        <xdr:cNvSpPr/>
      </xdr:nvSpPr>
      <xdr:spPr>
        <a:xfrm>
          <a:off x="85726" y="2562224"/>
          <a:ext cx="1562100" cy="762001"/>
        </a:xfrm>
        <a:prstGeom prst="round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900">
              <a:latin typeface="Arial Black" panose="020B0A04020102020204" pitchFamily="34" charset="0"/>
            </a:rPr>
            <a:t>Total</a:t>
          </a:r>
          <a:r>
            <a:rPr lang="en-US" sz="900" baseline="0">
              <a:latin typeface="Arial Black" panose="020B0A04020102020204" pitchFamily="34" charset="0"/>
            </a:rPr>
            <a:t> Team Budget</a:t>
          </a:r>
          <a:endParaRPr lang="en-US" sz="900">
            <a:latin typeface="Arial Black" panose="020B0A04020102020204" pitchFamily="34" charset="0"/>
          </a:endParaRPr>
        </a:p>
      </xdr:txBody>
    </xdr:sp>
    <xdr:clientData/>
  </xdr:twoCellAnchor>
  <xdr:twoCellAnchor>
    <xdr:from>
      <xdr:col>0</xdr:col>
      <xdr:colOff>85726</xdr:colOff>
      <xdr:row>13</xdr:row>
      <xdr:rowOff>104774</xdr:rowOff>
    </xdr:from>
    <xdr:to>
      <xdr:col>2</xdr:col>
      <xdr:colOff>428626</xdr:colOff>
      <xdr:row>16</xdr:row>
      <xdr:rowOff>19050</xdr:rowOff>
    </xdr:to>
    <xdr:sp macro="" textlink="">
      <xdr:nvSpPr>
        <xdr:cNvPr id="75" name="Rectangle: Rounded Corners 74">
          <a:extLst>
            <a:ext uri="{FF2B5EF4-FFF2-40B4-BE49-F238E27FC236}">
              <a16:creationId xmlns:a16="http://schemas.microsoft.com/office/drawing/2014/main" id="{80498642-E6BF-4363-8358-6DE18E7DFFA2}"/>
            </a:ext>
          </a:extLst>
        </xdr:cNvPr>
        <xdr:cNvSpPr/>
      </xdr:nvSpPr>
      <xdr:spPr>
        <a:xfrm>
          <a:off x="85726" y="2847974"/>
          <a:ext cx="1562100" cy="485776"/>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133350</xdr:colOff>
      <xdr:row>13</xdr:row>
      <xdr:rowOff>123825</xdr:rowOff>
    </xdr:from>
    <xdr:ext cx="1466850" cy="457200"/>
    <xdr:sp macro="" textlink="Database!$C$166">
      <xdr:nvSpPr>
        <xdr:cNvPr id="76" name="TextBox 75">
          <a:extLst>
            <a:ext uri="{FF2B5EF4-FFF2-40B4-BE49-F238E27FC236}">
              <a16:creationId xmlns:a16="http://schemas.microsoft.com/office/drawing/2014/main" id="{0DCC96F4-2D50-4141-B2B9-9B785FC41E94}"/>
            </a:ext>
          </a:extLst>
        </xdr:cNvPr>
        <xdr:cNvSpPr txBox="1"/>
      </xdr:nvSpPr>
      <xdr:spPr>
        <a:xfrm>
          <a:off x="133350" y="2867025"/>
          <a:ext cx="1466850"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0D71B23C-BB6C-48D2-9E08-F33E35588C52}" type="TxLink">
            <a:rPr lang="en-US" sz="1200" b="1" i="0" u="none" strike="noStrike">
              <a:solidFill>
                <a:schemeClr val="tx1"/>
              </a:solidFill>
              <a:latin typeface="Calibri"/>
              <a:cs typeface="Calibri"/>
            </a:rPr>
            <a:pPr algn="ctr"/>
            <a:t>874.70  Cr</a:t>
          </a:fld>
          <a:endParaRPr lang="en-US" sz="1200" b="1">
            <a:solidFill>
              <a:schemeClr val="tx1"/>
            </a:solidFill>
            <a:latin typeface="Bodoni MT Black" panose="02070A03080606020203" pitchFamily="18" charset="0"/>
          </a:endParaRPr>
        </a:p>
      </xdr:txBody>
    </xdr:sp>
    <xdr:clientData/>
  </xdr:oneCellAnchor>
  <xdr:twoCellAnchor>
    <xdr:from>
      <xdr:col>0</xdr:col>
      <xdr:colOff>66674</xdr:colOff>
      <xdr:row>16</xdr:row>
      <xdr:rowOff>133350</xdr:rowOff>
    </xdr:from>
    <xdr:to>
      <xdr:col>2</xdr:col>
      <xdr:colOff>400049</xdr:colOff>
      <xdr:row>28</xdr:row>
      <xdr:rowOff>66675</xdr:rowOff>
    </xdr:to>
    <xdr:sp macro="" textlink="">
      <xdr:nvSpPr>
        <xdr:cNvPr id="77" name="Rectangle: Rounded Corners 76">
          <a:extLst>
            <a:ext uri="{FF2B5EF4-FFF2-40B4-BE49-F238E27FC236}">
              <a16:creationId xmlns:a16="http://schemas.microsoft.com/office/drawing/2014/main" id="{F28C7E12-ADD3-4B7C-8878-0274DC673D8E}"/>
            </a:ext>
          </a:extLst>
        </xdr:cNvPr>
        <xdr:cNvSpPr/>
      </xdr:nvSpPr>
      <xdr:spPr>
        <a:xfrm>
          <a:off x="66674" y="3448050"/>
          <a:ext cx="1552575" cy="2219325"/>
        </a:xfrm>
        <a:prstGeom prst="round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57150</xdr:colOff>
      <xdr:row>18</xdr:row>
      <xdr:rowOff>161925</xdr:rowOff>
    </xdr:from>
    <xdr:to>
      <xdr:col>2</xdr:col>
      <xdr:colOff>409575</xdr:colOff>
      <xdr:row>28</xdr:row>
      <xdr:rowOff>66675</xdr:rowOff>
    </xdr:to>
    <xdr:sp macro="" textlink="">
      <xdr:nvSpPr>
        <xdr:cNvPr id="78" name="Rectangle: Rounded Corners 77">
          <a:extLst>
            <a:ext uri="{FF2B5EF4-FFF2-40B4-BE49-F238E27FC236}">
              <a16:creationId xmlns:a16="http://schemas.microsoft.com/office/drawing/2014/main" id="{05B6EC12-573E-400F-AA96-B00084EA0D6C}"/>
            </a:ext>
          </a:extLst>
        </xdr:cNvPr>
        <xdr:cNvSpPr/>
      </xdr:nvSpPr>
      <xdr:spPr>
        <a:xfrm>
          <a:off x="57150" y="3857625"/>
          <a:ext cx="1571625" cy="180975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57150</xdr:colOff>
      <xdr:row>16</xdr:row>
      <xdr:rowOff>142876</xdr:rowOff>
    </xdr:from>
    <xdr:ext cx="1550194" cy="400050"/>
    <xdr:sp macro="" textlink="">
      <xdr:nvSpPr>
        <xdr:cNvPr id="79" name="TextBox 78">
          <a:extLst>
            <a:ext uri="{FF2B5EF4-FFF2-40B4-BE49-F238E27FC236}">
              <a16:creationId xmlns:a16="http://schemas.microsoft.com/office/drawing/2014/main" id="{6459BED1-B94C-437F-A23E-39D1E9D11C3F}"/>
            </a:ext>
          </a:extLst>
        </xdr:cNvPr>
        <xdr:cNvSpPr txBox="1"/>
      </xdr:nvSpPr>
      <xdr:spPr>
        <a:xfrm>
          <a:off x="57150" y="3452814"/>
          <a:ext cx="1550194" cy="400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900">
              <a:solidFill>
                <a:schemeClr val="bg1"/>
              </a:solidFill>
              <a:latin typeface="Arial Black" panose="020B0A04020102020204" pitchFamily="34" charset="0"/>
              <a:ea typeface="+mn-ea"/>
              <a:cs typeface="+mn-cs"/>
            </a:rPr>
            <a:t>Top</a:t>
          </a:r>
          <a:r>
            <a:rPr lang="en-US" sz="900">
              <a:solidFill>
                <a:schemeClr val="bg1"/>
              </a:solidFill>
              <a:latin typeface="Arial Black" panose="020B0A04020102020204" pitchFamily="34" charset="0"/>
            </a:rPr>
            <a:t> 3 </a:t>
          </a:r>
          <a:r>
            <a:rPr lang="en-US" sz="900">
              <a:solidFill>
                <a:schemeClr val="bg1"/>
              </a:solidFill>
              <a:latin typeface="Arial Black" panose="020B0A04020102020204" pitchFamily="34" charset="0"/>
              <a:ea typeface="+mn-ea"/>
              <a:cs typeface="+mn-cs"/>
            </a:rPr>
            <a:t>Run</a:t>
          </a:r>
          <a:r>
            <a:rPr lang="en-US" sz="900">
              <a:solidFill>
                <a:schemeClr val="bg1"/>
              </a:solidFill>
              <a:latin typeface="Arial Black" panose="020B0A04020102020204" pitchFamily="34" charset="0"/>
            </a:rPr>
            <a:t> Scorer</a:t>
          </a:r>
        </a:p>
      </xdr:txBody>
    </xdr:sp>
    <xdr:clientData/>
  </xdr:oneCellAnchor>
  <xdr:twoCellAnchor>
    <xdr:from>
      <xdr:col>0</xdr:col>
      <xdr:colOff>38100</xdr:colOff>
      <xdr:row>18</xdr:row>
      <xdr:rowOff>171450</xdr:rowOff>
    </xdr:from>
    <xdr:to>
      <xdr:col>2</xdr:col>
      <xdr:colOff>428625</xdr:colOff>
      <xdr:row>28</xdr:row>
      <xdr:rowOff>76200</xdr:rowOff>
    </xdr:to>
    <xdr:graphicFrame macro="">
      <xdr:nvGraphicFramePr>
        <xdr:cNvPr id="81" name="Chart 80">
          <a:extLst>
            <a:ext uri="{FF2B5EF4-FFF2-40B4-BE49-F238E27FC236}">
              <a16:creationId xmlns:a16="http://schemas.microsoft.com/office/drawing/2014/main" id="{C92CB45E-2E96-4F88-BA77-03E22680D3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47624</xdr:colOff>
      <xdr:row>28</xdr:row>
      <xdr:rowOff>123824</xdr:rowOff>
    </xdr:from>
    <xdr:to>
      <xdr:col>2</xdr:col>
      <xdr:colOff>419099</xdr:colOff>
      <xdr:row>39</xdr:row>
      <xdr:rowOff>104775</xdr:rowOff>
    </xdr:to>
    <xdr:sp macro="" textlink="">
      <xdr:nvSpPr>
        <xdr:cNvPr id="82" name="Rectangle: Rounded Corners 81">
          <a:extLst>
            <a:ext uri="{FF2B5EF4-FFF2-40B4-BE49-F238E27FC236}">
              <a16:creationId xmlns:a16="http://schemas.microsoft.com/office/drawing/2014/main" id="{7AFB74D5-E68C-49EE-B21F-145D191E9FE5}"/>
            </a:ext>
          </a:extLst>
        </xdr:cNvPr>
        <xdr:cNvSpPr/>
      </xdr:nvSpPr>
      <xdr:spPr>
        <a:xfrm>
          <a:off x="47624" y="5724524"/>
          <a:ext cx="1590675" cy="2076451"/>
        </a:xfrm>
        <a:prstGeom prst="round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47625</xdr:colOff>
      <xdr:row>30</xdr:row>
      <xdr:rowOff>114300</xdr:rowOff>
    </xdr:from>
    <xdr:to>
      <xdr:col>2</xdr:col>
      <xdr:colOff>419100</xdr:colOff>
      <xdr:row>39</xdr:row>
      <xdr:rowOff>104775</xdr:rowOff>
    </xdr:to>
    <xdr:sp macro="" textlink="">
      <xdr:nvSpPr>
        <xdr:cNvPr id="83" name="Rectangle: Rounded Corners 82">
          <a:extLst>
            <a:ext uri="{FF2B5EF4-FFF2-40B4-BE49-F238E27FC236}">
              <a16:creationId xmlns:a16="http://schemas.microsoft.com/office/drawing/2014/main" id="{EDAB7965-A073-4911-9A24-03E862DCDD9C}"/>
            </a:ext>
          </a:extLst>
        </xdr:cNvPr>
        <xdr:cNvSpPr/>
      </xdr:nvSpPr>
      <xdr:spPr>
        <a:xfrm>
          <a:off x="47625" y="6096000"/>
          <a:ext cx="1590675" cy="1704975"/>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38100</xdr:colOff>
      <xdr:row>28</xdr:row>
      <xdr:rowOff>114300</xdr:rowOff>
    </xdr:from>
    <xdr:to>
      <xdr:col>2</xdr:col>
      <xdr:colOff>440531</xdr:colOff>
      <xdr:row>30</xdr:row>
      <xdr:rowOff>180976</xdr:rowOff>
    </xdr:to>
    <xdr:sp macro="" textlink="">
      <xdr:nvSpPr>
        <xdr:cNvPr id="84" name="TextBox 83">
          <a:extLst>
            <a:ext uri="{FF2B5EF4-FFF2-40B4-BE49-F238E27FC236}">
              <a16:creationId xmlns:a16="http://schemas.microsoft.com/office/drawing/2014/main" id="{43F1B39F-B3C2-4F71-B024-3C559129BE4E}"/>
            </a:ext>
          </a:extLst>
        </xdr:cNvPr>
        <xdr:cNvSpPr txBox="1"/>
      </xdr:nvSpPr>
      <xdr:spPr>
        <a:xfrm>
          <a:off x="38100" y="5710238"/>
          <a:ext cx="1616869" cy="4476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a:solidFill>
                <a:schemeClr val="bg1"/>
              </a:solidFill>
              <a:latin typeface="Arial Black" panose="020B0A04020102020204" pitchFamily="34" charset="0"/>
            </a:rPr>
            <a:t>Top 3 Bowler</a:t>
          </a:r>
        </a:p>
      </xdr:txBody>
    </xdr:sp>
    <xdr:clientData/>
  </xdr:twoCellAnchor>
  <xdr:twoCellAnchor>
    <xdr:from>
      <xdr:col>0</xdr:col>
      <xdr:colOff>47626</xdr:colOff>
      <xdr:row>30</xdr:row>
      <xdr:rowOff>114300</xdr:rowOff>
    </xdr:from>
    <xdr:to>
      <xdr:col>2</xdr:col>
      <xdr:colOff>416718</xdr:colOff>
      <xdr:row>39</xdr:row>
      <xdr:rowOff>95249</xdr:rowOff>
    </xdr:to>
    <xdr:graphicFrame macro="">
      <xdr:nvGraphicFramePr>
        <xdr:cNvPr id="85" name="Chart 84">
          <a:extLst>
            <a:ext uri="{FF2B5EF4-FFF2-40B4-BE49-F238E27FC236}">
              <a16:creationId xmlns:a16="http://schemas.microsoft.com/office/drawing/2014/main" id="{13547186-99B5-4872-9E14-E353F90FA5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22</xdr:col>
      <xdr:colOff>285752</xdr:colOff>
      <xdr:row>3</xdr:row>
      <xdr:rowOff>0</xdr:rowOff>
    </xdr:from>
    <xdr:to>
      <xdr:col>24</xdr:col>
      <xdr:colOff>592667</xdr:colOff>
      <xdr:row>9</xdr:row>
      <xdr:rowOff>95250</xdr:rowOff>
    </xdr:to>
    <mc:AlternateContent xmlns:mc="http://schemas.openxmlformats.org/markup-compatibility/2006" xmlns:a14="http://schemas.microsoft.com/office/drawing/2010/main">
      <mc:Choice Requires="a14">
        <xdr:graphicFrame macro="">
          <xdr:nvGraphicFramePr>
            <xdr:cNvPr id="54" name="Category">
              <a:extLst>
                <a:ext uri="{FF2B5EF4-FFF2-40B4-BE49-F238E27FC236}">
                  <a16:creationId xmlns:a16="http://schemas.microsoft.com/office/drawing/2014/main" id="{D55B8258-F95D-43A1-9ECB-624169DF56A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3823158" y="833438"/>
              <a:ext cx="1521353"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466725</xdr:colOff>
      <xdr:row>0</xdr:row>
      <xdr:rowOff>9524</xdr:rowOff>
    </xdr:from>
    <xdr:to>
      <xdr:col>7</xdr:col>
      <xdr:colOff>19050</xdr:colOff>
      <xdr:row>5</xdr:row>
      <xdr:rowOff>95250</xdr:rowOff>
    </xdr:to>
    <xdr:sp macro="" textlink="">
      <xdr:nvSpPr>
        <xdr:cNvPr id="6" name="TextBox 5">
          <a:extLst>
            <a:ext uri="{FF2B5EF4-FFF2-40B4-BE49-F238E27FC236}">
              <a16:creationId xmlns:a16="http://schemas.microsoft.com/office/drawing/2014/main" id="{D83C225F-11C7-4CC0-8B4A-B857DAC09010}"/>
            </a:ext>
          </a:extLst>
        </xdr:cNvPr>
        <xdr:cNvSpPr txBox="1"/>
      </xdr:nvSpPr>
      <xdr:spPr>
        <a:xfrm>
          <a:off x="1076325" y="9524"/>
          <a:ext cx="3209925" cy="1304926"/>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bg1"/>
              </a:solidFill>
              <a:latin typeface="Roboto Slab SemiBold" pitchFamily="2" charset="0"/>
              <a:ea typeface="Roboto Slab SemiBold" pitchFamily="2" charset="0"/>
            </a:rPr>
            <a:t>IPL 2022</a:t>
          </a:r>
          <a:r>
            <a:rPr lang="en-US" sz="2400" b="1" baseline="0">
              <a:solidFill>
                <a:schemeClr val="bg1"/>
              </a:solidFill>
              <a:latin typeface="Roboto Slab SemiBold" pitchFamily="2" charset="0"/>
              <a:ea typeface="Roboto Slab SemiBold" pitchFamily="2" charset="0"/>
            </a:rPr>
            <a:t> TEAM ANALYSIS REPORT</a:t>
          </a:r>
          <a:endParaRPr lang="en-US" sz="2400" b="1">
            <a:solidFill>
              <a:schemeClr val="bg1"/>
            </a:solidFill>
            <a:latin typeface="Roboto Slab SemiBold" pitchFamily="2" charset="0"/>
            <a:ea typeface="Roboto Slab SemiBold" pitchFamily="2" charset="0"/>
          </a:endParaRPr>
        </a:p>
      </xdr:txBody>
    </xdr:sp>
    <xdr:clientData/>
  </xdr:twoCellAnchor>
  <xdr:twoCellAnchor editAs="oneCell">
    <xdr:from>
      <xdr:col>0</xdr:col>
      <xdr:colOff>66674</xdr:colOff>
      <xdr:row>0</xdr:row>
      <xdr:rowOff>57149</xdr:rowOff>
    </xdr:from>
    <xdr:to>
      <xdr:col>1</xdr:col>
      <xdr:colOff>428625</xdr:colOff>
      <xdr:row>5</xdr:row>
      <xdr:rowOff>66675</xdr:rowOff>
    </xdr:to>
    <xdr:pic>
      <xdr:nvPicPr>
        <xdr:cNvPr id="48" name="Picture 47">
          <a:extLst>
            <a:ext uri="{FF2B5EF4-FFF2-40B4-BE49-F238E27FC236}">
              <a16:creationId xmlns:a16="http://schemas.microsoft.com/office/drawing/2014/main" id="{A94FE622-BCCA-4039-8BA8-AFB8C04F503F}"/>
            </a:ext>
          </a:extLst>
        </xdr:cNvPr>
        <xdr:cNvPicPr>
          <a:picLocks noChangeAspect="1"/>
        </xdr:cNvPicPr>
      </xdr:nvPicPr>
      <xdr:blipFill rotWithShape="1">
        <a:blip xmlns:r="http://schemas.openxmlformats.org/officeDocument/2006/relationships" r:embed="rId12" cstate="print">
          <a:extLst>
            <a:ext uri="{28A0092B-C50C-407E-A947-70E740481C1C}">
              <a14:useLocalDpi xmlns:a14="http://schemas.microsoft.com/office/drawing/2010/main" val="0"/>
            </a:ext>
          </a:extLst>
        </a:blip>
        <a:srcRect l="18605" t="7442" r="17673" b="7442"/>
        <a:stretch/>
      </xdr:blipFill>
      <xdr:spPr>
        <a:xfrm>
          <a:off x="66674" y="57149"/>
          <a:ext cx="971551" cy="1228726"/>
        </a:xfrm>
        <a:prstGeom prst="roundRect">
          <a:avLst>
            <a:gd name="adj" fmla="val 4167"/>
          </a:avLst>
        </a:prstGeom>
        <a:solidFill>
          <a:srgbClr val="FFFFFF"/>
        </a:solidFill>
        <a:ln w="76200" cap="sq">
          <a:no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7</xdr:col>
      <xdr:colOff>152401</xdr:colOff>
      <xdr:row>2</xdr:row>
      <xdr:rowOff>19050</xdr:rowOff>
    </xdr:from>
    <xdr:to>
      <xdr:col>8</xdr:col>
      <xdr:colOff>342900</xdr:colOff>
      <xdr:row>5</xdr:row>
      <xdr:rowOff>107007</xdr:rowOff>
    </xdr:to>
    <xdr:pic>
      <xdr:nvPicPr>
        <xdr:cNvPr id="50" name="Picture 49">
          <a:extLst>
            <a:ext uri="{FF2B5EF4-FFF2-40B4-BE49-F238E27FC236}">
              <a16:creationId xmlns:a16="http://schemas.microsoft.com/office/drawing/2014/main" id="{4F7A97AA-0A56-4232-8B47-C2CFB7928101}"/>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4419601" y="666750"/>
          <a:ext cx="800099" cy="659457"/>
        </a:xfrm>
        <a:prstGeom prst="roundRect">
          <a:avLst>
            <a:gd name="adj" fmla="val 4167"/>
          </a:avLst>
        </a:prstGeom>
        <a:solidFill>
          <a:srgbClr val="FFFFFF"/>
        </a:solidFill>
        <a:ln w="76200" cap="sq">
          <a:no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8</xdr:col>
      <xdr:colOff>447675</xdr:colOff>
      <xdr:row>2</xdr:row>
      <xdr:rowOff>9526</xdr:rowOff>
    </xdr:from>
    <xdr:to>
      <xdr:col>10</xdr:col>
      <xdr:colOff>57150</xdr:colOff>
      <xdr:row>5</xdr:row>
      <xdr:rowOff>123826</xdr:rowOff>
    </xdr:to>
    <xdr:pic>
      <xdr:nvPicPr>
        <xdr:cNvPr id="67" name="Picture 66">
          <a:extLst>
            <a:ext uri="{FF2B5EF4-FFF2-40B4-BE49-F238E27FC236}">
              <a16:creationId xmlns:a16="http://schemas.microsoft.com/office/drawing/2014/main" id="{5C6E81C6-DAFE-4AB2-BC89-6FA636A13C46}"/>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5324475" y="657226"/>
          <a:ext cx="828675" cy="685800"/>
        </a:xfrm>
        <a:prstGeom prst="roundRect">
          <a:avLst>
            <a:gd name="adj" fmla="val 4167"/>
          </a:avLst>
        </a:prstGeom>
        <a:solidFill>
          <a:srgbClr val="FFFFFF"/>
        </a:solidFill>
        <a:ln w="76200" cap="sq">
          <a:no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20</xdr:col>
      <xdr:colOff>381000</xdr:colOff>
      <xdr:row>2</xdr:row>
      <xdr:rowOff>9525</xdr:rowOff>
    </xdr:from>
    <xdr:to>
      <xdr:col>22</xdr:col>
      <xdr:colOff>38099</xdr:colOff>
      <xdr:row>5</xdr:row>
      <xdr:rowOff>104775</xdr:rowOff>
    </xdr:to>
    <xdr:pic>
      <xdr:nvPicPr>
        <xdr:cNvPr id="68" name="Picture 67">
          <a:extLst>
            <a:ext uri="{FF2B5EF4-FFF2-40B4-BE49-F238E27FC236}">
              <a16:creationId xmlns:a16="http://schemas.microsoft.com/office/drawing/2014/main" id="{99770E96-9C5D-4DB9-A7A0-60A1B6F531F7}"/>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2753975" y="657225"/>
          <a:ext cx="876299" cy="666750"/>
        </a:xfrm>
        <a:prstGeom prst="roundRect">
          <a:avLst>
            <a:gd name="adj" fmla="val 4167"/>
          </a:avLst>
        </a:prstGeom>
        <a:solidFill>
          <a:srgbClr val="FFFFFF"/>
        </a:solidFill>
        <a:ln w="76200" cap="sq">
          <a:no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17</xdr:col>
      <xdr:colOff>381000</xdr:colOff>
      <xdr:row>2</xdr:row>
      <xdr:rowOff>9525</xdr:rowOff>
    </xdr:from>
    <xdr:to>
      <xdr:col>18</xdr:col>
      <xdr:colOff>581025</xdr:colOff>
      <xdr:row>5</xdr:row>
      <xdr:rowOff>104775</xdr:rowOff>
    </xdr:to>
    <xdr:pic>
      <xdr:nvPicPr>
        <xdr:cNvPr id="73" name="Picture 72">
          <a:extLst>
            <a:ext uri="{FF2B5EF4-FFF2-40B4-BE49-F238E27FC236}">
              <a16:creationId xmlns:a16="http://schemas.microsoft.com/office/drawing/2014/main" id="{2EC7FE13-A299-446F-8D6D-C8312484260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0925175" y="657225"/>
          <a:ext cx="809625" cy="666750"/>
        </a:xfrm>
        <a:prstGeom prst="roundRect">
          <a:avLst>
            <a:gd name="adj" fmla="val 4167"/>
          </a:avLst>
        </a:prstGeom>
        <a:solidFill>
          <a:srgbClr val="FFFFFF"/>
        </a:solidFill>
        <a:ln w="76200" cap="sq">
          <a:no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19</xdr:col>
      <xdr:colOff>66675</xdr:colOff>
      <xdr:row>2</xdr:row>
      <xdr:rowOff>9524</xdr:rowOff>
    </xdr:from>
    <xdr:to>
      <xdr:col>20</xdr:col>
      <xdr:colOff>295275</xdr:colOff>
      <xdr:row>5</xdr:row>
      <xdr:rowOff>95250</xdr:rowOff>
    </xdr:to>
    <xdr:pic>
      <xdr:nvPicPr>
        <xdr:cNvPr id="86" name="Picture 85">
          <a:extLst>
            <a:ext uri="{FF2B5EF4-FFF2-40B4-BE49-F238E27FC236}">
              <a16:creationId xmlns:a16="http://schemas.microsoft.com/office/drawing/2014/main" id="{2A0CC7CE-BC56-413C-B985-554C0472D033}"/>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1830050" y="657224"/>
          <a:ext cx="838200" cy="657226"/>
        </a:xfrm>
        <a:prstGeom prst="roundRect">
          <a:avLst>
            <a:gd name="adj" fmla="val 4167"/>
          </a:avLst>
        </a:prstGeom>
        <a:solidFill>
          <a:srgbClr val="FFFFFF"/>
        </a:solidFill>
        <a:ln w="76200" cap="sq">
          <a:no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16</xdr:col>
      <xdr:colOff>57150</xdr:colOff>
      <xdr:row>2</xdr:row>
      <xdr:rowOff>9525</xdr:rowOff>
    </xdr:from>
    <xdr:to>
      <xdr:col>17</xdr:col>
      <xdr:colOff>266700</xdr:colOff>
      <xdr:row>5</xdr:row>
      <xdr:rowOff>114300</xdr:rowOff>
    </xdr:to>
    <xdr:pic>
      <xdr:nvPicPr>
        <xdr:cNvPr id="88" name="Picture 87">
          <a:extLst>
            <a:ext uri="{FF2B5EF4-FFF2-40B4-BE49-F238E27FC236}">
              <a16:creationId xmlns:a16="http://schemas.microsoft.com/office/drawing/2014/main" id="{7F8C3275-C11A-442E-A90D-DD026AE05B44}"/>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991725" y="657225"/>
          <a:ext cx="819150" cy="676275"/>
        </a:xfrm>
        <a:prstGeom prst="roundRect">
          <a:avLst>
            <a:gd name="adj" fmla="val 4167"/>
          </a:avLst>
        </a:prstGeom>
        <a:solidFill>
          <a:srgbClr val="FFFFFF"/>
        </a:solidFill>
        <a:ln w="76200" cap="sq">
          <a:no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11</xdr:col>
      <xdr:colOff>485775</xdr:colOff>
      <xdr:row>2</xdr:row>
      <xdr:rowOff>9525</xdr:rowOff>
    </xdr:from>
    <xdr:to>
      <xdr:col>12</xdr:col>
      <xdr:colOff>714375</xdr:colOff>
      <xdr:row>5</xdr:row>
      <xdr:rowOff>123825</xdr:rowOff>
    </xdr:to>
    <xdr:pic>
      <xdr:nvPicPr>
        <xdr:cNvPr id="89" name="Picture 88">
          <a:extLst>
            <a:ext uri="{FF2B5EF4-FFF2-40B4-BE49-F238E27FC236}">
              <a16:creationId xmlns:a16="http://schemas.microsoft.com/office/drawing/2014/main" id="{88E89CA7-26A0-4D93-92AF-2233B514B6B5}"/>
            </a:ext>
          </a:extLst>
        </xdr:cNvPr>
        <xdr:cNvPicPr>
          <a:picLocks noChangeAspect="1"/>
        </xdr:cNvPicPr>
      </xdr:nvPicPr>
      <xdr:blipFill rotWithShape="1">
        <a:blip xmlns:r="http://schemas.openxmlformats.org/officeDocument/2006/relationships" r:embed="rId19" cstate="print">
          <a:extLst>
            <a:ext uri="{28A0092B-C50C-407E-A947-70E740481C1C}">
              <a14:useLocalDpi xmlns:a14="http://schemas.microsoft.com/office/drawing/2010/main" val="0"/>
            </a:ext>
          </a:extLst>
        </a:blip>
        <a:srcRect l="30185" t="4301" r="25806" b="13364"/>
        <a:stretch/>
      </xdr:blipFill>
      <xdr:spPr>
        <a:xfrm>
          <a:off x="7191375" y="657225"/>
          <a:ext cx="838200" cy="685800"/>
        </a:xfrm>
        <a:prstGeom prst="roundRect">
          <a:avLst>
            <a:gd name="adj" fmla="val 4167"/>
          </a:avLst>
        </a:prstGeom>
        <a:solidFill>
          <a:srgbClr val="FFFFFF"/>
        </a:solidFill>
        <a:ln w="76200" cap="sq">
          <a:no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13</xdr:col>
      <xdr:colOff>28575</xdr:colOff>
      <xdr:row>2</xdr:row>
      <xdr:rowOff>9525</xdr:rowOff>
    </xdr:from>
    <xdr:to>
      <xdr:col>14</xdr:col>
      <xdr:colOff>257175</xdr:colOff>
      <xdr:row>5</xdr:row>
      <xdr:rowOff>123825</xdr:rowOff>
    </xdr:to>
    <xdr:pic>
      <xdr:nvPicPr>
        <xdr:cNvPr id="90" name="Picture 89">
          <a:extLst>
            <a:ext uri="{FF2B5EF4-FFF2-40B4-BE49-F238E27FC236}">
              <a16:creationId xmlns:a16="http://schemas.microsoft.com/office/drawing/2014/main" id="{DCA9CE0E-191F-4362-94B3-B497BC1C1BCB}"/>
            </a:ext>
          </a:extLst>
        </xdr:cNvPr>
        <xdr:cNvPicPr>
          <a:picLocks noChangeAspect="1"/>
        </xdr:cNvPicPr>
      </xdr:nvPicPr>
      <xdr:blipFill rotWithShape="1">
        <a:blip xmlns:r="http://schemas.openxmlformats.org/officeDocument/2006/relationships" r:embed="rId20" cstate="print">
          <a:extLst>
            <a:ext uri="{28A0092B-C50C-407E-A947-70E740481C1C}">
              <a14:useLocalDpi xmlns:a14="http://schemas.microsoft.com/office/drawing/2010/main" val="0"/>
            </a:ext>
          </a:extLst>
        </a:blip>
        <a:srcRect l="16749" t="20333" r="19251" b="11667"/>
        <a:stretch/>
      </xdr:blipFill>
      <xdr:spPr>
        <a:xfrm>
          <a:off x="8134350" y="657225"/>
          <a:ext cx="838200" cy="685800"/>
        </a:xfrm>
        <a:prstGeom prst="roundRect">
          <a:avLst>
            <a:gd name="adj" fmla="val 4167"/>
          </a:avLst>
        </a:prstGeom>
        <a:solidFill>
          <a:srgbClr val="FFFFFF"/>
        </a:solidFill>
        <a:ln w="76200" cap="sq">
          <a:no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10</xdr:col>
      <xdr:colOff>161925</xdr:colOff>
      <xdr:row>2</xdr:row>
      <xdr:rowOff>19050</xdr:rowOff>
    </xdr:from>
    <xdr:to>
      <xdr:col>11</xdr:col>
      <xdr:colOff>371475</xdr:colOff>
      <xdr:row>5</xdr:row>
      <xdr:rowOff>123825</xdr:rowOff>
    </xdr:to>
    <xdr:pic>
      <xdr:nvPicPr>
        <xdr:cNvPr id="92" name="Picture 91">
          <a:extLst>
            <a:ext uri="{FF2B5EF4-FFF2-40B4-BE49-F238E27FC236}">
              <a16:creationId xmlns:a16="http://schemas.microsoft.com/office/drawing/2014/main" id="{8CA03038-1A72-4298-BF1B-A9101ADDE1A7}"/>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6257925" y="666750"/>
          <a:ext cx="819150" cy="676275"/>
        </a:xfrm>
        <a:prstGeom prst="roundRect">
          <a:avLst>
            <a:gd name="adj" fmla="val 4167"/>
          </a:avLst>
        </a:prstGeom>
        <a:solidFill>
          <a:srgbClr val="FFFFFF"/>
        </a:solidFill>
        <a:ln w="76200" cap="sq">
          <a:no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14</xdr:col>
      <xdr:colOff>352425</xdr:colOff>
      <xdr:row>2</xdr:row>
      <xdr:rowOff>9525</xdr:rowOff>
    </xdr:from>
    <xdr:to>
      <xdr:col>15</xdr:col>
      <xdr:colOff>552450</xdr:colOff>
      <xdr:row>5</xdr:row>
      <xdr:rowOff>123825</xdr:rowOff>
    </xdr:to>
    <xdr:pic>
      <xdr:nvPicPr>
        <xdr:cNvPr id="94" name="Picture 93">
          <a:extLst>
            <a:ext uri="{FF2B5EF4-FFF2-40B4-BE49-F238E27FC236}">
              <a16:creationId xmlns:a16="http://schemas.microsoft.com/office/drawing/2014/main" id="{1367AB35-355E-4583-AF83-A78A9CEC9B81}"/>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9067800" y="657225"/>
          <a:ext cx="809625" cy="685800"/>
        </a:xfrm>
        <a:prstGeom prst="roundRect">
          <a:avLst>
            <a:gd name="adj" fmla="val 4167"/>
          </a:avLst>
        </a:prstGeom>
        <a:solidFill>
          <a:srgbClr val="FFFFFF"/>
        </a:solidFill>
        <a:ln w="76200" cap="sq">
          <a:no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19</xdr:col>
      <xdr:colOff>581025</xdr:colOff>
      <xdr:row>6</xdr:row>
      <xdr:rowOff>85725</xdr:rowOff>
    </xdr:from>
    <xdr:to>
      <xdr:col>21</xdr:col>
      <xdr:colOff>257175</xdr:colOff>
      <xdr:row>11</xdr:row>
      <xdr:rowOff>171451</xdr:rowOff>
    </xdr:to>
    <xdr:pic>
      <xdr:nvPicPr>
        <xdr:cNvPr id="95" name="Picture 94">
          <a:extLst>
            <a:ext uri="{FF2B5EF4-FFF2-40B4-BE49-F238E27FC236}">
              <a16:creationId xmlns:a16="http://schemas.microsoft.com/office/drawing/2014/main" id="{81C16A72-7700-4B59-BB49-34A88D71623F}"/>
            </a:ext>
          </a:extLst>
        </xdr:cNvPr>
        <xdr:cNvPicPr>
          <a:picLocks noChangeAspect="1"/>
        </xdr:cNvPicPr>
      </xdr:nvPicPr>
      <xdr:blipFill rotWithShape="1">
        <a:blip xmlns:r="http://schemas.openxmlformats.org/officeDocument/2006/relationships" r:embed="rId23" cstate="print">
          <a:extLst>
            <a:ext uri="{28A0092B-C50C-407E-A947-70E740481C1C}">
              <a14:useLocalDpi xmlns:a14="http://schemas.microsoft.com/office/drawing/2010/main" val="0"/>
            </a:ext>
          </a:extLst>
        </a:blip>
        <a:srcRect l="14799" r="17601" b="17169"/>
        <a:stretch/>
      </xdr:blipFill>
      <xdr:spPr>
        <a:xfrm>
          <a:off x="12344400" y="1495425"/>
          <a:ext cx="895350" cy="1038226"/>
        </a:xfrm>
        <a:prstGeom prst="rect">
          <a:avLst/>
        </a:prstGeom>
      </xdr:spPr>
    </xdr:pic>
    <xdr:clientData/>
  </xdr:twoCellAnchor>
  <xdr:twoCellAnchor editAs="oneCell">
    <xdr:from>
      <xdr:col>0</xdr:col>
      <xdr:colOff>457200</xdr:colOff>
      <xdr:row>6</xdr:row>
      <xdr:rowOff>38099</xdr:rowOff>
    </xdr:from>
    <xdr:to>
      <xdr:col>2</xdr:col>
      <xdr:colOff>104775</xdr:colOff>
      <xdr:row>11</xdr:row>
      <xdr:rowOff>125656</xdr:rowOff>
    </xdr:to>
    <xdr:pic>
      <xdr:nvPicPr>
        <xdr:cNvPr id="96" name="Picture 95">
          <a:extLst>
            <a:ext uri="{FF2B5EF4-FFF2-40B4-BE49-F238E27FC236}">
              <a16:creationId xmlns:a16="http://schemas.microsoft.com/office/drawing/2014/main" id="{2A946708-B3D4-480A-A870-01CC8E4586C4}"/>
            </a:ext>
          </a:extLst>
        </xdr:cNvPr>
        <xdr:cNvPicPr>
          <a:picLocks noChangeAspect="1"/>
        </xdr:cNvPicPr>
      </xdr:nvPicPr>
      <xdr:blipFill rotWithShape="1">
        <a:blip xmlns:r="http://schemas.openxmlformats.org/officeDocument/2006/relationships" r:embed="rId23" cstate="print">
          <a:extLst>
            <a:ext uri="{28A0092B-C50C-407E-A947-70E740481C1C}">
              <a14:useLocalDpi xmlns:a14="http://schemas.microsoft.com/office/drawing/2010/main" val="0"/>
            </a:ext>
          </a:extLst>
        </a:blip>
        <a:srcRect l="14799" r="17601" b="17169"/>
        <a:stretch/>
      </xdr:blipFill>
      <xdr:spPr>
        <a:xfrm>
          <a:off x="457200" y="1447799"/>
          <a:ext cx="866775" cy="1040057"/>
        </a:xfrm>
        <a:prstGeom prst="rect">
          <a:avLst/>
        </a:prstGeom>
      </xdr:spPr>
    </xdr:pic>
    <xdr:clientData/>
  </xdr:twoCellAnchor>
  <xdr:twoCellAnchor editAs="oneCell">
    <xdr:from>
      <xdr:col>0</xdr:col>
      <xdr:colOff>200026</xdr:colOff>
      <xdr:row>13</xdr:row>
      <xdr:rowOff>152400</xdr:rowOff>
    </xdr:from>
    <xdr:to>
      <xdr:col>0</xdr:col>
      <xdr:colOff>476564</xdr:colOff>
      <xdr:row>15</xdr:row>
      <xdr:rowOff>180975</xdr:rowOff>
    </xdr:to>
    <xdr:pic>
      <xdr:nvPicPr>
        <xdr:cNvPr id="58" name="Picture 57">
          <a:extLst>
            <a:ext uri="{FF2B5EF4-FFF2-40B4-BE49-F238E27FC236}">
              <a16:creationId xmlns:a16="http://schemas.microsoft.com/office/drawing/2014/main" id="{251820D7-50A1-478D-A9C0-4085B310C04B}"/>
            </a:ext>
          </a:extLst>
        </xdr:cNvPr>
        <xdr:cNvPicPr>
          <a:picLocks noChangeAspect="1"/>
        </xdr:cNvPicPr>
      </xdr:nvPicPr>
      <xdr:blipFill rotWithShape="1">
        <a:blip xmlns:r="http://schemas.openxmlformats.org/officeDocument/2006/relationships" r:embed="rId24" cstate="print">
          <a:extLst>
            <a:ext uri="{28A0092B-C50C-407E-A947-70E740481C1C}">
              <a14:useLocalDpi xmlns:a14="http://schemas.microsoft.com/office/drawing/2010/main" val="0"/>
            </a:ext>
          </a:extLst>
        </a:blip>
        <a:srcRect l="30297" t="11898" r="33068" b="15659"/>
        <a:stretch/>
      </xdr:blipFill>
      <xdr:spPr>
        <a:xfrm>
          <a:off x="200026" y="2895600"/>
          <a:ext cx="276538" cy="409575"/>
        </a:xfrm>
        <a:prstGeom prst="rect">
          <a:avLst/>
        </a:prstGeom>
      </xdr:spPr>
    </xdr:pic>
    <xdr:clientData/>
  </xdr:twoCellAnchor>
  <xdr:twoCellAnchor>
    <xdr:from>
      <xdr:col>19</xdr:col>
      <xdr:colOff>42333</xdr:colOff>
      <xdr:row>12</xdr:row>
      <xdr:rowOff>31750</xdr:rowOff>
    </xdr:from>
    <xdr:to>
      <xdr:col>22</xdr:col>
      <xdr:colOff>105832</xdr:colOff>
      <xdr:row>29</xdr:row>
      <xdr:rowOff>31750</xdr:rowOff>
    </xdr:to>
    <xdr:sp macro="" textlink="">
      <xdr:nvSpPr>
        <xdr:cNvPr id="2" name="Rectangle: Rounded Corners 1">
          <a:extLst>
            <a:ext uri="{FF2B5EF4-FFF2-40B4-BE49-F238E27FC236}">
              <a16:creationId xmlns:a16="http://schemas.microsoft.com/office/drawing/2014/main" id="{42AB6C53-78C5-4877-A5D2-F2260FAD53C5}"/>
            </a:ext>
          </a:extLst>
        </xdr:cNvPr>
        <xdr:cNvSpPr/>
      </xdr:nvSpPr>
      <xdr:spPr>
        <a:xfrm>
          <a:off x="11885083" y="2582333"/>
          <a:ext cx="1904999" cy="3238500"/>
        </a:xfrm>
        <a:prstGeom prst="round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35720</xdr:colOff>
      <xdr:row>15</xdr:row>
      <xdr:rowOff>42334</xdr:rowOff>
    </xdr:from>
    <xdr:to>
      <xdr:col>22</xdr:col>
      <xdr:colOff>116418</xdr:colOff>
      <xdr:row>29</xdr:row>
      <xdr:rowOff>42334</xdr:rowOff>
    </xdr:to>
    <xdr:sp macro="" textlink="">
      <xdr:nvSpPr>
        <xdr:cNvPr id="3" name="Rectangle: Rounded Corners 2">
          <a:extLst>
            <a:ext uri="{FF2B5EF4-FFF2-40B4-BE49-F238E27FC236}">
              <a16:creationId xmlns:a16="http://schemas.microsoft.com/office/drawing/2014/main" id="{07EB06D3-1A6B-40A3-B89F-B7DFCC5533A9}"/>
            </a:ext>
          </a:extLst>
        </xdr:cNvPr>
        <xdr:cNvSpPr/>
      </xdr:nvSpPr>
      <xdr:spPr>
        <a:xfrm>
          <a:off x="11751470" y="3161772"/>
          <a:ext cx="1902354" cy="2667000"/>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19</xdr:col>
      <xdr:colOff>148167</xdr:colOff>
      <xdr:row>12</xdr:row>
      <xdr:rowOff>137584</xdr:rowOff>
    </xdr:from>
    <xdr:ext cx="1693333" cy="433915"/>
    <xdr:sp macro="" textlink="">
      <xdr:nvSpPr>
        <xdr:cNvPr id="4" name="TextBox 3">
          <a:extLst>
            <a:ext uri="{FF2B5EF4-FFF2-40B4-BE49-F238E27FC236}">
              <a16:creationId xmlns:a16="http://schemas.microsoft.com/office/drawing/2014/main" id="{CDF5D7E8-6119-40F5-A2F9-4FC90573289D}"/>
            </a:ext>
          </a:extLst>
        </xdr:cNvPr>
        <xdr:cNvSpPr txBox="1"/>
      </xdr:nvSpPr>
      <xdr:spPr>
        <a:xfrm>
          <a:off x="11990917" y="2688167"/>
          <a:ext cx="1693333" cy="433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ctr"/>
          <a:r>
            <a:rPr lang="en-US" sz="900">
              <a:solidFill>
                <a:schemeClr val="lt1"/>
              </a:solidFill>
              <a:latin typeface="Arial Black" panose="020B0A04020102020204" pitchFamily="34" charset="0"/>
              <a:ea typeface="+mn-ea"/>
              <a:cs typeface="+mn-cs"/>
            </a:rPr>
            <a:t>Top 4 Highest Bid Players</a:t>
          </a:r>
        </a:p>
      </xdr:txBody>
    </xdr:sp>
    <xdr:clientData/>
  </xdr:oneCellAnchor>
  <xdr:twoCellAnchor>
    <xdr:from>
      <xdr:col>19</xdr:col>
      <xdr:colOff>0</xdr:colOff>
      <xdr:row>15</xdr:row>
      <xdr:rowOff>0</xdr:rowOff>
    </xdr:from>
    <xdr:to>
      <xdr:col>22</xdr:col>
      <xdr:colOff>243417</xdr:colOff>
      <xdr:row>29</xdr:row>
      <xdr:rowOff>0</xdr:rowOff>
    </xdr:to>
    <xdr:graphicFrame macro="">
      <xdr:nvGraphicFramePr>
        <xdr:cNvPr id="80" name="Chart 79">
          <a:extLst>
            <a:ext uri="{FF2B5EF4-FFF2-40B4-BE49-F238E27FC236}">
              <a16:creationId xmlns:a16="http://schemas.microsoft.com/office/drawing/2014/main" id="{1932DD2F-EAFA-41E1-9D9B-4E956FFDCF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19</xdr:col>
      <xdr:colOff>35719</xdr:colOff>
      <xdr:row>29</xdr:row>
      <xdr:rowOff>107156</xdr:rowOff>
    </xdr:from>
    <xdr:to>
      <xdr:col>22</xdr:col>
      <xdr:colOff>116417</xdr:colOff>
      <xdr:row>39</xdr:row>
      <xdr:rowOff>119062</xdr:rowOff>
    </xdr:to>
    <xdr:sp macro="" textlink="">
      <xdr:nvSpPr>
        <xdr:cNvPr id="91" name="Rectangle: Rounded Corners 90">
          <a:extLst>
            <a:ext uri="{FF2B5EF4-FFF2-40B4-BE49-F238E27FC236}">
              <a16:creationId xmlns:a16="http://schemas.microsoft.com/office/drawing/2014/main" id="{CEC0D7CB-A56F-48FE-A102-208D5AB6F20F}"/>
            </a:ext>
          </a:extLst>
        </xdr:cNvPr>
        <xdr:cNvSpPr/>
      </xdr:nvSpPr>
      <xdr:spPr>
        <a:xfrm>
          <a:off x="11751469" y="5893594"/>
          <a:ext cx="1902354" cy="1916906"/>
        </a:xfrm>
        <a:prstGeom prst="round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35719</xdr:colOff>
      <xdr:row>32</xdr:row>
      <xdr:rowOff>166688</xdr:rowOff>
    </xdr:from>
    <xdr:to>
      <xdr:col>22</xdr:col>
      <xdr:colOff>116417</xdr:colOff>
      <xdr:row>39</xdr:row>
      <xdr:rowOff>119062</xdr:rowOff>
    </xdr:to>
    <xdr:sp macro="" textlink="">
      <xdr:nvSpPr>
        <xdr:cNvPr id="93" name="Rectangle: Rounded Corners 92">
          <a:extLst>
            <a:ext uri="{FF2B5EF4-FFF2-40B4-BE49-F238E27FC236}">
              <a16:creationId xmlns:a16="http://schemas.microsoft.com/office/drawing/2014/main" id="{B1FEB165-AD45-428D-B32C-0176FA17052D}"/>
            </a:ext>
          </a:extLst>
        </xdr:cNvPr>
        <xdr:cNvSpPr/>
      </xdr:nvSpPr>
      <xdr:spPr>
        <a:xfrm>
          <a:off x="11751469" y="6524626"/>
          <a:ext cx="1902354" cy="1285874"/>
        </a:xfrm>
        <a:prstGeom prst="round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583406</xdr:colOff>
      <xdr:row>33</xdr:row>
      <xdr:rowOff>11905</xdr:rowOff>
    </xdr:from>
    <xdr:to>
      <xdr:col>22</xdr:col>
      <xdr:colOff>178594</xdr:colOff>
      <xdr:row>39</xdr:row>
      <xdr:rowOff>71436</xdr:rowOff>
    </xdr:to>
    <xdr:graphicFrame macro="">
      <xdr:nvGraphicFramePr>
        <xdr:cNvPr id="69" name="Chart 68">
          <a:extLst>
            <a:ext uri="{FF2B5EF4-FFF2-40B4-BE49-F238E27FC236}">
              <a16:creationId xmlns:a16="http://schemas.microsoft.com/office/drawing/2014/main" id="{DD01585E-ADE9-403F-B3D5-229E9108E3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oneCellAnchor>
    <xdr:from>
      <xdr:col>19</xdr:col>
      <xdr:colOff>83345</xdr:colOff>
      <xdr:row>30</xdr:row>
      <xdr:rowOff>71438</xdr:rowOff>
    </xdr:from>
    <xdr:ext cx="1774030" cy="433915"/>
    <xdr:sp macro="" textlink="">
      <xdr:nvSpPr>
        <xdr:cNvPr id="97" name="TextBox 96">
          <a:extLst>
            <a:ext uri="{FF2B5EF4-FFF2-40B4-BE49-F238E27FC236}">
              <a16:creationId xmlns:a16="http://schemas.microsoft.com/office/drawing/2014/main" id="{E37026D1-DDB0-4E24-BFCF-93AF43ACA7AB}"/>
            </a:ext>
          </a:extLst>
        </xdr:cNvPr>
        <xdr:cNvSpPr txBox="1"/>
      </xdr:nvSpPr>
      <xdr:spPr>
        <a:xfrm>
          <a:off x="11799095" y="6048376"/>
          <a:ext cx="1774030" cy="433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ctr"/>
          <a:r>
            <a:rPr lang="en-US" sz="900">
              <a:solidFill>
                <a:schemeClr val="lt1"/>
              </a:solidFill>
              <a:latin typeface="Arial Black" panose="020B0A04020102020204" pitchFamily="34" charset="0"/>
              <a:ea typeface="+mn-ea"/>
              <a:cs typeface="+mn-cs"/>
            </a:rPr>
            <a:t>Highest Strike Rate Player</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3</xdr:col>
      <xdr:colOff>28576</xdr:colOff>
      <xdr:row>2</xdr:row>
      <xdr:rowOff>23811</xdr:rowOff>
    </xdr:from>
    <xdr:to>
      <xdr:col>6</xdr:col>
      <xdr:colOff>447676</xdr:colOff>
      <xdr:row>13</xdr:row>
      <xdr:rowOff>123825</xdr:rowOff>
    </xdr:to>
    <xdr:graphicFrame macro="">
      <xdr:nvGraphicFramePr>
        <xdr:cNvPr id="2" name="Chart 1">
          <a:extLst>
            <a:ext uri="{FF2B5EF4-FFF2-40B4-BE49-F238E27FC236}">
              <a16:creationId xmlns:a16="http://schemas.microsoft.com/office/drawing/2014/main" id="{AFB84DA5-41C0-4915-85F5-2C50C125D2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295275</xdr:colOff>
      <xdr:row>16</xdr:row>
      <xdr:rowOff>4762</xdr:rowOff>
    </xdr:from>
    <xdr:to>
      <xdr:col>9</xdr:col>
      <xdr:colOff>647700</xdr:colOff>
      <xdr:row>29</xdr:row>
      <xdr:rowOff>0</xdr:rowOff>
    </xdr:to>
    <xdr:graphicFrame macro="">
      <xdr:nvGraphicFramePr>
        <xdr:cNvPr id="3" name="Chart 2">
          <a:extLst>
            <a:ext uri="{FF2B5EF4-FFF2-40B4-BE49-F238E27FC236}">
              <a16:creationId xmlns:a16="http://schemas.microsoft.com/office/drawing/2014/main" id="{421FBCAD-F478-40F3-8355-D9D0EB99AA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361950</xdr:colOff>
      <xdr:row>29</xdr:row>
      <xdr:rowOff>161925</xdr:rowOff>
    </xdr:from>
    <xdr:to>
      <xdr:col>4</xdr:col>
      <xdr:colOff>914400</xdr:colOff>
      <xdr:row>39</xdr:row>
      <xdr:rowOff>95250</xdr:rowOff>
    </xdr:to>
    <xdr:graphicFrame macro="">
      <xdr:nvGraphicFramePr>
        <xdr:cNvPr id="4" name="Chart 3">
          <a:extLst>
            <a:ext uri="{FF2B5EF4-FFF2-40B4-BE49-F238E27FC236}">
              <a16:creationId xmlns:a16="http://schemas.microsoft.com/office/drawing/2014/main" id="{1272750B-D861-4DF8-B220-C98EF56336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495298</xdr:colOff>
      <xdr:row>43</xdr:row>
      <xdr:rowOff>85726</xdr:rowOff>
    </xdr:from>
    <xdr:to>
      <xdr:col>5</xdr:col>
      <xdr:colOff>152400</xdr:colOff>
      <xdr:row>54</xdr:row>
      <xdr:rowOff>47625</xdr:rowOff>
    </xdr:to>
    <xdr:graphicFrame macro="">
      <xdr:nvGraphicFramePr>
        <xdr:cNvPr id="5" name="Chart 4">
          <a:extLst>
            <a:ext uri="{FF2B5EF4-FFF2-40B4-BE49-F238E27FC236}">
              <a16:creationId xmlns:a16="http://schemas.microsoft.com/office/drawing/2014/main" id="{31DD7F06-32F4-4AAA-A20D-BD28395235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285751</xdr:colOff>
      <xdr:row>58</xdr:row>
      <xdr:rowOff>76201</xdr:rowOff>
    </xdr:from>
    <xdr:to>
      <xdr:col>4</xdr:col>
      <xdr:colOff>981076</xdr:colOff>
      <xdr:row>67</xdr:row>
      <xdr:rowOff>114301</xdr:rowOff>
    </xdr:to>
    <xdr:graphicFrame macro="">
      <xdr:nvGraphicFramePr>
        <xdr:cNvPr id="7" name="Chart 6">
          <a:extLst>
            <a:ext uri="{FF2B5EF4-FFF2-40B4-BE49-F238E27FC236}">
              <a16:creationId xmlns:a16="http://schemas.microsoft.com/office/drawing/2014/main" id="{268BB7CA-1E48-4E1B-A3B4-482F85F225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276225</xdr:colOff>
      <xdr:row>69</xdr:row>
      <xdr:rowOff>128587</xdr:rowOff>
    </xdr:from>
    <xdr:to>
      <xdr:col>6</xdr:col>
      <xdr:colOff>457200</xdr:colOff>
      <xdr:row>81</xdr:row>
      <xdr:rowOff>66675</xdr:rowOff>
    </xdr:to>
    <xdr:graphicFrame macro="">
      <xdr:nvGraphicFramePr>
        <xdr:cNvPr id="9" name="Chart 8">
          <a:extLst>
            <a:ext uri="{FF2B5EF4-FFF2-40B4-BE49-F238E27FC236}">
              <a16:creationId xmlns:a16="http://schemas.microsoft.com/office/drawing/2014/main" id="{26AFA2AD-0602-48E3-939E-C88406C1EA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742950</xdr:colOff>
      <xdr:row>86</xdr:row>
      <xdr:rowOff>14287</xdr:rowOff>
    </xdr:from>
    <xdr:to>
      <xdr:col>9</xdr:col>
      <xdr:colOff>419100</xdr:colOff>
      <xdr:row>97</xdr:row>
      <xdr:rowOff>180975</xdr:rowOff>
    </xdr:to>
    <xdr:graphicFrame macro="">
      <xdr:nvGraphicFramePr>
        <xdr:cNvPr id="10" name="Chart 9">
          <a:extLst>
            <a:ext uri="{FF2B5EF4-FFF2-40B4-BE49-F238E27FC236}">
              <a16:creationId xmlns:a16="http://schemas.microsoft.com/office/drawing/2014/main" id="{EB5678D5-E1BF-4CB2-9F66-1F96DD234C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95250</xdr:colOff>
      <xdr:row>101</xdr:row>
      <xdr:rowOff>80962</xdr:rowOff>
    </xdr:from>
    <xdr:to>
      <xdr:col>9</xdr:col>
      <xdr:colOff>228600</xdr:colOff>
      <xdr:row>114</xdr:row>
      <xdr:rowOff>28575</xdr:rowOff>
    </xdr:to>
    <xdr:graphicFrame macro="">
      <xdr:nvGraphicFramePr>
        <xdr:cNvPr id="11" name="Chart 10">
          <a:extLst>
            <a:ext uri="{FF2B5EF4-FFF2-40B4-BE49-F238E27FC236}">
              <a16:creationId xmlns:a16="http://schemas.microsoft.com/office/drawing/2014/main" id="{90B997EE-E92E-4D02-BCC3-432F78BCBE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219075</xdr:colOff>
      <xdr:row>115</xdr:row>
      <xdr:rowOff>71437</xdr:rowOff>
    </xdr:from>
    <xdr:to>
      <xdr:col>5</xdr:col>
      <xdr:colOff>714375</xdr:colOff>
      <xdr:row>129</xdr:row>
      <xdr:rowOff>180975</xdr:rowOff>
    </xdr:to>
    <xdr:graphicFrame macro="">
      <xdr:nvGraphicFramePr>
        <xdr:cNvPr id="12" name="Chart 11">
          <a:extLst>
            <a:ext uri="{FF2B5EF4-FFF2-40B4-BE49-F238E27FC236}">
              <a16:creationId xmlns:a16="http://schemas.microsoft.com/office/drawing/2014/main" id="{5C5FA3FD-6D04-4D52-9D0D-492DA41DC0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228600</xdr:colOff>
      <xdr:row>132</xdr:row>
      <xdr:rowOff>104775</xdr:rowOff>
    </xdr:from>
    <xdr:to>
      <xdr:col>4</xdr:col>
      <xdr:colOff>466725</xdr:colOff>
      <xdr:row>140</xdr:row>
      <xdr:rowOff>161925</xdr:rowOff>
    </xdr:to>
    <xdr:graphicFrame macro="">
      <xdr:nvGraphicFramePr>
        <xdr:cNvPr id="14" name="Chart 13">
          <a:extLst>
            <a:ext uri="{FF2B5EF4-FFF2-40B4-BE49-F238E27FC236}">
              <a16:creationId xmlns:a16="http://schemas.microsoft.com/office/drawing/2014/main" id="{9D2FDE82-7464-4F60-BB08-6201AC3F9D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10</xdr:col>
      <xdr:colOff>57151</xdr:colOff>
      <xdr:row>173</xdr:row>
      <xdr:rowOff>161926</xdr:rowOff>
    </xdr:from>
    <xdr:to>
      <xdr:col>10</xdr:col>
      <xdr:colOff>641871</xdr:colOff>
      <xdr:row>177</xdr:row>
      <xdr:rowOff>180976</xdr:rowOff>
    </xdr:to>
    <xdr:pic>
      <xdr:nvPicPr>
        <xdr:cNvPr id="13" name="Picture 12">
          <a:extLst>
            <a:ext uri="{FF2B5EF4-FFF2-40B4-BE49-F238E27FC236}">
              <a16:creationId xmlns:a16="http://schemas.microsoft.com/office/drawing/2014/main" id="{89D65990-3242-49BC-B8E6-CDBE258FB94E}"/>
            </a:ext>
          </a:extLst>
        </xdr:cNvPr>
        <xdr:cNvPicPr>
          <a:picLocks noChangeAspect="1"/>
        </xdr:cNvPicPr>
      </xdr:nvPicPr>
      <xdr:blipFill rotWithShape="1">
        <a:blip xmlns:r="http://schemas.openxmlformats.org/officeDocument/2006/relationships" r:embed="rId11" cstate="print">
          <a:extLst>
            <a:ext uri="{28A0092B-C50C-407E-A947-70E740481C1C}">
              <a14:useLocalDpi xmlns:a14="http://schemas.microsoft.com/office/drawing/2010/main" val="0"/>
            </a:ext>
          </a:extLst>
        </a:blip>
        <a:srcRect l="18605" t="7442" r="17673" b="7442"/>
        <a:stretch/>
      </xdr:blipFill>
      <xdr:spPr>
        <a:xfrm>
          <a:off x="7439026" y="37137976"/>
          <a:ext cx="584720" cy="78105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19</xdr:col>
      <xdr:colOff>0</xdr:colOff>
      <xdr:row>3</xdr:row>
      <xdr:rowOff>0</xdr:rowOff>
    </xdr:from>
    <xdr:to>
      <xdr:col>29</xdr:col>
      <xdr:colOff>283221</xdr:colOff>
      <xdr:row>55</xdr:row>
      <xdr:rowOff>152400</xdr:rowOff>
    </xdr:to>
    <xdr:pic>
      <xdr:nvPicPr>
        <xdr:cNvPr id="18" name="Picture 17">
          <a:extLst>
            <a:ext uri="{FF2B5EF4-FFF2-40B4-BE49-F238E27FC236}">
              <a16:creationId xmlns:a16="http://schemas.microsoft.com/office/drawing/2014/main" id="{2FF19F93-0A75-45E8-AF78-EE501943523F}"/>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2868275" y="571500"/>
          <a:ext cx="6379221" cy="10058400"/>
        </a:xfrm>
        <a:prstGeom prst="rect">
          <a:avLst/>
        </a:prstGeom>
      </xdr:spPr>
    </xdr:pic>
    <xdr:clientData/>
  </xdr:twoCellAnchor>
  <xdr:twoCellAnchor editAs="oneCell">
    <xdr:from>
      <xdr:col>19</xdr:col>
      <xdr:colOff>150000</xdr:colOff>
      <xdr:row>3</xdr:row>
      <xdr:rowOff>150000</xdr:rowOff>
    </xdr:from>
    <xdr:to>
      <xdr:col>24</xdr:col>
      <xdr:colOff>150000</xdr:colOff>
      <xdr:row>19</xdr:row>
      <xdr:rowOff>150000</xdr:rowOff>
    </xdr:to>
    <xdr:pic>
      <xdr:nvPicPr>
        <xdr:cNvPr id="20" name="Picture 19">
          <a:extLst>
            <a:ext uri="{FF2B5EF4-FFF2-40B4-BE49-F238E27FC236}">
              <a16:creationId xmlns:a16="http://schemas.microsoft.com/office/drawing/2014/main" id="{D5D517D6-112B-4D03-B625-DF50056666AD}"/>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3018275" y="721500"/>
          <a:ext cx="3048000" cy="3048000"/>
        </a:xfrm>
        <a:prstGeom prst="rect">
          <a:avLst/>
        </a:prstGeom>
      </xdr:spPr>
    </xdr:pic>
    <xdr:clientData/>
  </xdr:twoCellAnchor>
  <xdr:twoCellAnchor editAs="oneCell">
    <xdr:from>
      <xdr:col>19</xdr:col>
      <xdr:colOff>300000</xdr:colOff>
      <xdr:row>4</xdr:row>
      <xdr:rowOff>109500</xdr:rowOff>
    </xdr:from>
    <xdr:to>
      <xdr:col>32</xdr:col>
      <xdr:colOff>147600</xdr:colOff>
      <xdr:row>38</xdr:row>
      <xdr:rowOff>38657</xdr:rowOff>
    </xdr:to>
    <xdr:pic>
      <xdr:nvPicPr>
        <xdr:cNvPr id="22" name="Picture 21">
          <a:extLst>
            <a:ext uri="{FF2B5EF4-FFF2-40B4-BE49-F238E27FC236}">
              <a16:creationId xmlns:a16="http://schemas.microsoft.com/office/drawing/2014/main" id="{2289F93C-559F-4CF2-A2AF-50CEF771C62F}"/>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3168275" y="871500"/>
          <a:ext cx="7772400" cy="6406157"/>
        </a:xfrm>
        <a:prstGeom prst="rect">
          <a:avLst/>
        </a:prstGeom>
      </xdr:spPr>
    </xdr:pic>
    <xdr:clientData/>
  </xdr:twoCellAnchor>
  <xdr:twoCellAnchor editAs="oneCell">
    <xdr:from>
      <xdr:col>19</xdr:col>
      <xdr:colOff>450000</xdr:colOff>
      <xdr:row>5</xdr:row>
      <xdr:rowOff>69000</xdr:rowOff>
    </xdr:from>
    <xdr:to>
      <xdr:col>32</xdr:col>
      <xdr:colOff>297600</xdr:colOff>
      <xdr:row>46</xdr:row>
      <xdr:rowOff>30900</xdr:rowOff>
    </xdr:to>
    <xdr:pic>
      <xdr:nvPicPr>
        <xdr:cNvPr id="24" name="Picture 23">
          <a:extLst>
            <a:ext uri="{FF2B5EF4-FFF2-40B4-BE49-F238E27FC236}">
              <a16:creationId xmlns:a16="http://schemas.microsoft.com/office/drawing/2014/main" id="{7E1EC48A-1071-4171-A406-B756A2EE341E}"/>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3318275" y="1021500"/>
          <a:ext cx="7772400" cy="7772400"/>
        </a:xfrm>
        <a:prstGeom prst="rect">
          <a:avLst/>
        </a:prstGeom>
      </xdr:spPr>
    </xdr:pic>
    <xdr:clientData/>
  </xdr:twoCellAnchor>
  <xdr:twoCellAnchor editAs="oneCell">
    <xdr:from>
      <xdr:col>19</xdr:col>
      <xdr:colOff>600000</xdr:colOff>
      <xdr:row>6</xdr:row>
      <xdr:rowOff>28500</xdr:rowOff>
    </xdr:from>
    <xdr:to>
      <xdr:col>23</xdr:col>
      <xdr:colOff>457125</xdr:colOff>
      <xdr:row>16</xdr:row>
      <xdr:rowOff>114225</xdr:rowOff>
    </xdr:to>
    <xdr:pic>
      <xdr:nvPicPr>
        <xdr:cNvPr id="26" name="Picture 25">
          <a:extLst>
            <a:ext uri="{FF2B5EF4-FFF2-40B4-BE49-F238E27FC236}">
              <a16:creationId xmlns:a16="http://schemas.microsoft.com/office/drawing/2014/main" id="{8E4A6E10-7F3F-4587-9D14-6FA2F3D8C2D7}"/>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3468275" y="1171500"/>
          <a:ext cx="2295525" cy="1990725"/>
        </a:xfrm>
        <a:prstGeom prst="rect">
          <a:avLst/>
        </a:prstGeom>
      </xdr:spPr>
    </xdr:pic>
    <xdr:clientData/>
  </xdr:twoCellAnchor>
  <xdr:twoCellAnchor editAs="oneCell">
    <xdr:from>
      <xdr:col>20</xdr:col>
      <xdr:colOff>140400</xdr:colOff>
      <xdr:row>6</xdr:row>
      <xdr:rowOff>178500</xdr:rowOff>
    </xdr:from>
    <xdr:to>
      <xdr:col>32</xdr:col>
      <xdr:colOff>597600</xdr:colOff>
      <xdr:row>42</xdr:row>
      <xdr:rowOff>189662</xdr:rowOff>
    </xdr:to>
    <xdr:pic>
      <xdr:nvPicPr>
        <xdr:cNvPr id="28" name="Picture 27">
          <a:extLst>
            <a:ext uri="{FF2B5EF4-FFF2-40B4-BE49-F238E27FC236}">
              <a16:creationId xmlns:a16="http://schemas.microsoft.com/office/drawing/2014/main" id="{2758ABEF-91D8-406E-BAC7-0354B132E578}"/>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3618275" y="1321500"/>
          <a:ext cx="7772400" cy="6869162"/>
        </a:xfrm>
        <a:prstGeom prst="rect">
          <a:avLst/>
        </a:prstGeom>
      </xdr:spPr>
    </xdr:pic>
    <xdr:clientData/>
  </xdr:twoCellAnchor>
  <xdr:twoCellAnchor editAs="oneCell">
    <xdr:from>
      <xdr:col>20</xdr:col>
      <xdr:colOff>290400</xdr:colOff>
      <xdr:row>7</xdr:row>
      <xdr:rowOff>138000</xdr:rowOff>
    </xdr:from>
    <xdr:to>
      <xdr:col>23</xdr:col>
      <xdr:colOff>509475</xdr:colOff>
      <xdr:row>20</xdr:row>
      <xdr:rowOff>33225</xdr:rowOff>
    </xdr:to>
    <xdr:pic>
      <xdr:nvPicPr>
        <xdr:cNvPr id="30" name="Picture 29">
          <a:extLst>
            <a:ext uri="{FF2B5EF4-FFF2-40B4-BE49-F238E27FC236}">
              <a16:creationId xmlns:a16="http://schemas.microsoft.com/office/drawing/2014/main" id="{C72DC8FD-0D7A-4FC6-AA9C-1939B4C49E3C}"/>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3768275" y="1471500"/>
          <a:ext cx="2047875" cy="2371725"/>
        </a:xfrm>
        <a:prstGeom prst="rect">
          <a:avLst/>
        </a:prstGeom>
      </xdr:spPr>
    </xdr:pic>
    <xdr:clientData/>
  </xdr:twoCellAnchor>
  <xdr:twoCellAnchor editAs="oneCell">
    <xdr:from>
      <xdr:col>3</xdr:col>
      <xdr:colOff>57151</xdr:colOff>
      <xdr:row>173</xdr:row>
      <xdr:rowOff>76201</xdr:rowOff>
    </xdr:from>
    <xdr:to>
      <xdr:col>4</xdr:col>
      <xdr:colOff>243191</xdr:colOff>
      <xdr:row>177</xdr:row>
      <xdr:rowOff>123825</xdr:rowOff>
    </xdr:to>
    <xdr:pic>
      <xdr:nvPicPr>
        <xdr:cNvPr id="32" name="Picture 31">
          <a:extLst>
            <a:ext uri="{FF2B5EF4-FFF2-40B4-BE49-F238E27FC236}">
              <a16:creationId xmlns:a16="http://schemas.microsoft.com/office/drawing/2014/main" id="{89DC6739-BC60-4EB7-AB82-599BD270CC45}"/>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2505076" y="37052251"/>
          <a:ext cx="671815" cy="809624"/>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2</xdr:col>
      <xdr:colOff>66677</xdr:colOff>
      <xdr:row>173</xdr:row>
      <xdr:rowOff>123826</xdr:rowOff>
    </xdr:from>
    <xdr:to>
      <xdr:col>3</xdr:col>
      <xdr:colOff>114301</xdr:colOff>
      <xdr:row>177</xdr:row>
      <xdr:rowOff>133350</xdr:rowOff>
    </xdr:to>
    <xdr:pic>
      <xdr:nvPicPr>
        <xdr:cNvPr id="34" name="Picture 33">
          <a:extLst>
            <a:ext uri="{FF2B5EF4-FFF2-40B4-BE49-F238E27FC236}">
              <a16:creationId xmlns:a16="http://schemas.microsoft.com/office/drawing/2014/main" id="{AFA0CCFE-A936-4ED9-844A-99A5413299C3}"/>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847852" y="37099876"/>
          <a:ext cx="523874" cy="771524"/>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0</xdr:col>
      <xdr:colOff>57150</xdr:colOff>
      <xdr:row>173</xdr:row>
      <xdr:rowOff>123826</xdr:rowOff>
    </xdr:from>
    <xdr:to>
      <xdr:col>0</xdr:col>
      <xdr:colOff>981661</xdr:colOff>
      <xdr:row>177</xdr:row>
      <xdr:rowOff>123825</xdr:rowOff>
    </xdr:to>
    <xdr:pic>
      <xdr:nvPicPr>
        <xdr:cNvPr id="44" name="Picture 43">
          <a:extLst>
            <a:ext uri="{FF2B5EF4-FFF2-40B4-BE49-F238E27FC236}">
              <a16:creationId xmlns:a16="http://schemas.microsoft.com/office/drawing/2014/main" id="{03C5314A-A444-4D5A-999D-A80F1C678041}"/>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57150" y="37099876"/>
          <a:ext cx="924511" cy="761999"/>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4</xdr:col>
      <xdr:colOff>85726</xdr:colOff>
      <xdr:row>173</xdr:row>
      <xdr:rowOff>76201</xdr:rowOff>
    </xdr:from>
    <xdr:to>
      <xdr:col>4</xdr:col>
      <xdr:colOff>937144</xdr:colOff>
      <xdr:row>177</xdr:row>
      <xdr:rowOff>161925</xdr:rowOff>
    </xdr:to>
    <xdr:pic>
      <xdr:nvPicPr>
        <xdr:cNvPr id="46" name="Picture 45">
          <a:extLst>
            <a:ext uri="{FF2B5EF4-FFF2-40B4-BE49-F238E27FC236}">
              <a16:creationId xmlns:a16="http://schemas.microsoft.com/office/drawing/2014/main" id="{C12C54F4-2F66-48CD-85B4-E99DC5F8A425}"/>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286126" y="37052251"/>
          <a:ext cx="851418" cy="847724"/>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5</xdr:col>
      <xdr:colOff>66675</xdr:colOff>
      <xdr:row>173</xdr:row>
      <xdr:rowOff>85726</xdr:rowOff>
    </xdr:from>
    <xdr:to>
      <xdr:col>5</xdr:col>
      <xdr:colOff>685800</xdr:colOff>
      <xdr:row>177</xdr:row>
      <xdr:rowOff>152400</xdr:rowOff>
    </xdr:to>
    <xdr:pic>
      <xdr:nvPicPr>
        <xdr:cNvPr id="48" name="Picture 47">
          <a:extLst>
            <a:ext uri="{FF2B5EF4-FFF2-40B4-BE49-F238E27FC236}">
              <a16:creationId xmlns:a16="http://schemas.microsoft.com/office/drawing/2014/main" id="{AC3AC876-AC08-4D44-9998-3D76A80A8F68}"/>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4257675" y="37061776"/>
          <a:ext cx="619125" cy="828674"/>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1</xdr:col>
      <xdr:colOff>38100</xdr:colOff>
      <xdr:row>173</xdr:row>
      <xdr:rowOff>123825</xdr:rowOff>
    </xdr:from>
    <xdr:to>
      <xdr:col>1</xdr:col>
      <xdr:colOff>685800</xdr:colOff>
      <xdr:row>177</xdr:row>
      <xdr:rowOff>123825</xdr:rowOff>
    </xdr:to>
    <xdr:pic>
      <xdr:nvPicPr>
        <xdr:cNvPr id="50" name="Picture 49">
          <a:extLst>
            <a:ext uri="{FF2B5EF4-FFF2-40B4-BE49-F238E27FC236}">
              <a16:creationId xmlns:a16="http://schemas.microsoft.com/office/drawing/2014/main" id="{106B66BE-6038-4FC2-A97C-A49F7FBE4FF2}"/>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1085850" y="37099875"/>
          <a:ext cx="647700" cy="76200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6</xdr:col>
      <xdr:colOff>66676</xdr:colOff>
      <xdr:row>173</xdr:row>
      <xdr:rowOff>66675</xdr:rowOff>
    </xdr:from>
    <xdr:to>
      <xdr:col>6</xdr:col>
      <xdr:colOff>819150</xdr:colOff>
      <xdr:row>177</xdr:row>
      <xdr:rowOff>161925</xdr:rowOff>
    </xdr:to>
    <xdr:pic>
      <xdr:nvPicPr>
        <xdr:cNvPr id="52" name="Picture 51">
          <a:extLst>
            <a:ext uri="{FF2B5EF4-FFF2-40B4-BE49-F238E27FC236}">
              <a16:creationId xmlns:a16="http://schemas.microsoft.com/office/drawing/2014/main" id="{78CE724F-1132-44BB-8A33-C72A49C6C774}"/>
            </a:ext>
          </a:extLst>
        </xdr:cNvPr>
        <xdr:cNvPicPr>
          <a:picLocks noChangeAspect="1"/>
        </xdr:cNvPicPr>
      </xdr:nvPicPr>
      <xdr:blipFill rotWithShape="1">
        <a:blip xmlns:r="http://schemas.openxmlformats.org/officeDocument/2006/relationships" r:embed="rId24" cstate="print">
          <a:extLst>
            <a:ext uri="{28A0092B-C50C-407E-A947-70E740481C1C}">
              <a14:useLocalDpi xmlns:a14="http://schemas.microsoft.com/office/drawing/2010/main" val="0"/>
            </a:ext>
          </a:extLst>
        </a:blip>
        <a:srcRect l="30185" t="4301" r="25806" b="13364"/>
        <a:stretch/>
      </xdr:blipFill>
      <xdr:spPr>
        <a:xfrm>
          <a:off x="5010151" y="37042725"/>
          <a:ext cx="752474" cy="85725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7</xdr:col>
      <xdr:colOff>47625</xdr:colOff>
      <xdr:row>173</xdr:row>
      <xdr:rowOff>85725</xdr:rowOff>
    </xdr:from>
    <xdr:to>
      <xdr:col>7</xdr:col>
      <xdr:colOff>836519</xdr:colOff>
      <xdr:row>176</xdr:row>
      <xdr:rowOff>142875</xdr:rowOff>
    </xdr:to>
    <xdr:pic>
      <xdr:nvPicPr>
        <xdr:cNvPr id="54" name="Picture 53">
          <a:extLst>
            <a:ext uri="{FF2B5EF4-FFF2-40B4-BE49-F238E27FC236}">
              <a16:creationId xmlns:a16="http://schemas.microsoft.com/office/drawing/2014/main" id="{44B3B98C-5144-4760-BE30-198C5B3D7684}"/>
            </a:ext>
          </a:extLst>
        </xdr:cNvPr>
        <xdr:cNvPicPr>
          <a:picLocks noChangeAspect="1"/>
        </xdr:cNvPicPr>
      </xdr:nvPicPr>
      <xdr:blipFill rotWithShape="1">
        <a:blip xmlns:r="http://schemas.openxmlformats.org/officeDocument/2006/relationships" r:embed="rId25" cstate="print">
          <a:extLst>
            <a:ext uri="{28A0092B-C50C-407E-A947-70E740481C1C}">
              <a14:useLocalDpi xmlns:a14="http://schemas.microsoft.com/office/drawing/2010/main" val="0"/>
            </a:ext>
          </a:extLst>
        </a:blip>
        <a:srcRect l="16749" t="20333" r="19251" b="11667"/>
        <a:stretch/>
      </xdr:blipFill>
      <xdr:spPr>
        <a:xfrm>
          <a:off x="6057900" y="37061775"/>
          <a:ext cx="788894" cy="62865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8</xdr:col>
      <xdr:colOff>76200</xdr:colOff>
      <xdr:row>173</xdr:row>
      <xdr:rowOff>95250</xdr:rowOff>
    </xdr:from>
    <xdr:to>
      <xdr:col>8</xdr:col>
      <xdr:colOff>1141761</xdr:colOff>
      <xdr:row>177</xdr:row>
      <xdr:rowOff>152400</xdr:rowOff>
    </xdr:to>
    <xdr:pic>
      <xdr:nvPicPr>
        <xdr:cNvPr id="56" name="Picture 55">
          <a:extLst>
            <a:ext uri="{FF2B5EF4-FFF2-40B4-BE49-F238E27FC236}">
              <a16:creationId xmlns:a16="http://schemas.microsoft.com/office/drawing/2014/main" id="{A4987572-66A5-463F-85CF-838F8070F545}"/>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6962775" y="37071300"/>
          <a:ext cx="1065561" cy="81915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9</xdr:col>
      <xdr:colOff>95252</xdr:colOff>
      <xdr:row>173</xdr:row>
      <xdr:rowOff>85726</xdr:rowOff>
    </xdr:from>
    <xdr:to>
      <xdr:col>9</xdr:col>
      <xdr:colOff>1188722</xdr:colOff>
      <xdr:row>179</xdr:row>
      <xdr:rowOff>85726</xdr:rowOff>
    </xdr:to>
    <xdr:pic>
      <xdr:nvPicPr>
        <xdr:cNvPr id="58" name="Picture 57">
          <a:extLst>
            <a:ext uri="{FF2B5EF4-FFF2-40B4-BE49-F238E27FC236}">
              <a16:creationId xmlns:a16="http://schemas.microsoft.com/office/drawing/2014/main" id="{9CDFC50B-C411-45C1-8E3B-6EEA08412182}"/>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8229602" y="37061776"/>
          <a:ext cx="1093470" cy="1143000"/>
        </a:xfrm>
        <a:prstGeom prst="roundRect">
          <a:avLst>
            <a:gd name="adj" fmla="val 4167"/>
          </a:avLst>
        </a:prstGeom>
        <a:solidFill>
          <a:srgbClr val="FFFFFF"/>
        </a:solidFill>
        <a:ln w="76200" cap="sq">
          <a:solidFill>
            <a:srgbClr val="EAEAEA"/>
          </a:solidFill>
          <a:miter lim="800000"/>
        </a:ln>
        <a:effectLst>
          <a:reflection blurRad="12700" stA="33000" endPos="28000" dist="5000" dir="5400000" sy="-100000" algn="bl" rotWithShape="0"/>
        </a:effectLst>
        <a:scene3d>
          <a:camera prst="orthographicFront"/>
          <a:lightRig rig="threePt" dir="t">
            <a:rot lat="0" lon="0" rev="2700000"/>
          </a:lightRig>
        </a:scene3d>
        <a:sp3d contourW="6350">
          <a:bevelT h="38100"/>
          <a:contourClr>
            <a:srgbClr val="C0C0C0"/>
          </a:contourClr>
        </a:sp3d>
      </xdr:spPr>
    </xdr:pic>
    <xdr:clientData/>
  </xdr:twoCellAnchor>
  <xdr:twoCellAnchor editAs="oneCell">
    <xdr:from>
      <xdr:col>0</xdr:col>
      <xdr:colOff>180975</xdr:colOff>
      <xdr:row>178</xdr:row>
      <xdr:rowOff>180976</xdr:rowOff>
    </xdr:from>
    <xdr:to>
      <xdr:col>0</xdr:col>
      <xdr:colOff>1047750</xdr:colOff>
      <xdr:row>184</xdr:row>
      <xdr:rowOff>163758</xdr:rowOff>
    </xdr:to>
    <xdr:pic>
      <xdr:nvPicPr>
        <xdr:cNvPr id="61" name="Picture 60">
          <a:extLst>
            <a:ext uri="{FF2B5EF4-FFF2-40B4-BE49-F238E27FC236}">
              <a16:creationId xmlns:a16="http://schemas.microsoft.com/office/drawing/2014/main" id="{773027C7-B974-44B6-B2E5-8AEB8F157CA2}"/>
            </a:ext>
          </a:extLst>
        </xdr:cNvPr>
        <xdr:cNvPicPr>
          <a:picLocks noChangeAspect="1"/>
        </xdr:cNvPicPr>
      </xdr:nvPicPr>
      <xdr:blipFill rotWithShape="1">
        <a:blip xmlns:r="http://schemas.openxmlformats.org/officeDocument/2006/relationships" r:embed="rId28" cstate="print">
          <a:extLst>
            <a:ext uri="{28A0092B-C50C-407E-A947-70E740481C1C}">
              <a14:useLocalDpi xmlns:a14="http://schemas.microsoft.com/office/drawing/2010/main" val="0"/>
            </a:ext>
          </a:extLst>
        </a:blip>
        <a:srcRect l="14799" r="17601" b="17169"/>
        <a:stretch/>
      </xdr:blipFill>
      <xdr:spPr>
        <a:xfrm>
          <a:off x="180975" y="38109526"/>
          <a:ext cx="866775" cy="1125782"/>
        </a:xfrm>
        <a:prstGeom prst="rect">
          <a:avLst/>
        </a:prstGeom>
      </xdr:spPr>
    </xdr:pic>
    <xdr:clientData/>
  </xdr:twoCellAnchor>
  <xdr:twoCellAnchor>
    <xdr:from>
      <xdr:col>2</xdr:col>
      <xdr:colOff>209550</xdr:colOff>
      <xdr:row>141</xdr:row>
      <xdr:rowOff>66675</xdr:rowOff>
    </xdr:from>
    <xdr:to>
      <xdr:col>5</xdr:col>
      <xdr:colOff>38100</xdr:colOff>
      <xdr:row>150</xdr:row>
      <xdr:rowOff>85725</xdr:rowOff>
    </xdr:to>
    <xdr:graphicFrame macro="">
      <xdr:nvGraphicFramePr>
        <xdr:cNvPr id="62" name="Chart 61">
          <a:extLst>
            <a:ext uri="{FF2B5EF4-FFF2-40B4-BE49-F238E27FC236}">
              <a16:creationId xmlns:a16="http://schemas.microsoft.com/office/drawing/2014/main" id="{8158C4DF-B957-4F92-8BF1-84EA1E6A5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editAs="oneCell">
    <xdr:from>
      <xdr:col>1</xdr:col>
      <xdr:colOff>257175</xdr:colOff>
      <xdr:row>180</xdr:row>
      <xdr:rowOff>123825</xdr:rowOff>
    </xdr:from>
    <xdr:to>
      <xdr:col>1</xdr:col>
      <xdr:colOff>647700</xdr:colOff>
      <xdr:row>183</xdr:row>
      <xdr:rowOff>130724</xdr:rowOff>
    </xdr:to>
    <xdr:pic>
      <xdr:nvPicPr>
        <xdr:cNvPr id="15" name="Picture 14">
          <a:extLst>
            <a:ext uri="{FF2B5EF4-FFF2-40B4-BE49-F238E27FC236}">
              <a16:creationId xmlns:a16="http://schemas.microsoft.com/office/drawing/2014/main" id="{C38BDAF7-81A9-4EF8-80DD-E704CA2E9503}"/>
            </a:ext>
          </a:extLst>
        </xdr:cNvPr>
        <xdr:cNvPicPr>
          <a:picLocks noChangeAspect="1"/>
        </xdr:cNvPicPr>
      </xdr:nvPicPr>
      <xdr:blipFill rotWithShape="1">
        <a:blip xmlns:r="http://schemas.openxmlformats.org/officeDocument/2006/relationships" r:embed="rId30" cstate="print">
          <a:extLst>
            <a:ext uri="{28A0092B-C50C-407E-A947-70E740481C1C}">
              <a14:useLocalDpi xmlns:a14="http://schemas.microsoft.com/office/drawing/2010/main" val="0"/>
            </a:ext>
          </a:extLst>
        </a:blip>
        <a:srcRect l="30297" t="11898" r="33068" b="15659"/>
        <a:stretch/>
      </xdr:blipFill>
      <xdr:spPr>
        <a:xfrm>
          <a:off x="1304925" y="34432875"/>
          <a:ext cx="390525" cy="578399"/>
        </a:xfrm>
        <a:prstGeom prst="rect">
          <a:avLst/>
        </a:prstGeom>
      </xdr:spPr>
    </xdr:pic>
    <xdr:clientData/>
  </xdr:twoCellAnchor>
  <xdr:twoCellAnchor>
    <xdr:from>
      <xdr:col>4</xdr:col>
      <xdr:colOff>266700</xdr:colOff>
      <xdr:row>180</xdr:row>
      <xdr:rowOff>180975</xdr:rowOff>
    </xdr:from>
    <xdr:to>
      <xdr:col>6</xdr:col>
      <xdr:colOff>666751</xdr:colOff>
      <xdr:row>195</xdr:row>
      <xdr:rowOff>66675</xdr:rowOff>
    </xdr:to>
    <xdr:graphicFrame macro="">
      <xdr:nvGraphicFramePr>
        <xdr:cNvPr id="25" name="Chart 24">
          <a:extLst>
            <a:ext uri="{FF2B5EF4-FFF2-40B4-BE49-F238E27FC236}">
              <a16:creationId xmlns:a16="http://schemas.microsoft.com/office/drawing/2014/main" id="{052AD890-58B0-4E83-A489-55519794E5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2</xdr:col>
      <xdr:colOff>381000</xdr:colOff>
      <xdr:row>197</xdr:row>
      <xdr:rowOff>9525</xdr:rowOff>
    </xdr:from>
    <xdr:to>
      <xdr:col>5</xdr:col>
      <xdr:colOff>19051</xdr:colOff>
      <xdr:row>203</xdr:row>
      <xdr:rowOff>171450</xdr:rowOff>
    </xdr:to>
    <xdr:graphicFrame macro="">
      <xdr:nvGraphicFramePr>
        <xdr:cNvPr id="6" name="Chart 5">
          <a:extLst>
            <a:ext uri="{FF2B5EF4-FFF2-40B4-BE49-F238E27FC236}">
              <a16:creationId xmlns:a16="http://schemas.microsoft.com/office/drawing/2014/main" id="{25B9A373-4F1D-4702-896E-8DCB02F9D8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2</xdr:col>
      <xdr:colOff>142875</xdr:colOff>
      <xdr:row>209</xdr:row>
      <xdr:rowOff>0</xdr:rowOff>
    </xdr:from>
    <xdr:to>
      <xdr:col>6</xdr:col>
      <xdr:colOff>304800</xdr:colOff>
      <xdr:row>218</xdr:row>
      <xdr:rowOff>152400</xdr:rowOff>
    </xdr:to>
    <xdr:graphicFrame macro="">
      <xdr:nvGraphicFramePr>
        <xdr:cNvPr id="8" name="Chart 7">
          <a:extLst>
            <a:ext uri="{FF2B5EF4-FFF2-40B4-BE49-F238E27FC236}">
              <a16:creationId xmlns:a16="http://schemas.microsoft.com/office/drawing/2014/main" id="{BD8BF245-01D3-41A2-B3B8-36AA889D7B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617.574428819447" createdVersion="7" refreshedVersion="7" minRefreshableVersion="3" recordCount="236" xr:uid="{FFA3D30C-CAA1-4916-B5FB-814B9C0F8271}">
  <cacheSource type="worksheet">
    <worksheetSource ref="A1:Q237" sheet="Main_Data"/>
  </cacheSource>
  <cacheFields count="17">
    <cacheField name="Team" numFmtId="0">
      <sharedItems count="10">
        <s v="CSK"/>
        <s v="DC"/>
        <s v="GT"/>
        <s v="KKR"/>
        <s v="LSG"/>
        <s v="MI"/>
        <s v="PBK"/>
        <s v="RCB"/>
        <s v="RR"/>
        <s v="SRH"/>
      </sharedItems>
    </cacheField>
    <cacheField name="Player_x000a_Ratings" numFmtId="0">
      <sharedItems containsMixedTypes="1" containsNumber="1" minValue="6" maxValue="17"/>
    </cacheField>
    <cacheField name="Level" numFmtId="0">
      <sharedItems count="2">
        <s v="Capped"/>
        <s v="Uncapped"/>
      </sharedItems>
    </cacheField>
    <cacheField name="Region" numFmtId="0">
      <sharedItems count="2">
        <s v="Domestic"/>
        <s v="Overseas"/>
      </sharedItems>
    </cacheField>
    <cacheField name="Category" numFmtId="0">
      <sharedItems count="4">
        <s v="All_Rounder"/>
        <s v="Bowler"/>
        <s v="Wicket_Keeper"/>
        <s v="Batter"/>
      </sharedItems>
    </cacheField>
    <cacheField name="Arm" numFmtId="0">
      <sharedItems count="2">
        <s v="Left"/>
        <s v="Right"/>
      </sharedItems>
    </cacheField>
    <cacheField name="Batting_Pos" numFmtId="0">
      <sharedItems count="3">
        <s v="Tailender"/>
        <s v="Middle"/>
        <s v="Opener"/>
      </sharedItems>
    </cacheField>
    <cacheField name="Bowling_Style" numFmtId="0">
      <sharedItems count="3">
        <s v="Spinner"/>
        <s v="Seamer"/>
        <s v="Can't Bowl"/>
      </sharedItems>
    </cacheField>
    <cacheField name="Matches_x000a_ Played" numFmtId="0">
      <sharedItems containsSemiMixedTypes="0" containsString="0" containsNumber="1" containsInteger="1" minValue="0" maxValue="220"/>
    </cacheField>
    <cacheField name="Runs" numFmtId="0">
      <sharedItems containsSemiMixedTypes="0" containsString="0" containsNumber="1" containsInteger="1" minValue="0" maxValue="6283"/>
    </cacheField>
    <cacheField name="Wickets" numFmtId="0">
      <sharedItems containsSemiMixedTypes="0" containsString="0" containsNumber="1" containsInteger="1" minValue="0" maxValue="167"/>
    </cacheField>
    <cacheField name="Strike Rate" numFmtId="0">
      <sharedItems containsSemiMixedTypes="0" containsString="0" containsNumber="1" minValue="100" maxValue="178"/>
    </cacheField>
    <cacheField name="Players" numFmtId="0">
      <sharedItems containsMixedTypes="1" containsNumber="1" containsInteger="1" minValue="0" maxValue="189" count="238">
        <s v="Ravindra Jadeja"/>
        <s v="Deepak Chahar"/>
        <s v="MS Dhoni"/>
        <s v="Moeen Ali"/>
        <s v="Ambati Raydu"/>
        <s v="Ruturaj Gaikwad"/>
        <s v="Dwayne Bravo"/>
        <s v="Shivam Dube"/>
        <s v="Chris Jordan"/>
        <s v="Robin Uthappa"/>
        <s v="Mitchell Santner"/>
        <s v="Adam Milne"/>
        <s v="Rajvardhan Hangargekar"/>
        <s v="Prashant Solanki"/>
        <s v="Devon Conway"/>
        <s v="Maheesh Theekshana"/>
        <s v="Dwaine Pretorius"/>
        <s v="C Hari Nishaanth"/>
        <s v="N Jagdeesan"/>
        <s v="KM Asif"/>
        <s v="Tushar Deshpande"/>
        <s v="Simarjeet Singh"/>
        <s v="Subhranshu Senapati"/>
        <s v="Mukesh Choudhary"/>
        <s v="K.Bhagath Varma"/>
        <s v="Rishabh Pant"/>
        <s v="Shardul Thakur"/>
        <s v="Axar Patel"/>
        <s v="Prithvi Shaw"/>
        <s v="A Nortje"/>
        <s v="Mitchel Marsh"/>
        <s v="David Warner"/>
        <s v="Syed Khaleel Ahmed"/>
        <s v="Chetan Sakariya"/>
        <s v="Rovman Powell"/>
        <s v="Mustafizur Rehman"/>
        <s v="Kuldeep Yadav"/>
        <s v="KS Bharat"/>
        <s v="Kamlesh Nagarkoti"/>
        <s v="Mandeep Singh"/>
        <s v="Lalit Yadav"/>
        <s v="Lungisani Ngidi"/>
        <s v="Yash Dhull"/>
        <s v="Tim Seifert"/>
        <s v="Pravin Dubey"/>
        <s v="Ashwin Hebbar"/>
        <s v="Sarfaraz Khan"/>
        <s v="Vicky Ostwal"/>
        <s v="Ripal Patel"/>
        <s v="Hardik Pandya"/>
        <s v="Rashid Khan"/>
        <s v="Lokie Ferguson"/>
        <s v="Rahul Tewatia"/>
        <s v="S Gill"/>
        <s v="Md Shami"/>
        <s v="Yash Dayal"/>
        <s v="David Millar"/>
        <s v="R. Sai Kishore"/>
        <s v="Abhinav Sadarangani"/>
        <s v="Mathew Wade"/>
        <s v="Alzarri Joseph"/>
        <s v="Jason Roy"/>
        <s v="Wriddhiman Saha"/>
        <s v="Jayant Yadav"/>
        <s v="Vijay Shankar"/>
        <s v="Dominic Drakes"/>
        <s v="Gurkeerat Singh"/>
        <s v="Varun Aaron"/>
        <s v="Noor Ahmed"/>
        <s v="Darshan Nalkande"/>
        <s v="Pradeep Sangwan"/>
        <s v="Shreyas Iyer"/>
        <s v="Andre Russell"/>
        <s v="V Chakravarthy"/>
        <s v="Venkatesh Iyer"/>
        <s v="Nitish Rana"/>
        <s v="Patt Cumins"/>
        <s v="Shivam Mavi"/>
        <s v="Sunil Narine"/>
        <s v="Sam Billings"/>
        <s v="Umesh Yadav"/>
        <s v="Alex Hales"/>
        <s v="Tim Southee"/>
        <s v="Md Nabi"/>
        <s v="Ajinkya Rahane"/>
        <s v="Sheldon Jackson"/>
        <s v="Rinku Singh"/>
        <s v="Ashok Sharma"/>
        <s v="Chamika Karunaratne"/>
        <s v="Abhijeet Tomar"/>
        <s v="Anukul Roy"/>
        <s v="Rasikh Dar"/>
        <s v="Baba Indrajith"/>
        <s v="Aman Khan"/>
        <s v="Ramesh Kumar"/>
        <s v="Pratham Singh"/>
        <s v="KL Rahul"/>
        <s v="Avesh Khan"/>
        <s v="Marcus Stoinus"/>
        <s v="Jason Holder"/>
        <s v="Krunal Pandya"/>
        <s v="Mark Wood"/>
        <s v="Quinton De kok"/>
        <s v="Deepak Hooda"/>
        <s v="Manish Pandey"/>
        <s v="Ravi Bishnoi"/>
        <s v="Dushmanta Chameera"/>
        <s v="Evin Lewis"/>
        <s v="K. Gowtham"/>
        <s v="Ankit S Rajput"/>
        <s v="Shahbaz Nadeem"/>
        <s v="Kyle Mayers"/>
        <s v="Manan Vohra"/>
        <s v="B. Sai Sudharsan"/>
        <s v="Mohsin Khan"/>
        <s v="Mayank Yadav"/>
        <s v="Ayush Badoni"/>
        <s v="Karan Sharma"/>
        <s v="Rohit Sharma"/>
        <s v="Ishan Kishan"/>
        <s v="Jasprit Bumrah"/>
        <s v="Tim David"/>
        <s v="Surya K Yadav"/>
        <s v="Jofra Archer"/>
        <s v="K Pollard"/>
        <s v="Dewald Brevis"/>
        <s v="Daniel Sams"/>
        <s v="N. Tilak Varma"/>
        <s v="Murugan Ashwin"/>
        <s v="Tymal Mills"/>
        <s v="Jaydev Unadkat"/>
        <s v="Riley Meredith"/>
        <s v="Fabian Allen"/>
        <s v="Mayank Markande"/>
        <s v="Sanjay Yadav"/>
        <s v="B Thampi"/>
        <s v="Arjun Tendulkar"/>
        <s v="Ramandeep Singh"/>
        <s v="Aryan Juyal"/>
        <s v="Rahul Buddhi"/>
        <s v="Hrithik Shokeen"/>
        <s v="Mohd. Ashrad Khan"/>
        <s v="Mayank Agrwal"/>
        <s v="Liam Livingstone"/>
        <s v="K Rabada"/>
        <s v="Shahrukh Khan"/>
        <s v="Shikhar Dhawan"/>
        <s v="Jonny Bairstow"/>
        <s v="Odean Smith"/>
        <s v="Rahul Chahar"/>
        <s v="Arshdeep Singh"/>
        <s v="Harpreet Brar"/>
        <s v="Raj Angad Bawa"/>
        <s v="Vaibhav Arora"/>
        <s v="Nathan Ellis"/>
        <s v="Prabhsimaran Singh"/>
        <s v="Rishi Dhawan"/>
        <s v="Sandeep Sharma"/>
        <s v="Bhanuka Rajapaksa"/>
        <s v="Benny Howell"/>
        <s v="Ishan Poral"/>
        <s v="Jitesh Sharma"/>
        <s v="Prerak Mankad"/>
        <s v="Atharva Taide"/>
        <s v="Writtick Chatterjee"/>
        <s v="Baltej Dhanda"/>
        <s v="Ansh Patel"/>
        <s v="Virat Kohli"/>
        <s v="Glenn Maxwell"/>
        <s v="Harshal Patel"/>
        <s v="Wanindu Hasranga"/>
        <s v="Josh Hazzelwood"/>
        <s v="Md Siraj"/>
        <s v="Faf Duplesis"/>
        <s v="Dinesh Kartik"/>
        <s v="Anuj Rawat"/>
        <s v="Shahbaz Ahmed"/>
        <s v="David Willey"/>
        <s v="Sherfane Rutherford"/>
        <s v="Mahipal Lomror"/>
        <s v="Finn Allen"/>
        <s v="Jason Behrendorff"/>
        <s v="Siddharth Kaul"/>
        <s v="Karn Sharma"/>
        <s v="Suyash Prabhudessai"/>
        <s v="Chama Milind"/>
        <s v="Akashdeep"/>
        <s v="Luvnith Sisodia"/>
        <s v="Aneeshwar Gautam"/>
        <s v="Sanju Samson"/>
        <s v="Jos Buttler"/>
        <s v="Prasidh Krishna"/>
        <s v="S Hetmyer"/>
        <s v="Trent Bolt"/>
        <s v="Devdutt Padikal"/>
        <s v="Y Chahal"/>
        <s v="R Ashwin"/>
        <s v="Yashasvi Jaiswal"/>
        <s v="Riyan Parag"/>
        <s v="Navdeep Saini"/>
        <s v="Nathan Coulter-Nile"/>
        <s v="James Neesham"/>
        <s v="Karun Nair"/>
        <s v="Rassie Van Der Dussen"/>
        <s v="Daryl Mitchell"/>
        <s v="Obed Mccoy"/>
        <s v="K.C Cariappa"/>
        <s v="Kuldeep Sen"/>
        <s v="Dhruv Jurel"/>
        <s v="Tejas Baroka"/>
        <s v="Kuldip Yadav"/>
        <s v="Shubham Garhwal"/>
        <s v="Anunay Singh"/>
        <s v="Kane Williamson"/>
        <s v="Nicholas Pooran"/>
        <s v="Washington Sundar"/>
        <s v="Rahul Tripathi"/>
        <s v="Romario Shepherd"/>
        <s v="Abhishek Sharma"/>
        <s v="Bhuveshwar Kumar"/>
        <s v="Marco Jansen"/>
        <s v="Abdul Samad"/>
        <s v="Umran Malik"/>
        <s v="T Natarajan"/>
        <s v="Kartik Tyagi"/>
        <s v="Aiden Markram"/>
        <s v="Sean Abbott"/>
        <s v="Glenn Phillips"/>
        <s v="Shreyas Gopal"/>
        <s v="Vishnu Vinod"/>
        <s v="Fazalhaq Farooqi"/>
        <s v="Priyam Garg"/>
        <s v="Jagadeesha Suchith"/>
        <s v="R Samarth"/>
        <s v="Shashank Singh"/>
        <s v="Saurabh Dubey"/>
        <n v="0" u="1"/>
        <n v="189" u="1"/>
      </sharedItems>
    </cacheField>
    <cacheField name="Price(RS)" numFmtId="164">
      <sharedItems containsSemiMixedTypes="0" containsString="0" containsNumber="1" containsInteger="1" minValue="2000000" maxValue="170000000"/>
    </cacheField>
    <cacheField name="Age" numFmtId="1">
      <sharedItems containsSemiMixedTypes="0" containsString="0" containsNumber="1" containsInteger="1" minValue="19" maxValue="42"/>
    </cacheField>
    <cacheField name="Birth_Date" numFmtId="165">
      <sharedItems containsSemiMixedTypes="0" containsNonDate="0" containsDate="1" containsString="0" minDate="1980-07-07T00:00:00" maxDate="2003-09-23T00:00:00"/>
    </cacheField>
    <cacheField name="Country" numFmtId="165">
      <sharedItems count="15">
        <s v="India"/>
        <s v="England"/>
        <s v="West Indies"/>
        <s v="New Zealand"/>
        <s v="Sri Lanka"/>
        <s v="South Africa"/>
        <s v="Australia"/>
        <s v="Bangladesh"/>
        <s v="Afghanistan"/>
        <s v="Singapore"/>
        <s v="Jamaica" u="1"/>
        <s v="Trinidad" u="1"/>
        <s v="Trinidad &amp; Tobago" u="1"/>
        <s v="Barbados" u="1"/>
        <s v="Antigua" u="1"/>
      </sharedItems>
    </cacheField>
  </cacheFields>
  <extLst>
    <ext xmlns:x14="http://schemas.microsoft.com/office/spreadsheetml/2009/9/main" uri="{725AE2AE-9491-48be-B2B4-4EB974FC3084}">
      <x14:pivotCacheDefinition pivotCacheId="12762830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6">
  <r>
    <x v="0"/>
    <n v="10"/>
    <x v="0"/>
    <x v="0"/>
    <x v="0"/>
    <x v="0"/>
    <x v="0"/>
    <x v="0"/>
    <n v="200"/>
    <n v="2386"/>
    <n v="127"/>
    <n v="151"/>
    <x v="0"/>
    <n v="150000000"/>
    <n v="34"/>
    <d v="1988-04-27T00:00:00"/>
    <x v="0"/>
  </r>
  <r>
    <x v="0"/>
    <n v="10"/>
    <x v="0"/>
    <x v="0"/>
    <x v="1"/>
    <x v="1"/>
    <x v="0"/>
    <x v="1"/>
    <n v="63"/>
    <n v="79"/>
    <n v="59"/>
    <n v="140"/>
    <x v="1"/>
    <n v="140000000"/>
    <n v="26"/>
    <d v="1996-04-12T00:00:00"/>
    <x v="0"/>
  </r>
  <r>
    <x v="0"/>
    <n v="10"/>
    <x v="0"/>
    <x v="0"/>
    <x v="2"/>
    <x v="1"/>
    <x v="1"/>
    <x v="2"/>
    <n v="220"/>
    <n v="4746"/>
    <n v="0"/>
    <n v="135"/>
    <x v="2"/>
    <n v="120000000"/>
    <n v="42"/>
    <d v="1980-07-07T00:00:00"/>
    <x v="0"/>
  </r>
  <r>
    <x v="0"/>
    <n v="10"/>
    <x v="0"/>
    <x v="1"/>
    <x v="0"/>
    <x v="0"/>
    <x v="1"/>
    <x v="0"/>
    <n v="34"/>
    <n v="666"/>
    <n v="16"/>
    <n v="150"/>
    <x v="3"/>
    <n v="80000000"/>
    <n v="34"/>
    <d v="1988-12-25T00:00:00"/>
    <x v="1"/>
  </r>
  <r>
    <x v="0"/>
    <n v="10"/>
    <x v="0"/>
    <x v="0"/>
    <x v="2"/>
    <x v="1"/>
    <x v="2"/>
    <x v="2"/>
    <n v="175"/>
    <n v="3916"/>
    <n v="0"/>
    <n v="130"/>
    <x v="4"/>
    <n v="67500000"/>
    <n v="37"/>
    <d v="1986-01-23T00:00:00"/>
    <x v="0"/>
  </r>
  <r>
    <x v="0"/>
    <n v="10"/>
    <x v="0"/>
    <x v="0"/>
    <x v="3"/>
    <x v="1"/>
    <x v="2"/>
    <x v="2"/>
    <n v="22"/>
    <n v="839"/>
    <n v="0"/>
    <n v="170"/>
    <x v="5"/>
    <n v="60000000"/>
    <n v="24"/>
    <d v="1998-04-06T00:00:00"/>
    <x v="0"/>
  </r>
  <r>
    <x v="0"/>
    <n v="10"/>
    <x v="0"/>
    <x v="1"/>
    <x v="0"/>
    <x v="1"/>
    <x v="0"/>
    <x v="1"/>
    <n v="151"/>
    <n v="1537"/>
    <n v="167"/>
    <n v="174"/>
    <x v="6"/>
    <n v="44000000"/>
    <n v="39"/>
    <d v="1983-10-23T00:00:00"/>
    <x v="2"/>
  </r>
  <r>
    <x v="0"/>
    <n v="9"/>
    <x v="0"/>
    <x v="0"/>
    <x v="0"/>
    <x v="0"/>
    <x v="1"/>
    <x v="1"/>
    <n v="24"/>
    <n v="400"/>
    <n v="11"/>
    <n v="140"/>
    <x v="7"/>
    <n v="40000000"/>
    <n v="29"/>
    <d v="1993-06-28T00:00:00"/>
    <x v="0"/>
  </r>
  <r>
    <x v="0"/>
    <n v="8.5"/>
    <x v="0"/>
    <x v="1"/>
    <x v="1"/>
    <x v="1"/>
    <x v="0"/>
    <x v="1"/>
    <n v="75"/>
    <n v="358"/>
    <n v="80"/>
    <n v="132"/>
    <x v="8"/>
    <n v="36000000"/>
    <n v="35"/>
    <d v="1987-09-23T00:00:00"/>
    <x v="1"/>
  </r>
  <r>
    <x v="0"/>
    <n v="9.5"/>
    <x v="0"/>
    <x v="0"/>
    <x v="2"/>
    <x v="1"/>
    <x v="1"/>
    <x v="2"/>
    <n v="193"/>
    <n v="4722"/>
    <n v="0"/>
    <n v="130"/>
    <x v="9"/>
    <n v="20000000"/>
    <n v="36"/>
    <d v="1986-08-05T00:00:00"/>
    <x v="0"/>
  </r>
  <r>
    <x v="0"/>
    <n v="8.5"/>
    <x v="0"/>
    <x v="1"/>
    <x v="0"/>
    <x v="0"/>
    <x v="0"/>
    <x v="0"/>
    <n v="62"/>
    <n v="358"/>
    <n v="66"/>
    <n v="130"/>
    <x v="10"/>
    <n v="19000000"/>
    <n v="32"/>
    <d v="1990-12-20T00:00:00"/>
    <x v="3"/>
  </r>
  <r>
    <x v="0"/>
    <n v="9"/>
    <x v="0"/>
    <x v="1"/>
    <x v="1"/>
    <x v="1"/>
    <x v="0"/>
    <x v="1"/>
    <n v="31"/>
    <n v="22"/>
    <n v="32"/>
    <n v="100"/>
    <x v="11"/>
    <n v="19000000"/>
    <n v="28"/>
    <d v="1994-03-18T00:00:00"/>
    <x v="3"/>
  </r>
  <r>
    <x v="0"/>
    <n v="8.5"/>
    <x v="1"/>
    <x v="0"/>
    <x v="1"/>
    <x v="1"/>
    <x v="0"/>
    <x v="0"/>
    <n v="0"/>
    <n v="0"/>
    <n v="0"/>
    <n v="100"/>
    <x v="12"/>
    <n v="15000000"/>
    <n v="21"/>
    <d v="2001-09-16T00:00:00"/>
    <x v="0"/>
  </r>
  <r>
    <x v="0"/>
    <n v="7"/>
    <x v="1"/>
    <x v="0"/>
    <x v="1"/>
    <x v="1"/>
    <x v="0"/>
    <x v="1"/>
    <n v="0"/>
    <n v="0"/>
    <n v="0"/>
    <n v="100"/>
    <x v="13"/>
    <n v="12000000"/>
    <n v="20"/>
    <d v="2002-04-04T00:00:00"/>
    <x v="0"/>
  </r>
  <r>
    <x v="0"/>
    <n v="8"/>
    <x v="0"/>
    <x v="1"/>
    <x v="2"/>
    <x v="0"/>
    <x v="1"/>
    <x v="2"/>
    <n v="20"/>
    <n v="600"/>
    <n v="0"/>
    <n v="140"/>
    <x v="14"/>
    <n v="10000000"/>
    <n v="33"/>
    <d v="1990-01-26T00:00:00"/>
    <x v="3"/>
  </r>
  <r>
    <x v="0"/>
    <n v="8"/>
    <x v="1"/>
    <x v="1"/>
    <x v="1"/>
    <x v="0"/>
    <x v="0"/>
    <x v="1"/>
    <n v="15"/>
    <n v="18"/>
    <n v="14"/>
    <n v="150"/>
    <x v="15"/>
    <n v="7000000"/>
    <n v="36"/>
    <d v="1986-06-15T00:00:00"/>
    <x v="4"/>
  </r>
  <r>
    <x v="0"/>
    <n v="8"/>
    <x v="0"/>
    <x v="1"/>
    <x v="0"/>
    <x v="0"/>
    <x v="1"/>
    <x v="1"/>
    <n v="22"/>
    <n v="170"/>
    <n v="23"/>
    <n v="161"/>
    <x v="16"/>
    <n v="5000000"/>
    <n v="31"/>
    <d v="1992-01-08T00:00:00"/>
    <x v="5"/>
  </r>
  <r>
    <x v="0"/>
    <n v="7"/>
    <x v="1"/>
    <x v="0"/>
    <x v="3"/>
    <x v="1"/>
    <x v="0"/>
    <x v="2"/>
    <n v="22"/>
    <n v="498"/>
    <n v="0"/>
    <n v="141"/>
    <x v="17"/>
    <n v="2000000"/>
    <n v="24"/>
    <d v="1998-12-01T00:00:00"/>
    <x v="0"/>
  </r>
  <r>
    <x v="0"/>
    <n v="7"/>
    <x v="1"/>
    <x v="0"/>
    <x v="2"/>
    <x v="1"/>
    <x v="1"/>
    <x v="2"/>
    <n v="24"/>
    <n v="1916"/>
    <n v="0"/>
    <n v="140"/>
    <x v="18"/>
    <n v="2000000"/>
    <n v="21"/>
    <d v="2001-08-07T00:00:00"/>
    <x v="0"/>
  </r>
  <r>
    <x v="0"/>
    <n v="7"/>
    <x v="1"/>
    <x v="0"/>
    <x v="1"/>
    <x v="1"/>
    <x v="0"/>
    <x v="0"/>
    <n v="3"/>
    <n v="0"/>
    <n v="4"/>
    <n v="100"/>
    <x v="19"/>
    <n v="2000000"/>
    <n v="25"/>
    <d v="1998-02-04T00:00:00"/>
    <x v="0"/>
  </r>
  <r>
    <x v="0"/>
    <n v="7"/>
    <x v="1"/>
    <x v="0"/>
    <x v="1"/>
    <x v="1"/>
    <x v="0"/>
    <x v="1"/>
    <n v="5"/>
    <n v="21"/>
    <n v="3"/>
    <n v="132"/>
    <x v="20"/>
    <n v="2000000"/>
    <n v="23"/>
    <d v="1999-09-20T00:00:00"/>
    <x v="0"/>
  </r>
  <r>
    <x v="0"/>
    <n v="7"/>
    <x v="1"/>
    <x v="0"/>
    <x v="1"/>
    <x v="1"/>
    <x v="0"/>
    <x v="0"/>
    <n v="0"/>
    <n v="0"/>
    <n v="0"/>
    <n v="100"/>
    <x v="21"/>
    <n v="2000000"/>
    <n v="25"/>
    <d v="1997-12-20T00:00:00"/>
    <x v="0"/>
  </r>
  <r>
    <x v="0"/>
    <n v="7"/>
    <x v="1"/>
    <x v="0"/>
    <x v="3"/>
    <x v="1"/>
    <x v="1"/>
    <x v="2"/>
    <n v="0"/>
    <n v="0"/>
    <n v="0"/>
    <n v="100"/>
    <x v="22"/>
    <n v="2000000"/>
    <n v="20"/>
    <d v="2002-05-01T00:00:00"/>
    <x v="0"/>
  </r>
  <r>
    <x v="0"/>
    <n v="7"/>
    <x v="1"/>
    <x v="0"/>
    <x v="1"/>
    <x v="1"/>
    <x v="0"/>
    <x v="1"/>
    <n v="0"/>
    <n v="0"/>
    <n v="0"/>
    <n v="100"/>
    <x v="23"/>
    <n v="2000000"/>
    <n v="23"/>
    <d v="1999-03-04T00:00:00"/>
    <x v="0"/>
  </r>
  <r>
    <x v="0"/>
    <n v="7"/>
    <x v="1"/>
    <x v="0"/>
    <x v="0"/>
    <x v="1"/>
    <x v="0"/>
    <x v="1"/>
    <n v="0"/>
    <n v="0"/>
    <n v="0"/>
    <n v="100"/>
    <x v="24"/>
    <n v="2000000"/>
    <n v="21"/>
    <d v="2001-08-19T00:00:00"/>
    <x v="0"/>
  </r>
  <r>
    <x v="1"/>
    <n v="10"/>
    <x v="0"/>
    <x v="0"/>
    <x v="3"/>
    <x v="0"/>
    <x v="1"/>
    <x v="2"/>
    <n v="84"/>
    <n v="2498"/>
    <n v="0"/>
    <n v="147"/>
    <x v="25"/>
    <n v="160000000"/>
    <n v="27"/>
    <d v="1996-01-27T00:00:00"/>
    <x v="0"/>
  </r>
  <r>
    <x v="1"/>
    <n v="10"/>
    <x v="0"/>
    <x v="0"/>
    <x v="0"/>
    <x v="1"/>
    <x v="0"/>
    <x v="1"/>
    <n v="61"/>
    <n v="50"/>
    <n v="67"/>
    <n v="130"/>
    <x v="26"/>
    <n v="107500000"/>
    <n v="31"/>
    <d v="1991-09-02T00:00:00"/>
    <x v="0"/>
  </r>
  <r>
    <x v="1"/>
    <n v="9.5"/>
    <x v="0"/>
    <x v="0"/>
    <x v="1"/>
    <x v="0"/>
    <x v="0"/>
    <x v="1"/>
    <n v="109"/>
    <n v="953"/>
    <n v="95"/>
    <n v="134"/>
    <x v="27"/>
    <n v="90000000"/>
    <n v="29"/>
    <d v="1993-06-20T00:00:00"/>
    <x v="0"/>
  </r>
  <r>
    <x v="1"/>
    <n v="9.5"/>
    <x v="0"/>
    <x v="0"/>
    <x v="3"/>
    <x v="1"/>
    <x v="2"/>
    <x v="2"/>
    <n v="58"/>
    <n v="1307"/>
    <n v="0"/>
    <n v="145"/>
    <x v="28"/>
    <n v="75000000"/>
    <n v="24"/>
    <d v="1999-02-10T00:00:00"/>
    <x v="0"/>
  </r>
  <r>
    <x v="1"/>
    <n v="10"/>
    <x v="0"/>
    <x v="1"/>
    <x v="1"/>
    <x v="1"/>
    <x v="0"/>
    <x v="1"/>
    <n v="24"/>
    <n v="7"/>
    <n v="34"/>
    <n v="119"/>
    <x v="29"/>
    <n v="65000000"/>
    <n v="30"/>
    <d v="1992-11-14T00:00:00"/>
    <x v="5"/>
  </r>
  <r>
    <x v="1"/>
    <n v="10"/>
    <x v="0"/>
    <x v="1"/>
    <x v="0"/>
    <x v="1"/>
    <x v="1"/>
    <x v="1"/>
    <n v="36"/>
    <n v="845"/>
    <n v="20"/>
    <n v="133"/>
    <x v="30"/>
    <n v="65000000"/>
    <n v="29"/>
    <d v="1993-06-28T00:00:00"/>
    <x v="6"/>
  </r>
  <r>
    <x v="1"/>
    <n v="10"/>
    <x v="0"/>
    <x v="1"/>
    <x v="3"/>
    <x v="0"/>
    <x v="2"/>
    <x v="2"/>
    <n v="150"/>
    <n v="5450"/>
    <n v="0"/>
    <n v="141"/>
    <x v="31"/>
    <n v="62500000"/>
    <n v="35"/>
    <d v="1988-02-10T00:00:00"/>
    <x v="6"/>
  </r>
  <r>
    <x v="1"/>
    <n v="8.5"/>
    <x v="0"/>
    <x v="0"/>
    <x v="1"/>
    <x v="0"/>
    <x v="0"/>
    <x v="1"/>
    <n v="24"/>
    <n v="15"/>
    <n v="32"/>
    <n v="102"/>
    <x v="32"/>
    <n v="52500000"/>
    <n v="33"/>
    <d v="1990-02-03T00:00:00"/>
    <x v="0"/>
  </r>
  <r>
    <x v="1"/>
    <n v="9"/>
    <x v="0"/>
    <x v="0"/>
    <x v="1"/>
    <x v="0"/>
    <x v="0"/>
    <x v="1"/>
    <n v="14"/>
    <n v="24"/>
    <n v="14"/>
    <n v="105"/>
    <x v="33"/>
    <n v="42000000"/>
    <n v="21"/>
    <d v="2001-06-11T00:00:00"/>
    <x v="0"/>
  </r>
  <r>
    <x v="1"/>
    <n v="10"/>
    <x v="0"/>
    <x v="1"/>
    <x v="3"/>
    <x v="1"/>
    <x v="1"/>
    <x v="1"/>
    <n v="39"/>
    <n v="619"/>
    <n v="4"/>
    <n v="138"/>
    <x v="34"/>
    <n v="28000000"/>
    <n v="29"/>
    <d v="1993-11-14T00:00:00"/>
    <x v="2"/>
  </r>
  <r>
    <x v="1"/>
    <n v="8.5"/>
    <x v="0"/>
    <x v="1"/>
    <x v="1"/>
    <x v="0"/>
    <x v="0"/>
    <x v="1"/>
    <n v="70"/>
    <n v="50"/>
    <n v="61"/>
    <n v="100"/>
    <x v="35"/>
    <n v="20000000"/>
    <n v="32"/>
    <d v="1990-09-18T00:00:00"/>
    <x v="7"/>
  </r>
  <r>
    <x v="1"/>
    <n v="9"/>
    <x v="0"/>
    <x v="0"/>
    <x v="1"/>
    <x v="0"/>
    <x v="0"/>
    <x v="0"/>
    <n v="45"/>
    <n v="20"/>
    <n v="41"/>
    <n v="117"/>
    <x v="36"/>
    <n v="20000000"/>
    <n v="28"/>
    <d v="1994-09-22T00:00:00"/>
    <x v="0"/>
  </r>
  <r>
    <x v="1"/>
    <n v="8.5"/>
    <x v="1"/>
    <x v="0"/>
    <x v="2"/>
    <x v="0"/>
    <x v="1"/>
    <x v="2"/>
    <n v="8"/>
    <n v="191"/>
    <n v="0"/>
    <n v="129"/>
    <x v="37"/>
    <n v="20000000"/>
    <n v="29"/>
    <d v="1993-05-16T00:00:00"/>
    <x v="0"/>
  </r>
  <r>
    <x v="1"/>
    <n v="8.5"/>
    <x v="1"/>
    <x v="0"/>
    <x v="0"/>
    <x v="1"/>
    <x v="0"/>
    <x v="1"/>
    <n v="11"/>
    <n v="22"/>
    <n v="5"/>
    <n v="100"/>
    <x v="38"/>
    <n v="11000000"/>
    <n v="23"/>
    <d v="1999-10-11T00:00:00"/>
    <x v="0"/>
  </r>
  <r>
    <x v="1"/>
    <n v="8.5"/>
    <x v="1"/>
    <x v="0"/>
    <x v="3"/>
    <x v="1"/>
    <x v="0"/>
    <x v="2"/>
    <n v="105"/>
    <n v="1674"/>
    <n v="0"/>
    <n v="136"/>
    <x v="39"/>
    <n v="11000000"/>
    <n v="28"/>
    <d v="1994-09-10T00:00:00"/>
    <x v="0"/>
  </r>
  <r>
    <x v="1"/>
    <n v="8.5"/>
    <x v="1"/>
    <x v="0"/>
    <x v="0"/>
    <x v="1"/>
    <x v="0"/>
    <x v="0"/>
    <n v="7"/>
    <n v="68"/>
    <n v="4"/>
    <n v="120"/>
    <x v="40"/>
    <n v="6500000"/>
    <n v="24"/>
    <d v="1998-04-14T00:00:00"/>
    <x v="0"/>
  </r>
  <r>
    <x v="1"/>
    <n v="8.5"/>
    <x v="0"/>
    <x v="1"/>
    <x v="1"/>
    <x v="1"/>
    <x v="0"/>
    <x v="0"/>
    <n v="23"/>
    <n v="14"/>
    <n v="36"/>
    <n v="100"/>
    <x v="41"/>
    <n v="5000000"/>
    <n v="33"/>
    <d v="1989-06-18T00:00:00"/>
    <x v="5"/>
  </r>
  <r>
    <x v="1"/>
    <n v="9"/>
    <x v="1"/>
    <x v="0"/>
    <x v="0"/>
    <x v="1"/>
    <x v="1"/>
    <x v="0"/>
    <n v="0"/>
    <n v="0"/>
    <n v="0"/>
    <n v="120"/>
    <x v="42"/>
    <n v="5000000"/>
    <n v="28"/>
    <d v="1994-12-01T00:00:00"/>
    <x v="0"/>
  </r>
  <r>
    <x v="1"/>
    <n v="8"/>
    <x v="0"/>
    <x v="1"/>
    <x v="2"/>
    <x v="1"/>
    <x v="1"/>
    <x v="2"/>
    <n v="40"/>
    <n v="753"/>
    <n v="0"/>
    <n v="129"/>
    <x v="43"/>
    <n v="5000000"/>
    <n v="27"/>
    <d v="1995-12-16T00:00:00"/>
    <x v="3"/>
  </r>
  <r>
    <x v="1"/>
    <n v="7"/>
    <x v="1"/>
    <x v="0"/>
    <x v="0"/>
    <x v="1"/>
    <x v="0"/>
    <x v="0"/>
    <n v="3"/>
    <n v="9"/>
    <n v="0"/>
    <n v="110"/>
    <x v="44"/>
    <n v="5000000"/>
    <n v="23"/>
    <d v="1999-04-11T00:00:00"/>
    <x v="0"/>
  </r>
  <r>
    <x v="1"/>
    <n v="7"/>
    <x v="1"/>
    <x v="0"/>
    <x v="3"/>
    <x v="1"/>
    <x v="1"/>
    <x v="2"/>
    <n v="0"/>
    <n v="0"/>
    <n v="0"/>
    <n v="100"/>
    <x v="45"/>
    <n v="2000000"/>
    <n v="39"/>
    <d v="1984-02-03T00:00:00"/>
    <x v="0"/>
  </r>
  <r>
    <x v="1"/>
    <n v="8"/>
    <x v="1"/>
    <x v="0"/>
    <x v="3"/>
    <x v="1"/>
    <x v="1"/>
    <x v="2"/>
    <n v="40"/>
    <n v="441"/>
    <n v="0"/>
    <n v="146"/>
    <x v="46"/>
    <n v="2000000"/>
    <n v="27"/>
    <d v="1995-08-16T00:00:00"/>
    <x v="0"/>
  </r>
  <r>
    <x v="1"/>
    <n v="7"/>
    <x v="1"/>
    <x v="0"/>
    <x v="1"/>
    <x v="1"/>
    <x v="0"/>
    <x v="0"/>
    <n v="0"/>
    <n v="0"/>
    <n v="0"/>
    <n v="100"/>
    <x v="47"/>
    <n v="2000000"/>
    <n v="29"/>
    <d v="1993-07-07T00:00:00"/>
    <x v="0"/>
  </r>
  <r>
    <x v="1"/>
    <n v="7"/>
    <x v="1"/>
    <x v="0"/>
    <x v="0"/>
    <x v="1"/>
    <x v="0"/>
    <x v="1"/>
    <n v="2"/>
    <n v="25"/>
    <n v="0"/>
    <n v="100"/>
    <x v="48"/>
    <n v="2000000"/>
    <n v="26"/>
    <d v="1997-01-22T00:00:00"/>
    <x v="0"/>
  </r>
  <r>
    <x v="2"/>
    <n v="9"/>
    <x v="0"/>
    <x v="0"/>
    <x v="0"/>
    <x v="1"/>
    <x v="1"/>
    <x v="1"/>
    <n v="92"/>
    <n v="1476"/>
    <n v="42"/>
    <n v="160"/>
    <x v="49"/>
    <n v="150000000"/>
    <n v="27"/>
    <d v="1995-09-20T00:00:00"/>
    <x v="0"/>
  </r>
  <r>
    <x v="2"/>
    <n v="10"/>
    <x v="0"/>
    <x v="1"/>
    <x v="0"/>
    <x v="1"/>
    <x v="0"/>
    <x v="0"/>
    <n v="69"/>
    <n v="222"/>
    <n v="93"/>
    <n v="137"/>
    <x v="50"/>
    <n v="150000000"/>
    <n v="29"/>
    <d v="1993-12-04T00:00:00"/>
    <x v="8"/>
  </r>
  <r>
    <x v="2"/>
    <n v="9.5"/>
    <x v="0"/>
    <x v="1"/>
    <x v="1"/>
    <x v="1"/>
    <x v="0"/>
    <x v="1"/>
    <n v="22"/>
    <n v="100"/>
    <n v="25"/>
    <n v="151"/>
    <x v="51"/>
    <n v="100000000"/>
    <n v="32"/>
    <d v="1991-01-01T00:00:00"/>
    <x v="3"/>
  </r>
  <r>
    <x v="2"/>
    <n v="10"/>
    <x v="0"/>
    <x v="0"/>
    <x v="0"/>
    <x v="0"/>
    <x v="1"/>
    <x v="0"/>
    <n v="48"/>
    <n v="521"/>
    <n v="32"/>
    <n v="140"/>
    <x v="52"/>
    <n v="90000000"/>
    <n v="34"/>
    <d v="1988-11-04T00:00:00"/>
    <x v="0"/>
  </r>
  <r>
    <x v="2"/>
    <n v="10"/>
    <x v="0"/>
    <x v="0"/>
    <x v="2"/>
    <x v="1"/>
    <x v="2"/>
    <x v="2"/>
    <n v="56"/>
    <n v="1420"/>
    <n v="0"/>
    <n v="123"/>
    <x v="53"/>
    <n v="80000000"/>
    <n v="23"/>
    <d v="1999-07-22T00:00:00"/>
    <x v="0"/>
  </r>
  <r>
    <x v="2"/>
    <s v="9..5"/>
    <x v="0"/>
    <x v="0"/>
    <x v="1"/>
    <x v="1"/>
    <x v="0"/>
    <x v="1"/>
    <n v="77"/>
    <n v="20"/>
    <n v="79"/>
    <n v="144"/>
    <x v="54"/>
    <n v="62500000"/>
    <n v="31"/>
    <d v="1992-01-18T00:00:00"/>
    <x v="0"/>
  </r>
  <r>
    <x v="2"/>
    <n v="7"/>
    <x v="1"/>
    <x v="0"/>
    <x v="1"/>
    <x v="1"/>
    <x v="0"/>
    <x v="1"/>
    <n v="0"/>
    <n v="0"/>
    <n v="0"/>
    <n v="100"/>
    <x v="55"/>
    <n v="32000000"/>
    <n v="22"/>
    <d v="2000-07-04T00:00:00"/>
    <x v="0"/>
  </r>
  <r>
    <x v="2"/>
    <n v="9"/>
    <x v="0"/>
    <x v="1"/>
    <x v="3"/>
    <x v="0"/>
    <x v="1"/>
    <x v="2"/>
    <n v="90"/>
    <n v="2000"/>
    <n v="0"/>
    <n v="145"/>
    <x v="56"/>
    <n v="30000000"/>
    <n v="37"/>
    <d v="1986-01-31T00:00:00"/>
    <x v="6"/>
  </r>
  <r>
    <x v="2"/>
    <n v="7"/>
    <x v="1"/>
    <x v="0"/>
    <x v="1"/>
    <x v="0"/>
    <x v="0"/>
    <x v="1"/>
    <n v="25"/>
    <n v="367"/>
    <n v="7"/>
    <n v="143"/>
    <x v="57"/>
    <n v="30000000"/>
    <n v="23"/>
    <d v="1999-08-18T00:00:00"/>
    <x v="0"/>
  </r>
  <r>
    <x v="2"/>
    <n v="7"/>
    <x v="1"/>
    <x v="0"/>
    <x v="3"/>
    <x v="1"/>
    <x v="1"/>
    <x v="2"/>
    <n v="0"/>
    <n v="0"/>
    <n v="0"/>
    <n v="100"/>
    <x v="58"/>
    <n v="26000000"/>
    <n v="26"/>
    <d v="1996-09-16T00:00:00"/>
    <x v="0"/>
  </r>
  <r>
    <x v="2"/>
    <n v="8.5"/>
    <x v="0"/>
    <x v="1"/>
    <x v="2"/>
    <x v="0"/>
    <x v="1"/>
    <x v="2"/>
    <n v="66"/>
    <n v="790"/>
    <n v="0"/>
    <n v="154"/>
    <x v="59"/>
    <n v="24000000"/>
    <n v="32"/>
    <d v="1991-02-17T00:00:00"/>
    <x v="6"/>
  </r>
  <r>
    <x v="2"/>
    <n v="9"/>
    <x v="0"/>
    <x v="1"/>
    <x v="1"/>
    <x v="1"/>
    <x v="0"/>
    <x v="1"/>
    <n v="3"/>
    <n v="10"/>
    <n v="6"/>
    <n v="133"/>
    <x v="60"/>
    <n v="24000000"/>
    <n v="26"/>
    <d v="1996-04-26T00:00:00"/>
    <x v="2"/>
  </r>
  <r>
    <x v="2"/>
    <n v="9"/>
    <x v="0"/>
    <x v="1"/>
    <x v="3"/>
    <x v="1"/>
    <x v="2"/>
    <x v="2"/>
    <n v="58"/>
    <n v="1569"/>
    <n v="0"/>
    <n v="143"/>
    <x v="61"/>
    <n v="20000000"/>
    <n v="27"/>
    <d v="1995-09-13T00:00:00"/>
    <x v="1"/>
  </r>
  <r>
    <x v="2"/>
    <n v="8"/>
    <x v="0"/>
    <x v="0"/>
    <x v="2"/>
    <x v="1"/>
    <x v="2"/>
    <x v="2"/>
    <n v="133"/>
    <n v="2110"/>
    <n v="0"/>
    <n v="128"/>
    <x v="62"/>
    <n v="19000000"/>
    <n v="35"/>
    <d v="1988-02-09T00:00:00"/>
    <x v="0"/>
  </r>
  <r>
    <x v="2"/>
    <n v="8.5"/>
    <x v="0"/>
    <x v="0"/>
    <x v="0"/>
    <x v="1"/>
    <x v="0"/>
    <x v="0"/>
    <n v="19"/>
    <n v="50"/>
    <n v="8"/>
    <n v="105"/>
    <x v="63"/>
    <n v="17000000"/>
    <n v="37"/>
    <d v="1985-11-02T00:00:00"/>
    <x v="0"/>
  </r>
  <r>
    <x v="2"/>
    <n v="8.5"/>
    <x v="0"/>
    <x v="0"/>
    <x v="0"/>
    <x v="1"/>
    <x v="1"/>
    <x v="1"/>
    <n v="47"/>
    <n v="982"/>
    <n v="12"/>
    <n v="126"/>
    <x v="64"/>
    <n v="14000000"/>
    <n v="31"/>
    <d v="1991-06-15T00:00:00"/>
    <x v="0"/>
  </r>
  <r>
    <x v="2"/>
    <n v="8"/>
    <x v="0"/>
    <x v="1"/>
    <x v="0"/>
    <x v="0"/>
    <x v="1"/>
    <x v="1"/>
    <n v="5"/>
    <n v="20"/>
    <n v="3"/>
    <n v="124"/>
    <x v="65"/>
    <n v="11000000"/>
    <n v="24"/>
    <d v="1999-01-22T00:00:00"/>
    <x v="2"/>
  </r>
  <r>
    <x v="2"/>
    <n v="7"/>
    <x v="1"/>
    <x v="0"/>
    <x v="0"/>
    <x v="1"/>
    <x v="0"/>
    <x v="0"/>
    <n v="41"/>
    <n v="571"/>
    <n v="6"/>
    <n v="133"/>
    <x v="66"/>
    <n v="5000000"/>
    <n v="25"/>
    <d v="1997-10-20T00:00:00"/>
    <x v="0"/>
  </r>
  <r>
    <x v="2"/>
    <n v="7"/>
    <x v="0"/>
    <x v="0"/>
    <x v="1"/>
    <x v="1"/>
    <x v="0"/>
    <x v="1"/>
    <n v="50"/>
    <n v="30"/>
    <n v="42"/>
    <n v="121"/>
    <x v="67"/>
    <n v="5000000"/>
    <n v="32"/>
    <d v="1990-04-03T00:00:00"/>
    <x v="0"/>
  </r>
  <r>
    <x v="2"/>
    <n v="7"/>
    <x v="1"/>
    <x v="0"/>
    <x v="1"/>
    <x v="0"/>
    <x v="0"/>
    <x v="0"/>
    <n v="0"/>
    <n v="0"/>
    <n v="0"/>
    <n v="100"/>
    <x v="68"/>
    <n v="3000000"/>
    <n v="32"/>
    <d v="1990-11-19T00:00:00"/>
    <x v="0"/>
  </r>
  <r>
    <x v="2"/>
    <n v="7"/>
    <x v="1"/>
    <x v="0"/>
    <x v="0"/>
    <x v="1"/>
    <x v="0"/>
    <x v="0"/>
    <n v="0"/>
    <n v="0"/>
    <n v="0"/>
    <n v="100"/>
    <x v="69"/>
    <n v="2000000"/>
    <n v="28"/>
    <d v="1994-09-14T00:00:00"/>
    <x v="0"/>
  </r>
  <r>
    <x v="2"/>
    <n v="7"/>
    <x v="1"/>
    <x v="0"/>
    <x v="0"/>
    <x v="1"/>
    <x v="0"/>
    <x v="1"/>
    <n v="39"/>
    <n v="50"/>
    <n v="35"/>
    <n v="100"/>
    <x v="70"/>
    <n v="2000000"/>
    <n v="27"/>
    <d v="1995-07-22T00:00:00"/>
    <x v="0"/>
  </r>
  <r>
    <x v="3"/>
    <n v="10"/>
    <x v="0"/>
    <x v="0"/>
    <x v="3"/>
    <x v="1"/>
    <x v="1"/>
    <x v="2"/>
    <n v="188"/>
    <n v="3061"/>
    <n v="0"/>
    <n v="160"/>
    <x v="71"/>
    <n v="122500000"/>
    <n v="33"/>
    <d v="1989-11-17T00:00:00"/>
    <x v="0"/>
  </r>
  <r>
    <x v="3"/>
    <n v="10"/>
    <x v="0"/>
    <x v="1"/>
    <x v="0"/>
    <x v="1"/>
    <x v="1"/>
    <x v="1"/>
    <n v="84"/>
    <n v="1810"/>
    <n v="97"/>
    <n v="178"/>
    <x v="72"/>
    <n v="120000000"/>
    <n v="36"/>
    <d v="1986-07-23T00:00:00"/>
    <x v="2"/>
  </r>
  <r>
    <x v="3"/>
    <n v="9.5"/>
    <x v="0"/>
    <x v="0"/>
    <x v="1"/>
    <x v="1"/>
    <x v="0"/>
    <x v="0"/>
    <n v="196"/>
    <n v="3887"/>
    <n v="95"/>
    <n v="120"/>
    <x v="73"/>
    <n v="80000000"/>
    <n v="29"/>
    <d v="1993-06-28T00:00:00"/>
    <x v="0"/>
  </r>
  <r>
    <x v="3"/>
    <n v="10"/>
    <x v="0"/>
    <x v="0"/>
    <x v="0"/>
    <x v="1"/>
    <x v="2"/>
    <x v="1"/>
    <n v="16"/>
    <n v="370"/>
    <n v="3"/>
    <n v="138"/>
    <x v="74"/>
    <n v="80000000"/>
    <n v="26"/>
    <d v="1996-07-22T00:00:00"/>
    <x v="0"/>
  </r>
  <r>
    <x v="3"/>
    <n v="9.5"/>
    <x v="0"/>
    <x v="0"/>
    <x v="0"/>
    <x v="1"/>
    <x v="1"/>
    <x v="0"/>
    <n v="77"/>
    <n v="1822"/>
    <n v="8"/>
    <n v="132"/>
    <x v="75"/>
    <n v="80000000"/>
    <n v="31"/>
    <d v="1991-12-09T00:00:00"/>
    <x v="0"/>
  </r>
  <r>
    <x v="3"/>
    <n v="10"/>
    <x v="0"/>
    <x v="1"/>
    <x v="1"/>
    <x v="1"/>
    <x v="0"/>
    <x v="1"/>
    <n v="37"/>
    <n v="344"/>
    <n v="44"/>
    <n v="142"/>
    <x v="76"/>
    <n v="72500000"/>
    <n v="33"/>
    <d v="1989-05-24T00:00:00"/>
    <x v="6"/>
  </r>
  <r>
    <x v="3"/>
    <n v="8"/>
    <x v="1"/>
    <x v="0"/>
    <x v="0"/>
    <x v="1"/>
    <x v="0"/>
    <x v="1"/>
    <n v="26"/>
    <n v="50"/>
    <n v="25"/>
    <n v="101"/>
    <x v="77"/>
    <n v="72500000"/>
    <n v="23"/>
    <d v="1999-03-27T00:00:00"/>
    <x v="0"/>
  </r>
  <r>
    <x v="3"/>
    <n v="10"/>
    <x v="0"/>
    <x v="1"/>
    <x v="3"/>
    <x v="0"/>
    <x v="1"/>
    <x v="0"/>
    <n v="134"/>
    <n v="1080"/>
    <n v="143"/>
    <n v="161"/>
    <x v="78"/>
    <n v="60000000"/>
    <n v="34"/>
    <d v="1989-02-02T00:00:00"/>
    <x v="2"/>
  </r>
  <r>
    <x v="3"/>
    <n v="8"/>
    <x v="0"/>
    <x v="1"/>
    <x v="2"/>
    <x v="0"/>
    <x v="1"/>
    <x v="2"/>
    <n v="20"/>
    <n v="334"/>
    <n v="0"/>
    <n v="133"/>
    <x v="79"/>
    <n v="20000000"/>
    <n v="24"/>
    <d v="1998-07-10T00:00:00"/>
    <x v="0"/>
  </r>
  <r>
    <x v="3"/>
    <n v="8.5"/>
    <x v="0"/>
    <x v="0"/>
    <x v="1"/>
    <x v="1"/>
    <x v="0"/>
    <x v="1"/>
    <n v="121"/>
    <n v="122"/>
    <n v="119"/>
    <n v="123"/>
    <x v="80"/>
    <n v="20000000"/>
    <n v="33"/>
    <d v="1989-09-18T00:00:00"/>
    <x v="0"/>
  </r>
  <r>
    <x v="3"/>
    <n v="9"/>
    <x v="0"/>
    <x v="1"/>
    <x v="2"/>
    <x v="1"/>
    <x v="2"/>
    <x v="2"/>
    <n v="60"/>
    <n v="1645"/>
    <n v="0"/>
    <n v="132"/>
    <x v="81"/>
    <n v="15000000"/>
    <n v="30"/>
    <d v="1993-01-28T00:00:00"/>
    <x v="1"/>
  </r>
  <r>
    <x v="3"/>
    <n v="8.5"/>
    <x v="0"/>
    <x v="1"/>
    <x v="1"/>
    <x v="1"/>
    <x v="0"/>
    <x v="1"/>
    <n v="43"/>
    <n v="150"/>
    <n v="31"/>
    <n v="124"/>
    <x v="82"/>
    <n v="15000000"/>
    <n v="35"/>
    <d v="1987-11-21T00:00:00"/>
    <x v="3"/>
  </r>
  <r>
    <x v="3"/>
    <n v="9"/>
    <x v="0"/>
    <x v="1"/>
    <x v="0"/>
    <x v="1"/>
    <x v="1"/>
    <x v="0"/>
    <n v="85"/>
    <n v="1500"/>
    <n v="73"/>
    <n v="146"/>
    <x v="83"/>
    <n v="10000000"/>
    <n v="39"/>
    <d v="1983-03-25T00:00:00"/>
    <x v="8"/>
  </r>
  <r>
    <x v="3"/>
    <n v="8.5"/>
    <x v="0"/>
    <x v="0"/>
    <x v="3"/>
    <x v="1"/>
    <x v="1"/>
    <x v="2"/>
    <n v="151"/>
    <n v="3941"/>
    <n v="0"/>
    <n v="125"/>
    <x v="84"/>
    <n v="10000000"/>
    <n v="38"/>
    <d v="1984-07-21T00:00:00"/>
    <x v="0"/>
  </r>
  <r>
    <x v="3"/>
    <n v="7"/>
    <x v="1"/>
    <x v="0"/>
    <x v="2"/>
    <x v="1"/>
    <x v="1"/>
    <x v="2"/>
    <n v="4"/>
    <n v="38"/>
    <n v="0"/>
    <n v="122"/>
    <x v="85"/>
    <n v="6000000"/>
    <n v="25"/>
    <d v="1997-07-17T00:00:00"/>
    <x v="0"/>
  </r>
  <r>
    <x v="3"/>
    <n v="7.5"/>
    <x v="1"/>
    <x v="0"/>
    <x v="3"/>
    <x v="1"/>
    <x v="0"/>
    <x v="2"/>
    <n v="10"/>
    <n v="80"/>
    <n v="0"/>
    <n v="110"/>
    <x v="86"/>
    <n v="5500000"/>
    <n v="28"/>
    <d v="1994-03-30T00:00:00"/>
    <x v="0"/>
  </r>
  <r>
    <x v="3"/>
    <n v="7"/>
    <x v="1"/>
    <x v="0"/>
    <x v="1"/>
    <x v="1"/>
    <x v="0"/>
    <x v="1"/>
    <n v="0"/>
    <n v="0"/>
    <n v="0"/>
    <n v="100"/>
    <x v="87"/>
    <n v="5500000"/>
    <n v="27"/>
    <d v="1995-11-17T00:00:00"/>
    <x v="0"/>
  </r>
  <r>
    <x v="3"/>
    <n v="9"/>
    <x v="0"/>
    <x v="1"/>
    <x v="0"/>
    <x v="1"/>
    <x v="0"/>
    <x v="1"/>
    <n v="19"/>
    <n v="111"/>
    <n v="10"/>
    <n v="100"/>
    <x v="88"/>
    <n v="5000000"/>
    <n v="33"/>
    <d v="1989-05-12T00:00:00"/>
    <x v="4"/>
  </r>
  <r>
    <x v="3"/>
    <n v="7"/>
    <x v="1"/>
    <x v="0"/>
    <x v="3"/>
    <x v="1"/>
    <x v="1"/>
    <x v="2"/>
    <n v="0"/>
    <n v="0"/>
    <n v="0"/>
    <n v="100"/>
    <x v="89"/>
    <n v="4000000"/>
    <n v="30"/>
    <d v="1992-07-07T00:00:00"/>
    <x v="0"/>
  </r>
  <r>
    <x v="3"/>
    <n v="7"/>
    <x v="1"/>
    <x v="0"/>
    <x v="0"/>
    <x v="1"/>
    <x v="0"/>
    <x v="1"/>
    <n v="1"/>
    <n v="1"/>
    <n v="1"/>
    <n v="100"/>
    <x v="90"/>
    <n v="2000000"/>
    <n v="24"/>
    <d v="1998-11-07T00:00:00"/>
    <x v="0"/>
  </r>
  <r>
    <x v="3"/>
    <n v="7"/>
    <x v="1"/>
    <x v="0"/>
    <x v="1"/>
    <x v="1"/>
    <x v="0"/>
    <x v="1"/>
    <n v="0"/>
    <n v="0"/>
    <n v="0"/>
    <n v="100"/>
    <x v="91"/>
    <n v="2000000"/>
    <n v="24"/>
    <d v="1998-04-19T00:00:00"/>
    <x v="0"/>
  </r>
  <r>
    <x v="3"/>
    <n v="7"/>
    <x v="1"/>
    <x v="0"/>
    <x v="2"/>
    <x v="1"/>
    <x v="1"/>
    <x v="2"/>
    <n v="0"/>
    <n v="0"/>
    <n v="0"/>
    <n v="100"/>
    <x v="92"/>
    <n v="2000000"/>
    <n v="21"/>
    <d v="2001-09-16T00:00:00"/>
    <x v="0"/>
  </r>
  <r>
    <x v="3"/>
    <n v="7"/>
    <x v="1"/>
    <x v="0"/>
    <x v="0"/>
    <x v="1"/>
    <x v="0"/>
    <x v="0"/>
    <n v="0"/>
    <n v="0"/>
    <n v="0"/>
    <n v="100"/>
    <x v="93"/>
    <n v="2000000"/>
    <n v="20"/>
    <d v="2002-11-25T00:00:00"/>
    <x v="0"/>
  </r>
  <r>
    <x v="3"/>
    <n v="7"/>
    <x v="1"/>
    <x v="0"/>
    <x v="3"/>
    <x v="1"/>
    <x v="1"/>
    <x v="2"/>
    <n v="0"/>
    <n v="0"/>
    <n v="0"/>
    <n v="100"/>
    <x v="94"/>
    <n v="2000000"/>
    <n v="22"/>
    <d v="2001-02-04T00:00:00"/>
    <x v="0"/>
  </r>
  <r>
    <x v="3"/>
    <n v="7"/>
    <x v="1"/>
    <x v="0"/>
    <x v="3"/>
    <x v="1"/>
    <x v="1"/>
    <x v="2"/>
    <n v="0"/>
    <n v="0"/>
    <n v="0"/>
    <n v="100"/>
    <x v="95"/>
    <n v="2000000"/>
    <n v="23"/>
    <d v="1999-05-05T00:00:00"/>
    <x v="0"/>
  </r>
  <r>
    <x v="4"/>
    <n v="10"/>
    <x v="0"/>
    <x v="0"/>
    <x v="2"/>
    <x v="1"/>
    <x v="2"/>
    <x v="2"/>
    <n v="92"/>
    <n v="3230"/>
    <n v="0"/>
    <n v="142"/>
    <x v="96"/>
    <n v="170000000"/>
    <n v="30"/>
    <d v="1992-07-22T00:00:00"/>
    <x v="0"/>
  </r>
  <r>
    <x v="4"/>
    <n v="10"/>
    <x v="0"/>
    <x v="0"/>
    <x v="1"/>
    <x v="1"/>
    <x v="0"/>
    <x v="1"/>
    <n v="25"/>
    <n v="10"/>
    <n v="30"/>
    <n v="153"/>
    <x v="97"/>
    <n v="100000000"/>
    <n v="25"/>
    <d v="1998-01-17T00:00:00"/>
    <x v="0"/>
  </r>
  <r>
    <x v="4"/>
    <n v="10"/>
    <x v="0"/>
    <x v="1"/>
    <x v="0"/>
    <x v="1"/>
    <x v="1"/>
    <x v="1"/>
    <n v="56"/>
    <n v="914"/>
    <n v="30"/>
    <n v="135"/>
    <x v="98"/>
    <n v="92000000"/>
    <n v="33"/>
    <d v="1989-07-07T00:00:00"/>
    <x v="6"/>
  </r>
  <r>
    <x v="4"/>
    <n v="10"/>
    <x v="0"/>
    <x v="1"/>
    <x v="0"/>
    <x v="1"/>
    <x v="1"/>
    <x v="1"/>
    <n v="37"/>
    <n v="264"/>
    <n v="39"/>
    <n v="136"/>
    <x v="99"/>
    <n v="87500000"/>
    <n v="37"/>
    <d v="1985-05-07T00:00:00"/>
    <x v="2"/>
  </r>
  <r>
    <x v="4"/>
    <n v="10"/>
    <x v="0"/>
    <x v="0"/>
    <x v="0"/>
    <x v="0"/>
    <x v="1"/>
    <x v="0"/>
    <n v="84"/>
    <n v="1153"/>
    <n v="51"/>
    <n v="152"/>
    <x v="100"/>
    <n v="82500000"/>
    <n v="36"/>
    <d v="1986-07-22T00:00:00"/>
    <x v="0"/>
  </r>
  <r>
    <x v="4"/>
    <n v="10"/>
    <x v="0"/>
    <x v="1"/>
    <x v="1"/>
    <x v="1"/>
    <x v="0"/>
    <x v="1"/>
    <n v="19"/>
    <n v="12"/>
    <n v="26"/>
    <n v="100"/>
    <x v="101"/>
    <n v="75000000"/>
    <n v="33"/>
    <d v="1989-04-17T00:00:00"/>
    <x v="1"/>
  </r>
  <r>
    <x v="4"/>
    <n v="10"/>
    <x v="0"/>
    <x v="1"/>
    <x v="2"/>
    <x v="0"/>
    <x v="2"/>
    <x v="2"/>
    <n v="77"/>
    <n v="2404"/>
    <n v="0"/>
    <n v="164"/>
    <x v="102"/>
    <n v="67500000"/>
    <n v="33"/>
    <d v="1990-02-17T00:00:00"/>
    <x v="5"/>
  </r>
  <r>
    <x v="4"/>
    <n v="10"/>
    <x v="0"/>
    <x v="0"/>
    <x v="0"/>
    <x v="1"/>
    <x v="1"/>
    <x v="0"/>
    <n v="97"/>
    <n v="1000"/>
    <n v="61"/>
    <n v="121"/>
    <x v="103"/>
    <n v="57500000"/>
    <n v="28"/>
    <d v="1994-10-20T00:00:00"/>
    <x v="0"/>
  </r>
  <r>
    <x v="4"/>
    <n v="10"/>
    <x v="0"/>
    <x v="0"/>
    <x v="3"/>
    <x v="1"/>
    <x v="1"/>
    <x v="2"/>
    <n v="154"/>
    <n v="3520"/>
    <n v="0"/>
    <n v="146"/>
    <x v="104"/>
    <n v="46000000"/>
    <n v="34"/>
    <d v="1988-04-12T00:00:00"/>
    <x v="0"/>
  </r>
  <r>
    <x v="4"/>
    <n v="10"/>
    <x v="0"/>
    <x v="0"/>
    <x v="1"/>
    <x v="1"/>
    <x v="0"/>
    <x v="0"/>
    <n v="23"/>
    <n v="40"/>
    <n v="24"/>
    <n v="128"/>
    <x v="105"/>
    <n v="40000000"/>
    <n v="22"/>
    <d v="2000-06-29T00:00:00"/>
    <x v="0"/>
  </r>
  <r>
    <x v="4"/>
    <n v="10"/>
    <x v="0"/>
    <x v="1"/>
    <x v="1"/>
    <x v="1"/>
    <x v="0"/>
    <x v="1"/>
    <n v="44"/>
    <n v="64"/>
    <n v="45"/>
    <n v="100"/>
    <x v="106"/>
    <n v="20000000"/>
    <n v="32"/>
    <d v="1990-06-25T00:00:00"/>
    <x v="4"/>
  </r>
  <r>
    <x v="4"/>
    <n v="10"/>
    <x v="0"/>
    <x v="1"/>
    <x v="3"/>
    <x v="0"/>
    <x v="1"/>
    <x v="2"/>
    <n v="50"/>
    <n v="1476"/>
    <n v="0"/>
    <n v="161"/>
    <x v="107"/>
    <n v="20000000"/>
    <n v="31"/>
    <d v="1992-01-23T00:00:00"/>
    <x v="2"/>
  </r>
  <r>
    <x v="4"/>
    <n v="8"/>
    <x v="0"/>
    <x v="0"/>
    <x v="0"/>
    <x v="0"/>
    <x v="0"/>
    <x v="0"/>
    <n v="24"/>
    <n v="560"/>
    <n v="15"/>
    <n v="163"/>
    <x v="108"/>
    <n v="9000000"/>
    <n v="30"/>
    <d v="1992-09-19T00:00:00"/>
    <x v="0"/>
  </r>
  <r>
    <x v="4"/>
    <n v="8.5"/>
    <x v="1"/>
    <x v="0"/>
    <x v="1"/>
    <x v="1"/>
    <x v="0"/>
    <x v="1"/>
    <n v="29"/>
    <n v="26"/>
    <n v="24"/>
    <n v="100"/>
    <x v="109"/>
    <n v="5000000"/>
    <n v="32"/>
    <d v="1990-10-06T00:00:00"/>
    <x v="0"/>
  </r>
  <r>
    <x v="4"/>
    <n v="8"/>
    <x v="0"/>
    <x v="0"/>
    <x v="1"/>
    <x v="1"/>
    <x v="0"/>
    <x v="0"/>
    <n v="72"/>
    <n v="100"/>
    <n v="48"/>
    <n v="105"/>
    <x v="110"/>
    <n v="5000000"/>
    <n v="25"/>
    <d v="1997-11-25T00:00:00"/>
    <x v="0"/>
  </r>
  <r>
    <x v="4"/>
    <n v="10"/>
    <x v="0"/>
    <x v="1"/>
    <x v="0"/>
    <x v="0"/>
    <x v="2"/>
    <x v="1"/>
    <n v="7"/>
    <n v="140"/>
    <n v="0"/>
    <n v="143"/>
    <x v="111"/>
    <n v="5000000"/>
    <n v="29"/>
    <d v="1993-07-10T00:00:00"/>
    <x v="2"/>
  </r>
  <r>
    <x v="4"/>
    <n v="8"/>
    <x v="1"/>
    <x v="0"/>
    <x v="3"/>
    <x v="1"/>
    <x v="1"/>
    <x v="2"/>
    <n v="53"/>
    <n v="1015"/>
    <n v="0"/>
    <n v="140"/>
    <x v="112"/>
    <n v="2000000"/>
    <n v="34"/>
    <d v="1988-04-11T00:00:00"/>
    <x v="0"/>
  </r>
  <r>
    <x v="4"/>
    <n v="8"/>
    <x v="1"/>
    <x v="0"/>
    <x v="0"/>
    <x v="1"/>
    <x v="0"/>
    <x v="0"/>
    <n v="0"/>
    <n v="0"/>
    <n v="0"/>
    <n v="100"/>
    <x v="113"/>
    <n v="2000000"/>
    <n v="21"/>
    <d v="2001-08-21T00:00:00"/>
    <x v="0"/>
  </r>
  <r>
    <x v="4"/>
    <n v="8"/>
    <x v="1"/>
    <x v="0"/>
    <x v="1"/>
    <x v="0"/>
    <x v="0"/>
    <x v="1"/>
    <n v="0"/>
    <n v="0"/>
    <n v="0"/>
    <n v="100"/>
    <x v="114"/>
    <n v="2000000"/>
    <n v="24"/>
    <d v="1998-03-04T00:00:00"/>
    <x v="0"/>
  </r>
  <r>
    <x v="4"/>
    <n v="8"/>
    <x v="1"/>
    <x v="0"/>
    <x v="1"/>
    <x v="1"/>
    <x v="0"/>
    <x v="1"/>
    <n v="0"/>
    <n v="0"/>
    <n v="0"/>
    <n v="100"/>
    <x v="115"/>
    <n v="2000000"/>
    <n v="21"/>
    <d v="2001-09-12T00:00:00"/>
    <x v="0"/>
  </r>
  <r>
    <x v="4"/>
    <n v="8"/>
    <x v="1"/>
    <x v="0"/>
    <x v="0"/>
    <x v="1"/>
    <x v="0"/>
    <x v="1"/>
    <n v="0"/>
    <n v="0"/>
    <n v="0"/>
    <n v="100"/>
    <x v="116"/>
    <n v="2000000"/>
    <n v="21"/>
    <d v="2001-08-26T00:00:00"/>
    <x v="0"/>
  </r>
  <r>
    <x v="4"/>
    <n v="8"/>
    <x v="1"/>
    <x v="0"/>
    <x v="0"/>
    <x v="1"/>
    <x v="0"/>
    <x v="0"/>
    <n v="0"/>
    <n v="0"/>
    <n v="0"/>
    <n v="100"/>
    <x v="117"/>
    <n v="2000000"/>
    <n v="23"/>
    <d v="1999-07-16T00:00:00"/>
    <x v="0"/>
  </r>
  <r>
    <x v="5"/>
    <n v="10"/>
    <x v="0"/>
    <x v="0"/>
    <x v="3"/>
    <x v="1"/>
    <x v="2"/>
    <x v="2"/>
    <n v="216"/>
    <n v="5611"/>
    <n v="15"/>
    <n v="139"/>
    <x v="118"/>
    <n v="160000000"/>
    <n v="36"/>
    <d v="1987-02-11T00:00:00"/>
    <x v="0"/>
  </r>
  <r>
    <x v="5"/>
    <n v="10"/>
    <x v="0"/>
    <x v="0"/>
    <x v="2"/>
    <x v="0"/>
    <x v="2"/>
    <x v="2"/>
    <n v="61"/>
    <n v="1452"/>
    <n v="0"/>
    <n v="133"/>
    <x v="119"/>
    <n v="152500000"/>
    <n v="25"/>
    <d v="1997-07-16T00:00:00"/>
    <x v="0"/>
  </r>
  <r>
    <x v="5"/>
    <n v="10"/>
    <x v="1"/>
    <x v="0"/>
    <x v="1"/>
    <x v="1"/>
    <x v="0"/>
    <x v="1"/>
    <n v="106"/>
    <n v="56"/>
    <n v="130"/>
    <n v="100"/>
    <x v="120"/>
    <n v="120000000"/>
    <n v="29"/>
    <d v="1993-08-11T00:00:00"/>
    <x v="0"/>
  </r>
  <r>
    <x v="5"/>
    <n v="9"/>
    <x v="0"/>
    <x v="1"/>
    <x v="1"/>
    <x v="0"/>
    <x v="1"/>
    <x v="0"/>
    <n v="215"/>
    <n v="140"/>
    <n v="106"/>
    <n v="110"/>
    <x v="121"/>
    <n v="82500000"/>
    <n v="25"/>
    <d v="1998-02-05T00:00:00"/>
    <x v="9"/>
  </r>
  <r>
    <x v="5"/>
    <n v="10"/>
    <x v="0"/>
    <x v="0"/>
    <x v="3"/>
    <x v="1"/>
    <x v="1"/>
    <x v="2"/>
    <n v="115"/>
    <n v="2341"/>
    <n v="0"/>
    <n v="143"/>
    <x v="122"/>
    <n v="80000000"/>
    <n v="33"/>
    <d v="1989-12-15T00:00:00"/>
    <x v="0"/>
  </r>
  <r>
    <x v="5"/>
    <n v="8.5"/>
    <x v="0"/>
    <x v="1"/>
    <x v="1"/>
    <x v="1"/>
    <x v="0"/>
    <x v="1"/>
    <n v="35"/>
    <n v="200"/>
    <n v="46"/>
    <n v="157"/>
    <x v="123"/>
    <n v="80000000"/>
    <n v="31"/>
    <d v="1991-08-29T00:00:00"/>
    <x v="1"/>
  </r>
  <r>
    <x v="5"/>
    <n v="10"/>
    <x v="0"/>
    <x v="1"/>
    <x v="0"/>
    <x v="1"/>
    <x v="1"/>
    <x v="0"/>
    <n v="178"/>
    <n v="3268"/>
    <n v="65"/>
    <n v="161.5"/>
    <x v="124"/>
    <n v="60000000"/>
    <n v="40"/>
    <d v="1982-11-16T00:00:00"/>
    <x v="2"/>
  </r>
  <r>
    <x v="5"/>
    <n v="9"/>
    <x v="1"/>
    <x v="1"/>
    <x v="3"/>
    <x v="1"/>
    <x v="1"/>
    <x v="2"/>
    <n v="0"/>
    <n v="0"/>
    <n v="0"/>
    <n v="100"/>
    <x v="125"/>
    <n v="30000000"/>
    <n v="25"/>
    <d v="1997-04-20T00:00:00"/>
    <x v="5"/>
  </r>
  <r>
    <x v="5"/>
    <n v="8"/>
    <x v="0"/>
    <x v="1"/>
    <x v="0"/>
    <x v="1"/>
    <x v="0"/>
    <x v="1"/>
    <n v="7"/>
    <n v="72"/>
    <n v="7"/>
    <n v="112"/>
    <x v="126"/>
    <n v="26000000"/>
    <n v="28"/>
    <d v="1994-03-27T00:00:00"/>
    <x v="6"/>
  </r>
  <r>
    <x v="5"/>
    <n v="7"/>
    <x v="1"/>
    <x v="0"/>
    <x v="0"/>
    <x v="1"/>
    <x v="0"/>
    <x v="0"/>
    <n v="0"/>
    <n v="0"/>
    <n v="0"/>
    <n v="100"/>
    <x v="127"/>
    <n v="17000000"/>
    <n v="31"/>
    <d v="1991-12-31T00:00:00"/>
    <x v="0"/>
  </r>
  <r>
    <x v="5"/>
    <n v="8"/>
    <x v="1"/>
    <x v="0"/>
    <x v="1"/>
    <x v="1"/>
    <x v="0"/>
    <x v="0"/>
    <n v="34"/>
    <n v="50"/>
    <n v="26"/>
    <n v="100"/>
    <x v="128"/>
    <n v="16000000"/>
    <n v="34"/>
    <d v="1989-02-18T00:00:00"/>
    <x v="0"/>
  </r>
  <r>
    <x v="5"/>
    <n v="8"/>
    <x v="0"/>
    <x v="1"/>
    <x v="1"/>
    <x v="1"/>
    <x v="0"/>
    <x v="1"/>
    <n v="17"/>
    <n v="50"/>
    <n v="16"/>
    <n v="100"/>
    <x v="129"/>
    <n v="15000000"/>
    <n v="33"/>
    <d v="1990-01-15T00:00:00"/>
    <x v="1"/>
  </r>
  <r>
    <x v="5"/>
    <n v="10"/>
    <x v="0"/>
    <x v="0"/>
    <x v="1"/>
    <x v="1"/>
    <x v="0"/>
    <x v="1"/>
    <n v="86"/>
    <n v="150"/>
    <n v="85"/>
    <n v="108"/>
    <x v="130"/>
    <n v="13000000"/>
    <n v="33"/>
    <d v="1990-03-04T00:00:00"/>
    <x v="0"/>
  </r>
  <r>
    <x v="5"/>
    <n v="8"/>
    <x v="0"/>
    <x v="1"/>
    <x v="1"/>
    <x v="1"/>
    <x v="0"/>
    <x v="1"/>
    <n v="10"/>
    <n v="8"/>
    <n v="12"/>
    <n v="100"/>
    <x v="131"/>
    <n v="10000000"/>
    <n v="27"/>
    <d v="1995-03-14T00:00:00"/>
    <x v="6"/>
  </r>
  <r>
    <x v="5"/>
    <n v="9"/>
    <x v="0"/>
    <x v="1"/>
    <x v="0"/>
    <x v="1"/>
    <x v="1"/>
    <x v="0"/>
    <n v="34"/>
    <n v="280"/>
    <n v="25"/>
    <n v="136"/>
    <x v="132"/>
    <n v="7500000"/>
    <n v="31"/>
    <d v="1991-07-04T00:00:00"/>
    <x v="2"/>
  </r>
  <r>
    <x v="5"/>
    <n v="8.5"/>
    <x v="1"/>
    <x v="0"/>
    <x v="1"/>
    <x v="1"/>
    <x v="0"/>
    <x v="0"/>
    <n v="18"/>
    <n v="25"/>
    <n v="16"/>
    <n v="116"/>
    <x v="133"/>
    <n v="6500000"/>
    <n v="29"/>
    <d v="1993-05-09T00:00:00"/>
    <x v="0"/>
  </r>
  <r>
    <x v="5"/>
    <n v="8"/>
    <x v="1"/>
    <x v="0"/>
    <x v="0"/>
    <x v="1"/>
    <x v="1"/>
    <x v="0"/>
    <n v="0"/>
    <n v="0"/>
    <n v="0"/>
    <n v="100"/>
    <x v="134"/>
    <n v="5000000"/>
    <n v="36"/>
    <d v="1986-03-08T00:00:00"/>
    <x v="0"/>
  </r>
  <r>
    <x v="5"/>
    <n v="8"/>
    <x v="1"/>
    <x v="0"/>
    <x v="1"/>
    <x v="1"/>
    <x v="0"/>
    <x v="1"/>
    <n v="20"/>
    <n v="50"/>
    <n v="17"/>
    <n v="100"/>
    <x v="135"/>
    <n v="3000000"/>
    <n v="33"/>
    <d v="1990-01-30T00:00:00"/>
    <x v="0"/>
  </r>
  <r>
    <x v="5"/>
    <n v="7"/>
    <x v="1"/>
    <x v="0"/>
    <x v="0"/>
    <x v="1"/>
    <x v="0"/>
    <x v="1"/>
    <n v="0"/>
    <n v="0"/>
    <n v="0"/>
    <n v="100"/>
    <x v="136"/>
    <n v="3000000"/>
    <n v="21"/>
    <d v="2001-06-09T00:00:00"/>
    <x v="0"/>
  </r>
  <r>
    <x v="5"/>
    <n v="7"/>
    <x v="1"/>
    <x v="0"/>
    <x v="0"/>
    <x v="1"/>
    <x v="0"/>
    <x v="0"/>
    <n v="0"/>
    <n v="0"/>
    <n v="0"/>
    <n v="100"/>
    <x v="137"/>
    <n v="2000000"/>
    <n v="25"/>
    <d v="1997-11-06T00:00:00"/>
    <x v="0"/>
  </r>
  <r>
    <x v="5"/>
    <n v="7"/>
    <x v="1"/>
    <x v="0"/>
    <x v="2"/>
    <x v="1"/>
    <x v="1"/>
    <x v="2"/>
    <n v="0"/>
    <n v="0"/>
    <n v="0"/>
    <n v="100"/>
    <x v="138"/>
    <n v="2000000"/>
    <n v="27"/>
    <d v="1996-02-20T00:00:00"/>
    <x v="0"/>
  </r>
  <r>
    <x v="5"/>
    <n v="7"/>
    <x v="1"/>
    <x v="0"/>
    <x v="1"/>
    <x v="1"/>
    <x v="0"/>
    <x v="1"/>
    <n v="0"/>
    <n v="0"/>
    <n v="0"/>
    <n v="100"/>
    <x v="139"/>
    <n v="2000000"/>
    <n v="24"/>
    <d v="1998-10-03T00:00:00"/>
    <x v="0"/>
  </r>
  <r>
    <x v="5"/>
    <n v="7"/>
    <x v="1"/>
    <x v="0"/>
    <x v="1"/>
    <x v="1"/>
    <x v="0"/>
    <x v="1"/>
    <n v="0"/>
    <n v="0"/>
    <n v="0"/>
    <n v="100"/>
    <x v="140"/>
    <n v="2000000"/>
    <n v="23"/>
    <d v="1999-05-12T00:00:00"/>
    <x v="0"/>
  </r>
  <r>
    <x v="5"/>
    <n v="17"/>
    <x v="1"/>
    <x v="0"/>
    <x v="1"/>
    <x v="1"/>
    <x v="0"/>
    <x v="1"/>
    <n v="0"/>
    <n v="0"/>
    <n v="0"/>
    <n v="100"/>
    <x v="141"/>
    <n v="2000000"/>
    <n v="22"/>
    <d v="2000-05-02T00:00:00"/>
    <x v="0"/>
  </r>
  <r>
    <x v="6"/>
    <n v="10"/>
    <x v="0"/>
    <x v="0"/>
    <x v="3"/>
    <x v="1"/>
    <x v="2"/>
    <x v="2"/>
    <n v="100"/>
    <n v="2135"/>
    <n v="0"/>
    <n v="136"/>
    <x v="142"/>
    <n v="120000000"/>
    <n v="32"/>
    <d v="1990-04-09T00:00:00"/>
    <x v="0"/>
  </r>
  <r>
    <x v="6"/>
    <n v="9.5"/>
    <x v="0"/>
    <x v="1"/>
    <x v="0"/>
    <x v="1"/>
    <x v="1"/>
    <x v="0"/>
    <n v="28"/>
    <n v="397"/>
    <n v="12"/>
    <n v="150"/>
    <x v="143"/>
    <n v="115000000"/>
    <n v="29"/>
    <d v="1993-03-26T00:00:00"/>
    <x v="1"/>
  </r>
  <r>
    <x v="6"/>
    <n v="10"/>
    <x v="0"/>
    <x v="1"/>
    <x v="1"/>
    <x v="1"/>
    <x v="0"/>
    <x v="1"/>
    <n v="50"/>
    <n v="138"/>
    <n v="76"/>
    <n v="102"/>
    <x v="144"/>
    <n v="92500000"/>
    <n v="23"/>
    <d v="1999-10-21T00:00:00"/>
    <x v="5"/>
  </r>
  <r>
    <x v="6"/>
    <n v="9"/>
    <x v="1"/>
    <x v="0"/>
    <x v="0"/>
    <x v="1"/>
    <x v="1"/>
    <x v="0"/>
    <n v="11"/>
    <n v="153"/>
    <n v="0"/>
    <n v="134"/>
    <x v="145"/>
    <n v="90000000"/>
    <n v="25"/>
    <d v="1997-12-10T00:00:00"/>
    <x v="0"/>
  </r>
  <r>
    <x v="6"/>
    <n v="10"/>
    <x v="0"/>
    <x v="0"/>
    <x v="3"/>
    <x v="0"/>
    <x v="2"/>
    <x v="2"/>
    <n v="192"/>
    <n v="5783"/>
    <n v="0"/>
    <n v="130"/>
    <x v="146"/>
    <n v="82500000"/>
    <n v="36"/>
    <d v="1986-12-10T00:00:00"/>
    <x v="0"/>
  </r>
  <r>
    <x v="6"/>
    <n v="10"/>
    <x v="0"/>
    <x v="1"/>
    <x v="2"/>
    <x v="1"/>
    <x v="2"/>
    <x v="2"/>
    <n v="28"/>
    <n v="1033"/>
    <n v="0"/>
    <n v="142"/>
    <x v="147"/>
    <n v="67500000"/>
    <n v="33"/>
    <d v="1989-10-22T00:00:00"/>
    <x v="1"/>
  </r>
  <r>
    <x v="6"/>
    <n v="10"/>
    <x v="0"/>
    <x v="1"/>
    <x v="0"/>
    <x v="1"/>
    <x v="1"/>
    <x v="0"/>
    <n v="10"/>
    <n v="53"/>
    <n v="7"/>
    <n v="157"/>
    <x v="148"/>
    <n v="60000000"/>
    <n v="27"/>
    <d v="1996-02-04T00:00:00"/>
    <x v="2"/>
  </r>
  <r>
    <x v="6"/>
    <n v="9"/>
    <x v="0"/>
    <x v="0"/>
    <x v="1"/>
    <x v="0"/>
    <x v="0"/>
    <x v="0"/>
    <n v="42"/>
    <n v="31"/>
    <n v="43"/>
    <n v="109"/>
    <x v="149"/>
    <n v="52500000"/>
    <n v="29"/>
    <d v="1993-09-14T00:00:00"/>
    <x v="0"/>
  </r>
  <r>
    <x v="6"/>
    <n v="9.5"/>
    <x v="1"/>
    <x v="0"/>
    <x v="1"/>
    <x v="1"/>
    <x v="0"/>
    <x v="1"/>
    <n v="23"/>
    <n v="2"/>
    <n v="30"/>
    <n v="121"/>
    <x v="150"/>
    <n v="40000000"/>
    <n v="26"/>
    <d v="1997-01-26T00:00:00"/>
    <x v="0"/>
  </r>
  <r>
    <x v="6"/>
    <n v="8"/>
    <x v="1"/>
    <x v="0"/>
    <x v="0"/>
    <x v="1"/>
    <x v="0"/>
    <x v="0"/>
    <n v="10"/>
    <n v="84"/>
    <n v="5"/>
    <n v="120"/>
    <x v="151"/>
    <n v="38000000"/>
    <n v="30"/>
    <d v="1992-05-09T00:00:00"/>
    <x v="0"/>
  </r>
  <r>
    <x v="6"/>
    <n v="8"/>
    <x v="1"/>
    <x v="0"/>
    <x v="0"/>
    <x v="1"/>
    <x v="1"/>
    <x v="0"/>
    <n v="0"/>
    <n v="0"/>
    <n v="0"/>
    <n v="100"/>
    <x v="152"/>
    <n v="20000000"/>
    <n v="19"/>
    <d v="2003-09-22T00:00:00"/>
    <x v="0"/>
  </r>
  <r>
    <x v="6"/>
    <n v="8"/>
    <x v="1"/>
    <x v="0"/>
    <x v="1"/>
    <x v="1"/>
    <x v="0"/>
    <x v="1"/>
    <n v="0"/>
    <n v="0"/>
    <n v="0"/>
    <n v="100"/>
    <x v="153"/>
    <n v="20000000"/>
    <n v="20"/>
    <d v="2002-11-14T00:00:00"/>
    <x v="0"/>
  </r>
  <r>
    <x v="6"/>
    <n v="7"/>
    <x v="0"/>
    <x v="1"/>
    <x v="1"/>
    <x v="0"/>
    <x v="0"/>
    <x v="1"/>
    <n v="6"/>
    <n v="20"/>
    <n v="6"/>
    <n v="102"/>
    <x v="154"/>
    <n v="7500000"/>
    <n v="28"/>
    <d v="1994-11-25T00:00:00"/>
    <x v="6"/>
  </r>
  <r>
    <x v="6"/>
    <n v="8"/>
    <x v="1"/>
    <x v="0"/>
    <x v="2"/>
    <x v="1"/>
    <x v="1"/>
    <x v="2"/>
    <n v="5"/>
    <n v="50"/>
    <n v="0"/>
    <n v="100"/>
    <x v="155"/>
    <n v="6000000"/>
    <n v="27"/>
    <d v="1995-04-27T00:00:00"/>
    <x v="0"/>
  </r>
  <r>
    <x v="6"/>
    <n v="7"/>
    <x v="0"/>
    <x v="0"/>
    <x v="0"/>
    <x v="1"/>
    <x v="0"/>
    <x v="0"/>
    <n v="26"/>
    <n v="153"/>
    <n v="20"/>
    <n v="113"/>
    <x v="156"/>
    <n v="5500000"/>
    <n v="25"/>
    <d v="1997-12-25T00:00:00"/>
    <x v="0"/>
  </r>
  <r>
    <x v="6"/>
    <n v="8.5"/>
    <x v="0"/>
    <x v="0"/>
    <x v="1"/>
    <x v="1"/>
    <x v="0"/>
    <x v="1"/>
    <n v="99"/>
    <n v="50"/>
    <n v="112"/>
    <n v="132"/>
    <x v="157"/>
    <n v="5000000"/>
    <n v="32"/>
    <d v="1990-04-29T00:00:00"/>
    <x v="0"/>
  </r>
  <r>
    <x v="6"/>
    <n v="8"/>
    <x v="1"/>
    <x v="0"/>
    <x v="3"/>
    <x v="0"/>
    <x v="0"/>
    <x v="2"/>
    <n v="18"/>
    <n v="320"/>
    <n v="0"/>
    <n v="136"/>
    <x v="158"/>
    <n v="5000000"/>
    <n v="32"/>
    <d v="1990-07-02T00:00:00"/>
    <x v="4"/>
  </r>
  <r>
    <x v="6"/>
    <n v="8"/>
    <x v="1"/>
    <x v="1"/>
    <x v="0"/>
    <x v="1"/>
    <x v="1"/>
    <x v="1"/>
    <n v="20"/>
    <n v="400"/>
    <n v="10"/>
    <n v="137"/>
    <x v="159"/>
    <n v="4000000"/>
    <n v="30"/>
    <d v="1992-12-16T00:00:00"/>
    <x v="1"/>
  </r>
  <r>
    <x v="6"/>
    <n v="7.5"/>
    <x v="1"/>
    <x v="0"/>
    <x v="1"/>
    <x v="0"/>
    <x v="0"/>
    <x v="1"/>
    <n v="1"/>
    <n v="5"/>
    <n v="1"/>
    <n v="117"/>
    <x v="160"/>
    <n v="2500000"/>
    <n v="27"/>
    <d v="1995-10-07T00:00:00"/>
    <x v="0"/>
  </r>
  <r>
    <x v="6"/>
    <n v="7"/>
    <x v="1"/>
    <x v="0"/>
    <x v="2"/>
    <x v="1"/>
    <x v="0"/>
    <x v="2"/>
    <n v="0"/>
    <n v="0"/>
    <n v="0"/>
    <n v="100"/>
    <x v="161"/>
    <n v="2000000"/>
    <n v="29"/>
    <d v="1993-04-04T00:00:00"/>
    <x v="0"/>
  </r>
  <r>
    <x v="6"/>
    <n v="7"/>
    <x v="1"/>
    <x v="0"/>
    <x v="0"/>
    <x v="1"/>
    <x v="1"/>
    <x v="0"/>
    <n v="0"/>
    <n v="0"/>
    <n v="0"/>
    <n v="100"/>
    <x v="162"/>
    <n v="2000000"/>
    <n v="28"/>
    <d v="1994-11-12T00:00:00"/>
    <x v="0"/>
  </r>
  <r>
    <x v="6"/>
    <n v="7"/>
    <x v="1"/>
    <x v="0"/>
    <x v="0"/>
    <x v="1"/>
    <x v="1"/>
    <x v="1"/>
    <n v="0"/>
    <n v="0"/>
    <n v="0"/>
    <n v="100"/>
    <x v="163"/>
    <n v="2000000"/>
    <n v="23"/>
    <d v="1999-06-06T00:00:00"/>
    <x v="0"/>
  </r>
  <r>
    <x v="6"/>
    <n v="7"/>
    <x v="1"/>
    <x v="0"/>
    <x v="0"/>
    <x v="1"/>
    <x v="1"/>
    <x v="0"/>
    <n v="0"/>
    <n v="0"/>
    <n v="0"/>
    <n v="100"/>
    <x v="164"/>
    <n v="2000000"/>
    <n v="24"/>
    <d v="1998-11-27T00:00:00"/>
    <x v="0"/>
  </r>
  <r>
    <x v="6"/>
    <n v="7"/>
    <x v="1"/>
    <x v="0"/>
    <x v="1"/>
    <x v="1"/>
    <x v="0"/>
    <x v="1"/>
    <n v="0"/>
    <n v="0"/>
    <n v="0"/>
    <n v="100"/>
    <x v="165"/>
    <n v="2000000"/>
    <n v="27"/>
    <d v="1995-05-21T00:00:00"/>
    <x v="0"/>
  </r>
  <r>
    <x v="6"/>
    <n v="7"/>
    <x v="1"/>
    <x v="0"/>
    <x v="1"/>
    <x v="1"/>
    <x v="0"/>
    <x v="1"/>
    <n v="0"/>
    <n v="0"/>
    <n v="0"/>
    <n v="100"/>
    <x v="166"/>
    <n v="2000000"/>
    <n v="30"/>
    <d v="1993-01-06T00:00:00"/>
    <x v="0"/>
  </r>
  <r>
    <x v="7"/>
    <n v="10"/>
    <x v="0"/>
    <x v="0"/>
    <x v="3"/>
    <x v="1"/>
    <x v="2"/>
    <x v="2"/>
    <n v="207"/>
    <n v="6283"/>
    <n v="4"/>
    <n v="130"/>
    <x v="167"/>
    <n v="150000000"/>
    <n v="35"/>
    <d v="1987-08-29T00:00:00"/>
    <x v="0"/>
  </r>
  <r>
    <x v="7"/>
    <n v="10"/>
    <x v="0"/>
    <x v="1"/>
    <x v="0"/>
    <x v="1"/>
    <x v="1"/>
    <x v="0"/>
    <n v="97"/>
    <n v="2018"/>
    <n v="34"/>
    <n v="164.2"/>
    <x v="168"/>
    <n v="110000000"/>
    <n v="33"/>
    <d v="1989-08-25T00:00:00"/>
    <x v="6"/>
  </r>
  <r>
    <x v="7"/>
    <n v="10"/>
    <x v="0"/>
    <x v="0"/>
    <x v="0"/>
    <x v="1"/>
    <x v="0"/>
    <x v="1"/>
    <n v="63"/>
    <n v="201"/>
    <n v="78"/>
    <n v="158"/>
    <x v="169"/>
    <n v="107500000"/>
    <n v="31"/>
    <d v="1992-01-21T00:00:00"/>
    <x v="0"/>
  </r>
  <r>
    <x v="7"/>
    <n v="10"/>
    <x v="0"/>
    <x v="1"/>
    <x v="0"/>
    <x v="0"/>
    <x v="1"/>
    <x v="0"/>
    <n v="35"/>
    <n v="345"/>
    <n v="57"/>
    <n v="120"/>
    <x v="170"/>
    <n v="107500000"/>
    <n v="28"/>
    <d v="1994-08-04T00:00:00"/>
    <x v="4"/>
  </r>
  <r>
    <x v="7"/>
    <n v="8.5"/>
    <x v="0"/>
    <x v="1"/>
    <x v="1"/>
    <x v="1"/>
    <x v="0"/>
    <x v="1"/>
    <n v="27"/>
    <n v="50"/>
    <n v="40"/>
    <n v="161"/>
    <x v="171"/>
    <n v="77500000"/>
    <n v="31"/>
    <d v="1991-04-24T00:00:00"/>
    <x v="6"/>
  </r>
  <r>
    <x v="7"/>
    <n v="8.5"/>
    <x v="0"/>
    <x v="0"/>
    <x v="1"/>
    <x v="1"/>
    <x v="0"/>
    <x v="1"/>
    <n v="50"/>
    <n v="60"/>
    <n v="50"/>
    <n v="112"/>
    <x v="172"/>
    <n v="70000000"/>
    <n v="30"/>
    <d v="1993-02-24T00:00:00"/>
    <x v="0"/>
  </r>
  <r>
    <x v="7"/>
    <n v="10"/>
    <x v="0"/>
    <x v="1"/>
    <x v="3"/>
    <x v="1"/>
    <x v="2"/>
    <x v="2"/>
    <n v="100"/>
    <n v="2935"/>
    <n v="0"/>
    <n v="131"/>
    <x v="173"/>
    <n v="70000000"/>
    <n v="37"/>
    <d v="1986-01-31T00:00:00"/>
    <x v="5"/>
  </r>
  <r>
    <x v="7"/>
    <n v="9"/>
    <x v="0"/>
    <x v="0"/>
    <x v="2"/>
    <x v="1"/>
    <x v="1"/>
    <x v="2"/>
    <n v="213"/>
    <n v="4026"/>
    <n v="0"/>
    <n v="129"/>
    <x v="174"/>
    <n v="55000000"/>
    <n v="38"/>
    <d v="1984-12-01T00:00:00"/>
    <x v="0"/>
  </r>
  <r>
    <x v="7"/>
    <n v="7"/>
    <x v="1"/>
    <x v="0"/>
    <x v="2"/>
    <x v="1"/>
    <x v="1"/>
    <x v="2"/>
    <n v="2"/>
    <n v="1"/>
    <n v="0"/>
    <n v="103"/>
    <x v="175"/>
    <n v="34000000"/>
    <n v="21"/>
    <d v="2001-03-19T00:00:00"/>
    <x v="0"/>
  </r>
  <r>
    <x v="7"/>
    <n v="7"/>
    <x v="1"/>
    <x v="0"/>
    <x v="0"/>
    <x v="0"/>
    <x v="0"/>
    <x v="0"/>
    <n v="13"/>
    <n v="10"/>
    <n v="9"/>
    <n v="102"/>
    <x v="176"/>
    <n v="24000000"/>
    <n v="27"/>
    <d v="1995-08-02T00:00:00"/>
    <x v="0"/>
  </r>
  <r>
    <x v="7"/>
    <n v="7"/>
    <x v="0"/>
    <x v="1"/>
    <x v="0"/>
    <x v="1"/>
    <x v="1"/>
    <x v="1"/>
    <n v="35"/>
    <n v="182"/>
    <n v="40"/>
    <n v="132"/>
    <x v="177"/>
    <n v="20000000"/>
    <n v="32"/>
    <d v="1991-01-05T00:00:00"/>
    <x v="1"/>
  </r>
  <r>
    <x v="7"/>
    <n v="8.5"/>
    <x v="0"/>
    <x v="1"/>
    <x v="0"/>
    <x v="1"/>
    <x v="0"/>
    <x v="1"/>
    <n v="13"/>
    <n v="120"/>
    <n v="5"/>
    <n v="135"/>
    <x v="178"/>
    <n v="10000000"/>
    <n v="24"/>
    <d v="1998-09-17T00:00:00"/>
    <x v="2"/>
  </r>
  <r>
    <x v="7"/>
    <n v="7"/>
    <x v="1"/>
    <x v="0"/>
    <x v="0"/>
    <x v="1"/>
    <x v="1"/>
    <x v="0"/>
    <n v="11"/>
    <n v="181"/>
    <n v="2"/>
    <n v="119"/>
    <x v="179"/>
    <n v="9500000"/>
    <n v="33"/>
    <d v="1989-10-04T00:00:00"/>
    <x v="0"/>
  </r>
  <r>
    <x v="7"/>
    <n v="8"/>
    <x v="0"/>
    <x v="1"/>
    <x v="3"/>
    <x v="1"/>
    <x v="1"/>
    <x v="2"/>
    <n v="6"/>
    <n v="156"/>
    <n v="0"/>
    <n v="158"/>
    <x v="180"/>
    <n v="8000000"/>
    <n v="33"/>
    <d v="1989-07-21T00:00:00"/>
    <x v="2"/>
  </r>
  <r>
    <x v="7"/>
    <n v="8.5"/>
    <x v="0"/>
    <x v="1"/>
    <x v="1"/>
    <x v="0"/>
    <x v="0"/>
    <x v="1"/>
    <n v="14"/>
    <n v="5"/>
    <n v="12"/>
    <n v="100"/>
    <x v="181"/>
    <n v="7500000"/>
    <n v="34"/>
    <d v="1988-12-11T00:00:00"/>
    <x v="6"/>
  </r>
  <r>
    <x v="7"/>
    <n v="8"/>
    <x v="0"/>
    <x v="0"/>
    <x v="1"/>
    <x v="1"/>
    <x v="0"/>
    <x v="1"/>
    <n v="57"/>
    <n v="50"/>
    <n v="62"/>
    <n v="100"/>
    <x v="182"/>
    <n v="7500000"/>
    <n v="34"/>
    <d v="1988-05-21T00:00:00"/>
    <x v="0"/>
  </r>
  <r>
    <x v="7"/>
    <n v="8"/>
    <x v="0"/>
    <x v="0"/>
    <x v="1"/>
    <x v="1"/>
    <x v="0"/>
    <x v="0"/>
    <n v="68"/>
    <n v="317"/>
    <n v="59"/>
    <n v="121"/>
    <x v="183"/>
    <n v="5000000"/>
    <n v="38"/>
    <d v="1984-11-27T00:00:00"/>
    <x v="0"/>
  </r>
  <r>
    <x v="7"/>
    <n v="7"/>
    <x v="1"/>
    <x v="0"/>
    <x v="0"/>
    <x v="1"/>
    <x v="1"/>
    <x v="0"/>
    <n v="0"/>
    <n v="0"/>
    <n v="0"/>
    <n v="100"/>
    <x v="184"/>
    <n v="3000000"/>
    <n v="30"/>
    <d v="1992-10-30T00:00:00"/>
    <x v="0"/>
  </r>
  <r>
    <x v="7"/>
    <n v="7"/>
    <x v="1"/>
    <x v="0"/>
    <x v="1"/>
    <x v="0"/>
    <x v="0"/>
    <x v="1"/>
    <n v="0"/>
    <n v="0"/>
    <n v="0"/>
    <n v="100"/>
    <x v="185"/>
    <n v="2500000"/>
    <n v="31"/>
    <d v="1991-06-28T00:00:00"/>
    <x v="0"/>
  </r>
  <r>
    <x v="7"/>
    <n v="7"/>
    <x v="1"/>
    <x v="0"/>
    <x v="1"/>
    <x v="1"/>
    <x v="0"/>
    <x v="0"/>
    <n v="0"/>
    <n v="0"/>
    <n v="0"/>
    <n v="100"/>
    <x v="186"/>
    <n v="2000000"/>
    <n v="22"/>
    <d v="2000-03-06T00:00:00"/>
    <x v="0"/>
  </r>
  <r>
    <x v="7"/>
    <n v="8"/>
    <x v="1"/>
    <x v="0"/>
    <x v="2"/>
    <x v="0"/>
    <x v="1"/>
    <x v="2"/>
    <n v="0"/>
    <n v="0"/>
    <n v="0"/>
    <n v="100"/>
    <x v="187"/>
    <n v="2000000"/>
    <n v="21"/>
    <d v="2001-07-19T00:00:00"/>
    <x v="0"/>
  </r>
  <r>
    <x v="7"/>
    <n v="7"/>
    <x v="1"/>
    <x v="0"/>
    <x v="1"/>
    <x v="1"/>
    <x v="0"/>
    <x v="1"/>
    <n v="0"/>
    <n v="0"/>
    <n v="0"/>
    <n v="100"/>
    <x v="188"/>
    <n v="2000000"/>
    <n v="20"/>
    <d v="2002-09-10T00:00:00"/>
    <x v="0"/>
  </r>
  <r>
    <x v="8"/>
    <n v="9"/>
    <x v="0"/>
    <x v="0"/>
    <x v="2"/>
    <x v="1"/>
    <x v="1"/>
    <x v="2"/>
    <n v="121"/>
    <n v="3068"/>
    <n v="0"/>
    <n v="134"/>
    <x v="189"/>
    <n v="140000000"/>
    <n v="31"/>
    <d v="1991-08-29T00:00:00"/>
    <x v="0"/>
  </r>
  <r>
    <x v="8"/>
    <n v="9.5"/>
    <x v="0"/>
    <x v="1"/>
    <x v="2"/>
    <x v="1"/>
    <x v="1"/>
    <x v="2"/>
    <n v="65"/>
    <n v="1968"/>
    <n v="0"/>
    <n v="163"/>
    <x v="190"/>
    <n v="100000000"/>
    <n v="32"/>
    <d v="1990-12-23T00:00:00"/>
    <x v="1"/>
  </r>
  <r>
    <x v="8"/>
    <n v="9"/>
    <x v="0"/>
    <x v="0"/>
    <x v="1"/>
    <x v="1"/>
    <x v="0"/>
    <x v="1"/>
    <n v="34"/>
    <n v="50"/>
    <n v="30"/>
    <n v="100"/>
    <x v="191"/>
    <n v="100000000"/>
    <n v="25"/>
    <d v="1998-01-23T00:00:00"/>
    <x v="0"/>
  </r>
  <r>
    <x v="8"/>
    <n v="8"/>
    <x v="0"/>
    <x v="1"/>
    <x v="3"/>
    <x v="0"/>
    <x v="1"/>
    <x v="2"/>
    <n v="31"/>
    <n v="517"/>
    <n v="0"/>
    <n v="152"/>
    <x v="192"/>
    <n v="85000000"/>
    <n v="25"/>
    <d v="1997-09-17T00:00:00"/>
    <x v="2"/>
  </r>
  <r>
    <x v="8"/>
    <n v="10"/>
    <x v="0"/>
    <x v="1"/>
    <x v="1"/>
    <x v="1"/>
    <x v="0"/>
    <x v="1"/>
    <n v="64"/>
    <n v="100"/>
    <n v="76"/>
    <n v="103"/>
    <x v="193"/>
    <n v="80000000"/>
    <n v="30"/>
    <d v="1992-10-07T00:00:00"/>
    <x v="3"/>
  </r>
  <r>
    <x v="8"/>
    <n v="10"/>
    <x v="1"/>
    <x v="0"/>
    <x v="3"/>
    <x v="0"/>
    <x v="2"/>
    <x v="2"/>
    <n v="29"/>
    <n v="884"/>
    <n v="0"/>
    <n v="125"/>
    <x v="194"/>
    <n v="77500000"/>
    <n v="22"/>
    <d v="2000-06-06T00:00:00"/>
    <x v="0"/>
  </r>
  <r>
    <x v="8"/>
    <n v="10"/>
    <x v="0"/>
    <x v="0"/>
    <x v="1"/>
    <x v="1"/>
    <x v="0"/>
    <x v="0"/>
    <n v="114"/>
    <n v="38"/>
    <n v="139"/>
    <n v="108"/>
    <x v="195"/>
    <n v="65000000"/>
    <n v="30"/>
    <d v="1992-11-25T00:00:00"/>
    <x v="0"/>
  </r>
  <r>
    <x v="8"/>
    <n v="10"/>
    <x v="0"/>
    <x v="0"/>
    <x v="0"/>
    <x v="1"/>
    <x v="0"/>
    <x v="0"/>
    <n v="167"/>
    <n v="1000"/>
    <n v="145"/>
    <n v="110"/>
    <x v="196"/>
    <n v="50000000"/>
    <n v="36"/>
    <d v="1987-01-18T00:00:00"/>
    <x v="0"/>
  </r>
  <r>
    <x v="8"/>
    <n v="9"/>
    <x v="0"/>
    <x v="0"/>
    <x v="3"/>
    <x v="0"/>
    <x v="2"/>
    <x v="2"/>
    <n v="13"/>
    <n v="289"/>
    <n v="0"/>
    <n v="152"/>
    <x v="197"/>
    <n v="40000000"/>
    <n v="22"/>
    <d v="2000-04-07T00:00:00"/>
    <x v="0"/>
  </r>
  <r>
    <x v="8"/>
    <n v="8.5"/>
    <x v="1"/>
    <x v="0"/>
    <x v="0"/>
    <x v="1"/>
    <x v="1"/>
    <x v="0"/>
    <n v="30"/>
    <n v="339"/>
    <n v="3"/>
    <n v="131"/>
    <x v="198"/>
    <n v="38000000"/>
    <n v="24"/>
    <d v="1998-09-01T00:00:00"/>
    <x v="0"/>
  </r>
  <r>
    <x v="8"/>
    <n v="8"/>
    <x v="0"/>
    <x v="0"/>
    <x v="1"/>
    <x v="1"/>
    <x v="0"/>
    <x v="1"/>
    <n v="28"/>
    <n v="20"/>
    <n v="13"/>
    <n v="111"/>
    <x v="199"/>
    <n v="26000000"/>
    <n v="28"/>
    <d v="1994-09-23T00:00:00"/>
    <x v="0"/>
  </r>
  <r>
    <x v="8"/>
    <n v="9"/>
    <x v="0"/>
    <x v="1"/>
    <x v="0"/>
    <x v="1"/>
    <x v="0"/>
    <x v="1"/>
    <n v="38"/>
    <n v="84"/>
    <n v="48"/>
    <n v="125"/>
    <x v="200"/>
    <n v="20000000"/>
    <n v="32"/>
    <d v="1990-12-08T00:00:00"/>
    <x v="6"/>
  </r>
  <r>
    <x v="8"/>
    <n v="8.5"/>
    <x v="0"/>
    <x v="1"/>
    <x v="0"/>
    <x v="0"/>
    <x v="1"/>
    <x v="1"/>
    <n v="38"/>
    <n v="417"/>
    <n v="21"/>
    <n v="151"/>
    <x v="201"/>
    <n v="15000000"/>
    <n v="32"/>
    <d v="1990-08-01T00:00:00"/>
    <x v="3"/>
  </r>
  <r>
    <x v="8"/>
    <n v="8"/>
    <x v="0"/>
    <x v="0"/>
    <x v="3"/>
    <x v="1"/>
    <x v="1"/>
    <x v="2"/>
    <n v="73"/>
    <n v="1408"/>
    <n v="0"/>
    <n v="127"/>
    <x v="202"/>
    <n v="14000000"/>
    <n v="33"/>
    <d v="1989-09-25T00:00:00"/>
    <x v="0"/>
  </r>
  <r>
    <x v="8"/>
    <n v="8.5"/>
    <x v="0"/>
    <x v="1"/>
    <x v="0"/>
    <x v="1"/>
    <x v="1"/>
    <x v="0"/>
    <n v="34"/>
    <n v="933"/>
    <n v="0"/>
    <n v="131"/>
    <x v="203"/>
    <n v="10000000"/>
    <n v="25"/>
    <d v="1997-06-02T00:00:00"/>
    <x v="5"/>
  </r>
  <r>
    <x v="8"/>
    <n v="8.5"/>
    <x v="0"/>
    <x v="1"/>
    <x v="0"/>
    <x v="1"/>
    <x v="0"/>
    <x v="1"/>
    <n v="25"/>
    <n v="392"/>
    <n v="6"/>
    <n v="134"/>
    <x v="204"/>
    <n v="7500000"/>
    <n v="31"/>
    <d v="1991-05-28T00:00:00"/>
    <x v="3"/>
  </r>
  <r>
    <x v="8"/>
    <n v="8"/>
    <x v="0"/>
    <x v="1"/>
    <x v="1"/>
    <x v="0"/>
    <x v="0"/>
    <x v="1"/>
    <n v="13"/>
    <n v="26"/>
    <n v="19"/>
    <n v="138"/>
    <x v="205"/>
    <n v="7500000"/>
    <n v="25"/>
    <d v="1997-12-25T00:00:00"/>
    <x v="2"/>
  </r>
  <r>
    <x v="8"/>
    <n v="7.5"/>
    <x v="1"/>
    <x v="0"/>
    <x v="1"/>
    <x v="1"/>
    <x v="0"/>
    <x v="0"/>
    <n v="11"/>
    <n v="20"/>
    <n v="8"/>
    <n v="114"/>
    <x v="206"/>
    <n v="3000000"/>
    <n v="22"/>
    <d v="2000-04-01T00:00:00"/>
    <x v="0"/>
  </r>
  <r>
    <x v="8"/>
    <n v="6"/>
    <x v="1"/>
    <x v="0"/>
    <x v="1"/>
    <x v="1"/>
    <x v="0"/>
    <x v="1"/>
    <n v="0"/>
    <n v="0"/>
    <n v="0"/>
    <n v="100"/>
    <x v="207"/>
    <n v="2000000"/>
    <n v="21"/>
    <d v="2001-10-13T00:00:00"/>
    <x v="0"/>
  </r>
  <r>
    <x v="8"/>
    <n v="7"/>
    <x v="1"/>
    <x v="0"/>
    <x v="2"/>
    <x v="1"/>
    <x v="1"/>
    <x v="2"/>
    <n v="0"/>
    <n v="0"/>
    <n v="0"/>
    <n v="100"/>
    <x v="208"/>
    <n v="2000000"/>
    <n v="23"/>
    <d v="1999-03-04T00:00:00"/>
    <x v="0"/>
  </r>
  <r>
    <x v="8"/>
    <n v="6"/>
    <x v="1"/>
    <x v="0"/>
    <x v="1"/>
    <x v="1"/>
    <x v="0"/>
    <x v="0"/>
    <n v="1"/>
    <n v="0"/>
    <n v="0"/>
    <n v="100"/>
    <x v="209"/>
    <n v="2000000"/>
    <n v="22"/>
    <d v="2001-02-01T00:00:00"/>
    <x v="0"/>
  </r>
  <r>
    <x v="8"/>
    <n v="7"/>
    <x v="1"/>
    <x v="0"/>
    <x v="1"/>
    <x v="1"/>
    <x v="0"/>
    <x v="1"/>
    <n v="1"/>
    <n v="1"/>
    <n v="0"/>
    <n v="100"/>
    <x v="210"/>
    <n v="2000000"/>
    <n v="21"/>
    <d v="2001-07-26T00:00:00"/>
    <x v="0"/>
  </r>
  <r>
    <x v="8"/>
    <n v="7"/>
    <x v="1"/>
    <x v="0"/>
    <x v="0"/>
    <x v="1"/>
    <x v="1"/>
    <x v="0"/>
    <n v="0"/>
    <n v="0"/>
    <n v="0"/>
    <n v="100"/>
    <x v="211"/>
    <n v="2000000"/>
    <n v="22"/>
    <d v="2001-01-09T00:00:00"/>
    <x v="0"/>
  </r>
  <r>
    <x v="8"/>
    <n v="7"/>
    <x v="1"/>
    <x v="0"/>
    <x v="0"/>
    <x v="1"/>
    <x v="1"/>
    <x v="1"/>
    <n v="0"/>
    <n v="0"/>
    <n v="0"/>
    <n v="100"/>
    <x v="212"/>
    <n v="2000000"/>
    <n v="23"/>
    <d v="1999-10-20T00:00:00"/>
    <x v="0"/>
  </r>
  <r>
    <x v="9"/>
    <n v="8.5"/>
    <x v="0"/>
    <x v="1"/>
    <x v="3"/>
    <x v="1"/>
    <x v="2"/>
    <x v="2"/>
    <n v="63"/>
    <n v="1885"/>
    <n v="6"/>
    <n v="131"/>
    <x v="213"/>
    <n v="140000000"/>
    <n v="34"/>
    <d v="1988-07-14T00:00:00"/>
    <x v="3"/>
  </r>
  <r>
    <x v="9"/>
    <n v="9"/>
    <x v="0"/>
    <x v="1"/>
    <x v="2"/>
    <x v="0"/>
    <x v="1"/>
    <x v="2"/>
    <n v="33"/>
    <n v="606"/>
    <n v="0"/>
    <n v="154"/>
    <x v="214"/>
    <n v="107500000"/>
    <n v="28"/>
    <d v="1994-05-15T00:00:00"/>
    <x v="2"/>
  </r>
  <r>
    <x v="9"/>
    <n v="9"/>
    <x v="0"/>
    <x v="0"/>
    <x v="0"/>
    <x v="0"/>
    <x v="1"/>
    <x v="0"/>
    <n v="42"/>
    <n v="217"/>
    <n v="27"/>
    <n v="146"/>
    <x v="215"/>
    <n v="87500000"/>
    <n v="26"/>
    <d v="1996-11-07T00:00:00"/>
    <x v="0"/>
  </r>
  <r>
    <x v="9"/>
    <n v="9"/>
    <x v="1"/>
    <x v="0"/>
    <x v="3"/>
    <x v="1"/>
    <x v="1"/>
    <x v="2"/>
    <n v="62"/>
    <n v="1318"/>
    <n v="0"/>
    <n v="156"/>
    <x v="216"/>
    <n v="85000000"/>
    <n v="25"/>
    <d v="1997-04-15T00:00:00"/>
    <x v="0"/>
  </r>
  <r>
    <x v="9"/>
    <n v="7"/>
    <x v="0"/>
    <x v="1"/>
    <x v="0"/>
    <x v="0"/>
    <x v="1"/>
    <x v="1"/>
    <n v="17"/>
    <n v="146"/>
    <n v="14"/>
    <n v="155"/>
    <x v="217"/>
    <n v="77500000"/>
    <n v="24"/>
    <d v="1998-03-05T00:00:00"/>
    <x v="2"/>
  </r>
  <r>
    <x v="9"/>
    <n v="8"/>
    <x v="1"/>
    <x v="0"/>
    <x v="0"/>
    <x v="1"/>
    <x v="2"/>
    <x v="0"/>
    <n v="22"/>
    <n v="241"/>
    <n v="7"/>
    <n v="140"/>
    <x v="218"/>
    <n v="65000000"/>
    <n v="24"/>
    <d v="1999-01-16T00:00:00"/>
    <x v="0"/>
  </r>
  <r>
    <x v="9"/>
    <n v="8"/>
    <x v="0"/>
    <x v="0"/>
    <x v="1"/>
    <x v="1"/>
    <x v="0"/>
    <x v="1"/>
    <n v="132"/>
    <n v="281"/>
    <n v="142"/>
    <n v="100"/>
    <x v="219"/>
    <n v="42000000"/>
    <n v="30"/>
    <d v="1992-08-02T00:00:00"/>
    <x v="0"/>
  </r>
  <r>
    <x v="9"/>
    <n v="7.5"/>
    <x v="0"/>
    <x v="1"/>
    <x v="0"/>
    <x v="0"/>
    <x v="1"/>
    <x v="1"/>
    <n v="2"/>
    <n v="0"/>
    <n v="2"/>
    <n v="100"/>
    <x v="220"/>
    <n v="42000000"/>
    <n v="23"/>
    <d v="1999-08-25T00:00:00"/>
    <x v="5"/>
  </r>
  <r>
    <x v="9"/>
    <n v="8.5"/>
    <x v="1"/>
    <x v="0"/>
    <x v="0"/>
    <x v="1"/>
    <x v="1"/>
    <x v="0"/>
    <n v="23"/>
    <n v="222"/>
    <n v="2"/>
    <n v="146"/>
    <x v="221"/>
    <n v="40000000"/>
    <n v="27"/>
    <d v="1995-04-08T00:00:00"/>
    <x v="0"/>
  </r>
  <r>
    <x v="9"/>
    <n v="8"/>
    <x v="1"/>
    <x v="0"/>
    <x v="1"/>
    <x v="1"/>
    <x v="0"/>
    <x v="1"/>
    <n v="5"/>
    <n v="2"/>
    <n v="3"/>
    <n v="129"/>
    <x v="222"/>
    <n v="40000000"/>
    <n v="23"/>
    <d v="1999-03-22T00:00:00"/>
    <x v="0"/>
  </r>
  <r>
    <x v="9"/>
    <n v="9"/>
    <x v="0"/>
    <x v="0"/>
    <x v="1"/>
    <x v="0"/>
    <x v="0"/>
    <x v="1"/>
    <n v="24"/>
    <n v="3"/>
    <n v="20"/>
    <n v="100"/>
    <x v="223"/>
    <n v="40000000"/>
    <n v="29"/>
    <d v="1993-07-26T00:00:00"/>
    <x v="0"/>
  </r>
  <r>
    <x v="9"/>
    <n v="7"/>
    <x v="1"/>
    <x v="0"/>
    <x v="1"/>
    <x v="1"/>
    <x v="0"/>
    <x v="1"/>
    <n v="14"/>
    <n v="6"/>
    <n v="13"/>
    <n v="100"/>
    <x v="224"/>
    <n v="40000000"/>
    <n v="25"/>
    <d v="1997-09-01T00:00:00"/>
    <x v="0"/>
  </r>
  <r>
    <x v="9"/>
    <n v="8"/>
    <x v="0"/>
    <x v="1"/>
    <x v="3"/>
    <x v="1"/>
    <x v="1"/>
    <x v="2"/>
    <n v="20"/>
    <n v="588"/>
    <n v="5"/>
    <n v="147"/>
    <x v="225"/>
    <n v="26000000"/>
    <n v="25"/>
    <d v="1997-04-02T00:00:00"/>
    <x v="5"/>
  </r>
  <r>
    <x v="9"/>
    <n v="9"/>
    <x v="0"/>
    <x v="1"/>
    <x v="1"/>
    <x v="1"/>
    <x v="0"/>
    <x v="1"/>
    <n v="7"/>
    <n v="22"/>
    <n v="2"/>
    <n v="115"/>
    <x v="226"/>
    <n v="24000000"/>
    <n v="29"/>
    <d v="1993-08-05T00:00:00"/>
    <x v="6"/>
  </r>
  <r>
    <x v="9"/>
    <n v="7.5"/>
    <x v="0"/>
    <x v="1"/>
    <x v="2"/>
    <x v="1"/>
    <x v="0"/>
    <x v="2"/>
    <n v="35"/>
    <n v="644"/>
    <n v="2"/>
    <n v="140"/>
    <x v="227"/>
    <n v="15000000"/>
    <n v="31"/>
    <d v="1991-10-11T00:00:00"/>
    <x v="3"/>
  </r>
  <r>
    <x v="9"/>
    <n v="7.5"/>
    <x v="1"/>
    <x v="0"/>
    <x v="1"/>
    <x v="0"/>
    <x v="0"/>
    <x v="0"/>
    <n v="48"/>
    <n v="171"/>
    <n v="48"/>
    <n v="105"/>
    <x v="228"/>
    <n v="7500000"/>
    <n v="32"/>
    <d v="1990-03-30T00:00:00"/>
    <x v="0"/>
  </r>
  <r>
    <x v="9"/>
    <n v="8"/>
    <x v="1"/>
    <x v="0"/>
    <x v="2"/>
    <x v="1"/>
    <x v="1"/>
    <x v="2"/>
    <n v="3"/>
    <n v="19"/>
    <n v="0"/>
    <n v="118"/>
    <x v="229"/>
    <n v="5000000"/>
    <n v="21"/>
    <d v="2001-07-09T00:00:00"/>
    <x v="0"/>
  </r>
  <r>
    <x v="9"/>
    <n v="8"/>
    <x v="1"/>
    <x v="0"/>
    <x v="1"/>
    <x v="1"/>
    <x v="0"/>
    <x v="1"/>
    <n v="0"/>
    <n v="0"/>
    <n v="0"/>
    <n v="100"/>
    <x v="230"/>
    <n v="5000000"/>
    <n v="23"/>
    <d v="2000-02-28T00:00:00"/>
    <x v="0"/>
  </r>
  <r>
    <x v="9"/>
    <n v="7"/>
    <x v="1"/>
    <x v="0"/>
    <x v="3"/>
    <x v="1"/>
    <x v="1"/>
    <x v="2"/>
    <n v="19"/>
    <n v="205"/>
    <n v="0"/>
    <n v="110"/>
    <x v="231"/>
    <n v="2000000"/>
    <n v="21"/>
    <d v="2001-12-28T00:00:00"/>
    <x v="0"/>
  </r>
  <r>
    <x v="9"/>
    <n v="7"/>
    <x v="1"/>
    <x v="0"/>
    <x v="1"/>
    <x v="1"/>
    <x v="0"/>
    <x v="1"/>
    <n v="17"/>
    <n v="68"/>
    <n v="12"/>
    <n v="128"/>
    <x v="232"/>
    <n v="2000000"/>
    <n v="20"/>
    <d v="2002-12-28T00:00:00"/>
    <x v="0"/>
  </r>
  <r>
    <x v="9"/>
    <n v="7"/>
    <x v="1"/>
    <x v="0"/>
    <x v="3"/>
    <x v="0"/>
    <x v="1"/>
    <x v="2"/>
    <n v="0"/>
    <n v="0"/>
    <n v="0"/>
    <n v="100"/>
    <x v="233"/>
    <n v="2000000"/>
    <n v="22"/>
    <d v="2000-10-24T00:00:00"/>
    <x v="0"/>
  </r>
  <r>
    <x v="9"/>
    <n v="8"/>
    <x v="1"/>
    <x v="0"/>
    <x v="1"/>
    <x v="1"/>
    <x v="0"/>
    <x v="1"/>
    <n v="0"/>
    <n v="0"/>
    <n v="0"/>
    <n v="100"/>
    <x v="234"/>
    <n v="2000000"/>
    <n v="21"/>
    <d v="2001-10-22T00:00:00"/>
    <x v="0"/>
  </r>
  <r>
    <x v="9"/>
    <n v="8"/>
    <x v="1"/>
    <x v="0"/>
    <x v="1"/>
    <x v="1"/>
    <x v="0"/>
    <x v="1"/>
    <n v="0"/>
    <n v="0"/>
    <n v="0"/>
    <n v="100"/>
    <x v="235"/>
    <n v="2000000"/>
    <n v="21"/>
    <d v="2001-11-14T00:00:0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DDB6E5-CDBC-4AB0-A3D2-FC32CEAC9C2A}" name="International Exposure Details "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34">
  <location ref="A102:D114" firstHeaderRow="1" firstDataRow="2" firstDataCol="1"/>
  <pivotFields count="17">
    <pivotField name="Team Name" axis="axisRow" compact="0" outline="0" showAll="0">
      <items count="11">
        <item x="0"/>
        <item x="1"/>
        <item x="2"/>
        <item x="3"/>
        <item x="4"/>
        <item x="5"/>
        <item x="6"/>
        <item x="7"/>
        <item x="8"/>
        <item x="9"/>
        <item t="default"/>
      </items>
    </pivotField>
    <pivotField compact="0" outline="0" showAll="0"/>
    <pivotField axis="axisCol" dataField="1" compact="0" outline="0" showAll="0">
      <items count="3">
        <item x="0"/>
        <item x="1"/>
        <item t="default"/>
      </items>
    </pivotField>
    <pivotField compact="0" outline="0" showAll="0">
      <items count="3">
        <item x="0"/>
        <item x="1"/>
        <item t="default"/>
      </items>
    </pivotField>
    <pivotField compact="0" outline="0" showAll="0">
      <items count="5">
        <item x="0"/>
        <item x="3"/>
        <item x="1"/>
        <item x="2"/>
        <item t="default"/>
      </items>
    </pivotField>
    <pivotField compact="0" outline="0" showAll="0">
      <items count="3">
        <item x="0"/>
        <item x="1"/>
        <item t="default"/>
      </items>
    </pivotField>
    <pivotField compact="0" outline="0" showAll="0">
      <items count="4">
        <item x="1"/>
        <item x="2"/>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numFmtId="164" outline="0" showAll="0"/>
    <pivotField compact="0" numFmtId="1" outline="0" showAll="0"/>
    <pivotField compact="0" outline="0" showAll="0"/>
    <pivotField compact="0" outline="0" showAll="0"/>
  </pivotFields>
  <rowFields count="1">
    <field x="0"/>
  </rowFields>
  <rowItems count="11">
    <i>
      <x/>
    </i>
    <i>
      <x v="1"/>
    </i>
    <i>
      <x v="2"/>
    </i>
    <i>
      <x v="3"/>
    </i>
    <i>
      <x v="4"/>
    </i>
    <i>
      <x v="5"/>
    </i>
    <i>
      <x v="6"/>
    </i>
    <i>
      <x v="7"/>
    </i>
    <i>
      <x v="8"/>
    </i>
    <i>
      <x v="9"/>
    </i>
    <i t="grand">
      <x/>
    </i>
  </rowItems>
  <colFields count="1">
    <field x="2"/>
  </colFields>
  <colItems count="3">
    <i>
      <x/>
    </i>
    <i>
      <x v="1"/>
    </i>
    <i t="grand">
      <x/>
    </i>
  </colItems>
  <dataFields count="1">
    <dataField name="Count of Level" fld="2" subtotal="count" showDataAs="percentOfRow" baseField="0" baseItem="0" numFmtId="10"/>
  </dataFields>
  <chartFormats count="6">
    <chartFormat chart="30" format="0" series="1">
      <pivotArea type="data" outline="0" fieldPosition="0">
        <references count="2">
          <reference field="4294967294" count="1" selected="0">
            <x v="0"/>
          </reference>
          <reference field="2" count="1" selected="0">
            <x v="0"/>
          </reference>
        </references>
      </pivotArea>
    </chartFormat>
    <chartFormat chart="30" format="1" series="1">
      <pivotArea type="data" outline="0" fieldPosition="0">
        <references count="2">
          <reference field="4294967294" count="1" selected="0">
            <x v="0"/>
          </reference>
          <reference field="2" count="1" selected="0">
            <x v="1"/>
          </reference>
        </references>
      </pivotArea>
    </chartFormat>
    <chartFormat chart="33" format="4" series="1">
      <pivotArea type="data" outline="0" fieldPosition="0">
        <references count="2">
          <reference field="4294967294" count="1" selected="0">
            <x v="0"/>
          </reference>
          <reference field="2" count="1" selected="0">
            <x v="1"/>
          </reference>
        </references>
      </pivotArea>
    </chartFormat>
    <chartFormat chart="33" format="5" series="1">
      <pivotArea type="data" outline="0" fieldPosition="0">
        <references count="2">
          <reference field="4294967294" count="1" selected="0">
            <x v="0"/>
          </reference>
          <reference field="2" count="1" selected="0">
            <x v="0"/>
          </reference>
        </references>
      </pivotArea>
    </chartFormat>
    <chartFormat chart="30" format="2" series="1">
      <pivotArea type="data" outline="0" fieldPosition="0">
        <references count="1">
          <reference field="4294967294" count="1" selected="0">
            <x v="0"/>
          </reference>
        </references>
      </pivotArea>
    </chartFormat>
    <chartFormat chart="3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B375546-3F24-4BDE-B4F4-422F19C8B5AA}" name="Top 4 highest bid players"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71">
  <location ref="A190:B196" firstHeaderRow="2" firstDataRow="2" firstDataCol="1"/>
  <pivotFields count="17">
    <pivotField name="Team Name" compact="0" outline="0" showAll="0">
      <items count="11">
        <item x="0"/>
        <item x="1"/>
        <item x="2"/>
        <item x="3"/>
        <item x="4"/>
        <item x="5"/>
        <item x="6"/>
        <item x="7"/>
        <item x="8"/>
        <item x="9"/>
        <item t="default"/>
      </items>
    </pivotField>
    <pivotField compact="0" outline="0" showAll="0"/>
    <pivotField compact="0" outline="0" showAll="0"/>
    <pivotField compact="0" outline="0" showAll="0">
      <items count="3">
        <item x="0"/>
        <item x="1"/>
        <item t="default"/>
      </items>
    </pivotField>
    <pivotField compact="0" outline="0" showAll="0">
      <items count="5">
        <item x="0"/>
        <item x="3"/>
        <item x="1"/>
        <item x="2"/>
        <item t="default"/>
      </items>
    </pivotField>
    <pivotField compact="0" outline="0" showAll="0">
      <items count="3">
        <item x="0"/>
        <item x="1"/>
        <item t="default"/>
      </items>
    </pivotField>
    <pivotField compact="0" outline="0" showAll="0">
      <items count="4">
        <item x="1"/>
        <item x="2"/>
        <item x="0"/>
        <item t="default"/>
      </items>
    </pivotField>
    <pivotField compact="0" outline="0" showAll="0"/>
    <pivotField compact="0" outline="0" showAll="0"/>
    <pivotField compact="0" outline="0" showAll="0"/>
    <pivotField compact="0" outline="0" showAll="0"/>
    <pivotField compact="0" outline="0" showAll="0"/>
    <pivotField axis="axisRow" compact="0" outline="0" showAll="0" measureFilter="1" sortType="ascending">
      <items count="239">
        <item x="29"/>
        <item x="221"/>
        <item x="89"/>
        <item x="58"/>
        <item x="218"/>
        <item x="11"/>
        <item x="225"/>
        <item x="84"/>
        <item x="186"/>
        <item x="81"/>
        <item x="60"/>
        <item x="93"/>
        <item x="4"/>
        <item x="72"/>
        <item x="188"/>
        <item x="109"/>
        <item x="166"/>
        <item x="175"/>
        <item x="90"/>
        <item x="212"/>
        <item x="136"/>
        <item x="150"/>
        <item x="138"/>
        <item x="87"/>
        <item x="45"/>
        <item x="163"/>
        <item x="97"/>
        <item x="27"/>
        <item x="116"/>
        <item x="135"/>
        <item x="113"/>
        <item x="92"/>
        <item x="165"/>
        <item x="159"/>
        <item x="158"/>
        <item x="219"/>
        <item x="17"/>
        <item x="185"/>
        <item x="88"/>
        <item x="33"/>
        <item x="8"/>
        <item x="69"/>
        <item x="204"/>
        <item x="56"/>
        <item x="31"/>
        <item x="177"/>
        <item x="1"/>
        <item x="103"/>
        <item x="194"/>
        <item x="14"/>
        <item x="125"/>
        <item x="208"/>
        <item x="174"/>
        <item x="65"/>
        <item x="106"/>
        <item x="16"/>
        <item x="6"/>
        <item x="107"/>
        <item x="132"/>
        <item x="173"/>
        <item x="230"/>
        <item x="180"/>
        <item x="227"/>
        <item x="66"/>
        <item x="49"/>
        <item x="151"/>
        <item x="169"/>
        <item x="140"/>
        <item x="119"/>
        <item x="160"/>
        <item x="232"/>
        <item x="201"/>
        <item x="181"/>
        <item x="99"/>
        <item x="61"/>
        <item x="120"/>
        <item x="63"/>
        <item x="130"/>
        <item x="161"/>
        <item x="123"/>
        <item x="147"/>
        <item x="190"/>
        <item x="171"/>
        <item x="124"/>
        <item x="144"/>
        <item x="108"/>
        <item x="24"/>
        <item x="206"/>
        <item x="38"/>
        <item x="213"/>
        <item x="117"/>
        <item x="183"/>
        <item x="224"/>
        <item x="202"/>
        <item x="96"/>
        <item x="19"/>
        <item x="100"/>
        <item x="37"/>
        <item x="207"/>
        <item x="36"/>
        <item x="210"/>
        <item x="111"/>
        <item x="40"/>
        <item x="143"/>
        <item x="51"/>
        <item x="41"/>
        <item x="187"/>
        <item x="15"/>
        <item x="179"/>
        <item x="112"/>
        <item x="39"/>
        <item x="104"/>
        <item x="220"/>
        <item x="98"/>
        <item x="101"/>
        <item x="59"/>
        <item x="142"/>
        <item x="133"/>
        <item x="115"/>
        <item x="83"/>
        <item x="54"/>
        <item x="172"/>
        <item x="30"/>
        <item x="10"/>
        <item x="3"/>
        <item x="141"/>
        <item x="114"/>
        <item x="23"/>
        <item x="128"/>
        <item x="35"/>
        <item x="18"/>
        <item x="127"/>
        <item x="200"/>
        <item x="154"/>
        <item x="199"/>
        <item x="214"/>
        <item x="75"/>
        <item x="68"/>
        <item x="205"/>
        <item x="148"/>
        <item x="76"/>
        <item x="155"/>
        <item x="70"/>
        <item x="13"/>
        <item x="191"/>
        <item x="95"/>
        <item x="44"/>
        <item x="162"/>
        <item x="28"/>
        <item x="231"/>
        <item x="102"/>
        <item x="196"/>
        <item x="233"/>
        <item x="57"/>
        <item x="139"/>
        <item x="149"/>
        <item x="52"/>
        <item x="216"/>
        <item x="152"/>
        <item x="12"/>
        <item x="137"/>
        <item x="94"/>
        <item x="50"/>
        <item x="91"/>
        <item x="203"/>
        <item x="105"/>
        <item x="0"/>
        <item x="131"/>
        <item x="86"/>
        <item x="48"/>
        <item x="25"/>
        <item x="156"/>
        <item x="198"/>
        <item x="9"/>
        <item x="118"/>
        <item x="217"/>
        <item x="34"/>
        <item x="5"/>
        <item x="53"/>
        <item x="192"/>
        <item x="79"/>
        <item x="157"/>
        <item x="134"/>
        <item x="189"/>
        <item x="46"/>
        <item x="235"/>
        <item x="226"/>
        <item x="176"/>
        <item x="110"/>
        <item x="145"/>
        <item x="26"/>
        <item x="234"/>
        <item x="85"/>
        <item x="178"/>
        <item x="146"/>
        <item x="7"/>
        <item x="77"/>
        <item x="228"/>
        <item x="71"/>
        <item x="211"/>
        <item x="182"/>
        <item x="21"/>
        <item x="22"/>
        <item x="78"/>
        <item x="122"/>
        <item x="184"/>
        <item x="32"/>
        <item x="223"/>
        <item x="209"/>
        <item x="121"/>
        <item x="43"/>
        <item x="82"/>
        <item x="193"/>
        <item x="20"/>
        <item x="129"/>
        <item x="80"/>
        <item x="222"/>
        <item x="73"/>
        <item x="153"/>
        <item x="67"/>
        <item x="74"/>
        <item x="64"/>
        <item x="167"/>
        <item x="229"/>
        <item x="170"/>
        <item x="215"/>
        <item x="62"/>
        <item x="164"/>
        <item x="195"/>
        <item x="55"/>
        <item x="42"/>
        <item x="197"/>
        <item x="2"/>
        <item m="1" x="236"/>
        <item m="1" x="237"/>
        <item x="47"/>
        <item x="126"/>
        <item x="168"/>
        <item t="default"/>
      </items>
      <autoSortScope>
        <pivotArea dataOnly="0" outline="0" fieldPosition="0">
          <references count="1">
            <reference field="4294967294" count="1" selected="0">
              <x v="0"/>
            </reference>
          </references>
        </pivotArea>
      </autoSortScope>
    </pivotField>
    <pivotField dataField="1" compact="0" numFmtId="164" outline="0" showAll="0"/>
    <pivotField compact="0" numFmtId="1" outline="0" showAll="0"/>
    <pivotField compact="0" outline="0" showAll="0"/>
    <pivotField compact="0" outline="0" showAll="0"/>
  </pivotFields>
  <rowFields count="1">
    <field x="12"/>
  </rowFields>
  <rowItems count="5">
    <i>
      <x v="68"/>
    </i>
    <i>
      <x v="174"/>
    </i>
    <i>
      <x v="170"/>
    </i>
    <i>
      <x v="94"/>
    </i>
    <i t="grand">
      <x/>
    </i>
  </rowItems>
  <colItems count="1">
    <i/>
  </colItems>
  <dataFields count="1">
    <dataField name="Sum of Price(RS)" fld="13" baseField="0" baseItem="0"/>
  </dataFields>
  <formats count="1">
    <format dxfId="8">
      <pivotArea outline="0" fieldPosition="0">
        <references count="1">
          <reference field="12" count="5" selected="0">
            <x v="13"/>
            <x v="136"/>
            <x v="198"/>
            <x v="217"/>
            <x v="220"/>
          </reference>
        </references>
      </pivotArea>
    </format>
  </formats>
  <chartFormats count="2">
    <chartFormat chart="66" format="0" series="1">
      <pivotArea type="data" outline="0" fieldPosition="0">
        <references count="1">
          <reference field="4294967294" count="1" selected="0">
            <x v="0"/>
          </reference>
        </references>
      </pivotArea>
    </chartFormat>
    <chartFormat chart="6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count" evalOrder="-1" id="11" iMeasureFld="0">
      <autoFilter ref="A1">
        <filterColumn colId="0">
          <top1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2232994-EE9E-4538-B329-6B841748C95F}" name="Participation of Players Countrywise"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36">
  <location ref="A118:B130" firstHeaderRow="2" firstDataRow="2" firstDataCol="1" rowPageCount="1" colPageCount="1"/>
  <pivotFields count="17">
    <pivotField name="Team Name" axis="axisPage" compact="0" outline="0" showAll="0">
      <items count="11">
        <item x="0"/>
        <item x="1"/>
        <item x="2"/>
        <item x="3"/>
        <item x="4"/>
        <item x="5"/>
        <item x="6"/>
        <item x="7"/>
        <item x="8"/>
        <item x="9"/>
        <item t="default"/>
      </items>
    </pivotField>
    <pivotField compact="0" outline="0" showAll="0"/>
    <pivotField compact="0" outline="0" showAll="0"/>
    <pivotField compact="0" outline="0" showAll="0">
      <items count="3">
        <item x="0"/>
        <item x="1"/>
        <item t="default"/>
      </items>
    </pivotField>
    <pivotField compact="0" outline="0" showAll="0">
      <items count="5">
        <item x="0"/>
        <item x="3"/>
        <item x="1"/>
        <item x="2"/>
        <item t="default"/>
      </items>
    </pivotField>
    <pivotField compact="0" outline="0" showAll="0">
      <items count="3">
        <item x="0"/>
        <item x="1"/>
        <item t="default"/>
      </items>
    </pivotField>
    <pivotField compact="0" outline="0" showAll="0">
      <items count="4">
        <item x="1"/>
        <item x="2"/>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numFmtId="164" outline="0" showAll="0"/>
    <pivotField compact="0" numFmtId="1" outline="0" showAll="0"/>
    <pivotField compact="0" outline="0" showAll="0"/>
    <pivotField axis="axisRow" dataField="1" compact="0" outline="0" showAll="0" sortType="ascending">
      <items count="16">
        <item x="8"/>
        <item m="1" x="14"/>
        <item x="6"/>
        <item x="7"/>
        <item m="1" x="13"/>
        <item x="1"/>
        <item x="0"/>
        <item m="1" x="10"/>
        <item x="3"/>
        <item x="9"/>
        <item x="5"/>
        <item x="4"/>
        <item m="1" x="11"/>
        <item m="1" x="12"/>
        <item x="2"/>
        <item t="default"/>
      </items>
      <autoSortScope>
        <pivotArea dataOnly="0" outline="0" fieldPosition="0">
          <references count="1">
            <reference field="4294967294" count="1" selected="0">
              <x v="0"/>
            </reference>
          </references>
        </pivotArea>
      </autoSortScope>
    </pivotField>
  </pivotFields>
  <rowFields count="1">
    <field x="16"/>
  </rowFields>
  <rowItems count="11">
    <i>
      <x v="9"/>
    </i>
    <i>
      <x v="3"/>
    </i>
    <i>
      <x/>
    </i>
    <i>
      <x v="11"/>
    </i>
    <i>
      <x v="10"/>
    </i>
    <i>
      <x v="8"/>
    </i>
    <i>
      <x v="5"/>
    </i>
    <i>
      <x v="2"/>
    </i>
    <i>
      <x v="14"/>
    </i>
    <i>
      <x v="6"/>
    </i>
    <i t="grand">
      <x/>
    </i>
  </rowItems>
  <colItems count="1">
    <i/>
  </colItems>
  <pageFields count="1">
    <pageField fld="0" hier="-1"/>
  </pageFields>
  <dataFields count="1">
    <dataField name="Count of Country" fld="16" subtotal="count" baseField="0" baseItem="0"/>
  </dataFields>
  <chartFormats count="2">
    <chartFormat chart="31"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B38A893-8A56-40D7-8CAC-FB8E6A251FC1}" name="Matches Played by the Teams"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5">
  <location ref="A47:B53" firstHeaderRow="2" firstDataRow="2" firstDataCol="1" rowPageCount="1" colPageCount="1"/>
  <pivotFields count="17">
    <pivotField name="Team Name" axis="axisPage" compact="0" outline="0" showAll="0">
      <items count="11">
        <item x="0"/>
        <item x="1"/>
        <item x="2"/>
        <item x="3"/>
        <item x="4"/>
        <item x="5"/>
        <item x="6"/>
        <item x="7"/>
        <item x="8"/>
        <item x="9"/>
        <item t="default"/>
      </items>
    </pivotField>
    <pivotField compact="0" outline="0" showAll="0"/>
    <pivotField compact="0" outline="0" showAll="0"/>
    <pivotField compact="0" outline="0" showAll="0">
      <items count="3">
        <item x="0"/>
        <item x="1"/>
        <item t="default"/>
      </items>
    </pivotField>
    <pivotField axis="axisRow" compact="0" outline="0" showAll="0">
      <items count="5">
        <item x="0"/>
        <item x="3"/>
        <item x="1"/>
        <item x="2"/>
        <item t="default"/>
      </items>
    </pivotField>
    <pivotField compact="0" outline="0" showAll="0">
      <items count="3">
        <item x="0"/>
        <item x="1"/>
        <item t="default"/>
      </items>
    </pivotField>
    <pivotField compact="0" outline="0" showAll="0">
      <items count="4">
        <item x="1"/>
        <item x="2"/>
        <item x="0"/>
        <item t="default"/>
      </items>
    </pivotField>
    <pivotField compact="0" outline="0" showAll="0"/>
    <pivotField dataField="1" compact="0" outline="0" showAll="0"/>
    <pivotField compact="0" outline="0" showAll="0"/>
    <pivotField compact="0" outline="0" showAll="0"/>
    <pivotField compact="0" outline="0" showAll="0"/>
    <pivotField compact="0" outline="0" showAll="0"/>
    <pivotField compact="0" numFmtId="164" outline="0" showAll="0"/>
    <pivotField compact="0" numFmtId="1" outline="0" showAll="0"/>
    <pivotField compact="0" numFmtId="165" outline="0" showAll="0"/>
    <pivotField compact="0" outline="0" showAll="0"/>
  </pivotFields>
  <rowFields count="1">
    <field x="4"/>
  </rowFields>
  <rowItems count="5">
    <i>
      <x/>
    </i>
    <i>
      <x v="1"/>
    </i>
    <i>
      <x v="2"/>
    </i>
    <i>
      <x v="3"/>
    </i>
    <i t="grand">
      <x/>
    </i>
  </rowItems>
  <colItems count="1">
    <i/>
  </colItems>
  <pageFields count="1">
    <pageField fld="0" hier="-1"/>
  </pageFields>
  <dataFields count="1">
    <dataField name="Average of Matches_x000a_ Played" fld="8" subtotal="average" baseField="0" baseItem="0"/>
  </dataFields>
  <formats count="1">
    <format dxfId="9">
      <pivotArea outline="0" fieldPosition="0">
        <references count="1">
          <reference field="4" count="0" selected="0"/>
        </references>
      </pivotArea>
    </format>
  </formats>
  <chartFormats count="2">
    <chartFormat chart="2"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DC94F44-1DB2-460F-9926-B18B65A0D3AB}" name="Top 3 Bowler"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62">
  <location ref="A142:B147" firstHeaderRow="2" firstDataRow="2" firstDataCol="1"/>
  <pivotFields count="17">
    <pivotField name="Team Name" compact="0" outline="0" showAll="0">
      <items count="11">
        <item x="0"/>
        <item x="1"/>
        <item x="2"/>
        <item x="3"/>
        <item x="4"/>
        <item x="5"/>
        <item x="6"/>
        <item x="7"/>
        <item x="8"/>
        <item x="9"/>
        <item t="default"/>
      </items>
    </pivotField>
    <pivotField compact="0" outline="0" showAll="0"/>
    <pivotField compact="0" outline="0" showAll="0"/>
    <pivotField compact="0" outline="0" showAll="0">
      <items count="3">
        <item x="0"/>
        <item x="1"/>
        <item t="default"/>
      </items>
    </pivotField>
    <pivotField compact="0" outline="0" showAll="0">
      <items count="5">
        <item x="0"/>
        <item x="3"/>
        <item x="1"/>
        <item x="2"/>
        <item t="default"/>
      </items>
    </pivotField>
    <pivotField compact="0" outline="0" showAll="0">
      <items count="3">
        <item x="0"/>
        <item x="1"/>
        <item t="default"/>
      </items>
    </pivotField>
    <pivotField compact="0" outline="0" showAll="0">
      <items count="4">
        <item x="1"/>
        <item x="2"/>
        <item x="0"/>
        <item t="default"/>
      </items>
    </pivotField>
    <pivotField compact="0" outline="0" showAll="0"/>
    <pivotField compact="0" outline="0" showAll="0"/>
    <pivotField compact="0" outline="0" showAll="0"/>
    <pivotField dataField="1" compact="0" outline="0" showAll="0"/>
    <pivotField compact="0" outline="0" showAll="0"/>
    <pivotField axis="axisRow" compact="0" outline="0" showAll="0" measureFilter="1" sortType="ascending">
      <items count="239">
        <item x="29"/>
        <item x="221"/>
        <item x="89"/>
        <item x="58"/>
        <item x="218"/>
        <item x="11"/>
        <item x="225"/>
        <item x="84"/>
        <item x="186"/>
        <item x="81"/>
        <item x="60"/>
        <item x="93"/>
        <item x="4"/>
        <item x="72"/>
        <item x="188"/>
        <item x="109"/>
        <item x="166"/>
        <item x="175"/>
        <item x="90"/>
        <item x="212"/>
        <item x="136"/>
        <item x="150"/>
        <item x="138"/>
        <item x="87"/>
        <item x="45"/>
        <item x="163"/>
        <item x="97"/>
        <item x="27"/>
        <item x="116"/>
        <item x="135"/>
        <item x="113"/>
        <item x="92"/>
        <item x="165"/>
        <item x="159"/>
        <item x="158"/>
        <item x="219"/>
        <item x="17"/>
        <item x="185"/>
        <item x="88"/>
        <item x="33"/>
        <item x="8"/>
        <item x="69"/>
        <item x="204"/>
        <item x="56"/>
        <item x="31"/>
        <item x="177"/>
        <item x="1"/>
        <item x="103"/>
        <item x="194"/>
        <item x="14"/>
        <item x="125"/>
        <item x="208"/>
        <item x="174"/>
        <item x="65"/>
        <item x="106"/>
        <item x="16"/>
        <item x="6"/>
        <item x="107"/>
        <item x="132"/>
        <item x="173"/>
        <item x="230"/>
        <item x="180"/>
        <item x="227"/>
        <item x="66"/>
        <item x="49"/>
        <item x="151"/>
        <item x="169"/>
        <item x="140"/>
        <item x="119"/>
        <item x="160"/>
        <item x="232"/>
        <item x="201"/>
        <item x="181"/>
        <item x="99"/>
        <item x="61"/>
        <item x="120"/>
        <item x="63"/>
        <item x="130"/>
        <item x="161"/>
        <item x="123"/>
        <item x="147"/>
        <item x="190"/>
        <item x="171"/>
        <item x="124"/>
        <item x="144"/>
        <item x="108"/>
        <item x="24"/>
        <item x="206"/>
        <item x="38"/>
        <item x="213"/>
        <item x="117"/>
        <item x="183"/>
        <item x="224"/>
        <item x="202"/>
        <item x="96"/>
        <item x="19"/>
        <item x="100"/>
        <item x="37"/>
        <item x="207"/>
        <item x="36"/>
        <item x="210"/>
        <item x="111"/>
        <item x="40"/>
        <item x="143"/>
        <item x="51"/>
        <item x="41"/>
        <item x="187"/>
        <item x="15"/>
        <item x="179"/>
        <item x="112"/>
        <item x="39"/>
        <item x="104"/>
        <item x="220"/>
        <item x="98"/>
        <item x="101"/>
        <item x="59"/>
        <item x="142"/>
        <item x="133"/>
        <item x="115"/>
        <item x="83"/>
        <item x="54"/>
        <item x="172"/>
        <item x="30"/>
        <item x="10"/>
        <item x="3"/>
        <item x="141"/>
        <item x="114"/>
        <item x="23"/>
        <item x="128"/>
        <item x="35"/>
        <item x="18"/>
        <item x="127"/>
        <item x="200"/>
        <item x="154"/>
        <item x="199"/>
        <item x="214"/>
        <item x="75"/>
        <item x="68"/>
        <item x="205"/>
        <item x="148"/>
        <item x="76"/>
        <item x="155"/>
        <item x="70"/>
        <item x="13"/>
        <item x="191"/>
        <item x="95"/>
        <item x="44"/>
        <item x="162"/>
        <item x="28"/>
        <item x="231"/>
        <item x="102"/>
        <item x="196"/>
        <item x="233"/>
        <item x="57"/>
        <item x="139"/>
        <item x="149"/>
        <item x="52"/>
        <item x="216"/>
        <item x="152"/>
        <item x="12"/>
        <item x="137"/>
        <item x="94"/>
        <item x="50"/>
        <item x="91"/>
        <item x="203"/>
        <item x="105"/>
        <item x="0"/>
        <item x="131"/>
        <item x="86"/>
        <item x="48"/>
        <item x="25"/>
        <item x="156"/>
        <item x="198"/>
        <item x="9"/>
        <item x="118"/>
        <item x="217"/>
        <item x="34"/>
        <item x="5"/>
        <item x="53"/>
        <item x="192"/>
        <item x="79"/>
        <item x="157"/>
        <item x="134"/>
        <item x="189"/>
        <item x="46"/>
        <item x="235"/>
        <item x="226"/>
        <item x="176"/>
        <item x="110"/>
        <item x="145"/>
        <item x="26"/>
        <item x="234"/>
        <item x="85"/>
        <item x="178"/>
        <item x="146"/>
        <item x="7"/>
        <item x="77"/>
        <item x="228"/>
        <item x="71"/>
        <item x="211"/>
        <item x="182"/>
        <item x="21"/>
        <item x="22"/>
        <item x="78"/>
        <item x="122"/>
        <item x="184"/>
        <item x="32"/>
        <item x="223"/>
        <item x="209"/>
        <item x="121"/>
        <item x="43"/>
        <item x="82"/>
        <item x="193"/>
        <item x="20"/>
        <item x="129"/>
        <item x="80"/>
        <item x="222"/>
        <item x="73"/>
        <item x="153"/>
        <item x="67"/>
        <item x="74"/>
        <item x="64"/>
        <item x="167"/>
        <item x="229"/>
        <item x="170"/>
        <item x="215"/>
        <item x="62"/>
        <item x="164"/>
        <item x="195"/>
        <item x="55"/>
        <item x="42"/>
        <item x="197"/>
        <item x="2"/>
        <item m="1" x="236"/>
        <item m="1" x="237"/>
        <item x="47"/>
        <item x="126"/>
        <item x="168"/>
        <item t="default"/>
      </items>
      <autoSortScope>
        <pivotArea dataOnly="0" outline="0" fieldPosition="0">
          <references count="1">
            <reference field="4294967294" count="1" selected="0">
              <x v="0"/>
            </reference>
          </references>
        </pivotArea>
      </autoSortScope>
    </pivotField>
    <pivotField compact="0" numFmtId="164" outline="0" showAll="0"/>
    <pivotField compact="0" numFmtId="1" outline="0" showAll="0"/>
    <pivotField compact="0" outline="0" showAll="0"/>
    <pivotField compact="0" outline="0" showAll="0"/>
  </pivotFields>
  <rowFields count="1">
    <field x="12"/>
  </rowFields>
  <rowItems count="4">
    <i>
      <x v="203"/>
    </i>
    <i>
      <x v="151"/>
    </i>
    <i>
      <x v="56"/>
    </i>
    <i t="grand">
      <x/>
    </i>
  </rowItems>
  <colItems count="1">
    <i/>
  </colItems>
  <dataFields count="1">
    <dataField name="Sum of Wickets" fld="10" baseField="0" baseItem="0"/>
  </dataFields>
  <chartFormats count="3">
    <chartFormat chart="56" format="0" series="1">
      <pivotArea type="data" outline="0" fieldPosition="0">
        <references count="1">
          <reference field="4294967294" count="1" selected="0">
            <x v="0"/>
          </reference>
        </references>
      </pivotArea>
    </chartFormat>
    <chartFormat chart="58" format="2" series="1">
      <pivotArea type="data" outline="0" fieldPosition="0">
        <references count="1">
          <reference field="4294967294" count="1" selected="0">
            <x v="0"/>
          </reference>
        </references>
      </pivotArea>
    </chartFormat>
    <chartFormat chart="6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count" evalOrder="-1" id="9"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6EA71D8-7417-4301-9789-63FBE7846E7E}" name="Age vs Experience Chart "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33">
  <location ref="A86:C98" firstHeaderRow="1" firstDataRow="2" firstDataCol="1"/>
  <pivotFields count="17">
    <pivotField name="Team Name" axis="axisRow" compact="0" outline="0" showAll="0">
      <items count="11">
        <item x="0"/>
        <item x="1"/>
        <item x="2"/>
        <item x="3"/>
        <item x="4"/>
        <item x="5"/>
        <item x="6"/>
        <item x="7"/>
        <item x="8"/>
        <item x="9"/>
        <item t="default"/>
      </items>
    </pivotField>
    <pivotField compact="0" outline="0" showAll="0"/>
    <pivotField compact="0" outline="0" showAll="0"/>
    <pivotField compact="0" outline="0" showAll="0">
      <items count="3">
        <item x="0"/>
        <item x="1"/>
        <item t="default"/>
      </items>
    </pivotField>
    <pivotField compact="0" outline="0" showAll="0">
      <items count="5">
        <item x="0"/>
        <item x="3"/>
        <item x="1"/>
        <item x="2"/>
        <item t="default"/>
      </items>
    </pivotField>
    <pivotField compact="0" outline="0" showAll="0">
      <items count="3">
        <item x="0"/>
        <item x="1"/>
        <item t="default"/>
      </items>
    </pivotField>
    <pivotField compact="0" outline="0" showAll="0">
      <items count="4">
        <item x="1"/>
        <item x="2"/>
        <item x="0"/>
        <item t="default"/>
      </items>
    </pivotField>
    <pivotField compact="0" outline="0" showAll="0"/>
    <pivotField dataField="1" compact="0" outline="0" showAll="0"/>
    <pivotField compact="0" outline="0" showAll="0"/>
    <pivotField compact="0" outline="0" showAll="0"/>
    <pivotField compact="0" outline="0" showAll="0"/>
    <pivotField compact="0" outline="0" showAll="0"/>
    <pivotField compact="0" numFmtId="164" outline="0" showAll="0"/>
    <pivotField dataField="1" compact="0" numFmtId="1" outline="0" showAll="0"/>
    <pivotField compact="0" outline="0" showAll="0"/>
    <pivotField compact="0" outline="0" showAll="0"/>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Average of Age" fld="14" subtotal="average" baseField="0" baseItem="0"/>
    <dataField name="Average of Matches_x000a_ Played" fld="8" subtotal="average" baseField="0" baseItem="0"/>
  </dataFields>
  <chartFormats count="4">
    <chartFormat chart="29"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1"/>
          </reference>
        </references>
      </pivotArea>
    </chartFormat>
    <chartFormat chart="32" format="5" series="1">
      <pivotArea type="data" outline="0" fieldPosition="0">
        <references count="1">
          <reference field="4294967294" count="1" selected="0">
            <x v="1"/>
          </reference>
        </references>
      </pivotArea>
    </chartFormat>
    <chartFormat chart="3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712F246-1DA9-4FB9-916C-55C65CBE38A2}" name="Budget Used by the Teams Categorywise"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4">
  <location ref="A33:B39" firstHeaderRow="2" firstDataRow="2" firstDataCol="1" rowPageCount="1" colPageCount="1"/>
  <pivotFields count="17">
    <pivotField name="Team Name" axis="axisPage" compact="0" outline="0" showAll="0">
      <items count="11">
        <item x="0"/>
        <item x="1"/>
        <item x="2"/>
        <item x="3"/>
        <item x="4"/>
        <item x="5"/>
        <item x="6"/>
        <item x="7"/>
        <item x="8"/>
        <item x="9"/>
        <item t="default"/>
      </items>
    </pivotField>
    <pivotField compact="0" outline="0" showAll="0"/>
    <pivotField compact="0" outline="0" showAll="0"/>
    <pivotField compact="0" outline="0" showAll="0">
      <items count="3">
        <item x="0"/>
        <item x="1"/>
        <item t="default"/>
      </items>
    </pivotField>
    <pivotField axis="axisRow" compact="0" outline="0" showAll="0" sortType="descending">
      <items count="5">
        <item x="0"/>
        <item x="3"/>
        <item x="1"/>
        <item x="2"/>
        <item t="default"/>
      </items>
      <autoSortScope>
        <pivotArea dataOnly="0" outline="0" fieldPosition="0">
          <references count="1">
            <reference field="4294967294" count="1" selected="0">
              <x v="0"/>
            </reference>
          </references>
        </pivotArea>
      </autoSortScope>
    </pivotField>
    <pivotField compact="0" outline="0" showAll="0">
      <items count="3">
        <item x="0"/>
        <item x="1"/>
        <item t="default"/>
      </items>
    </pivotField>
    <pivotField compact="0" outline="0" showAll="0">
      <items count="4">
        <item x="1"/>
        <item x="2"/>
        <item x="0"/>
        <item t="default"/>
      </items>
    </pivotField>
    <pivotField compact="0" outline="0" showAll="0"/>
    <pivotField compact="0" outline="0" showAll="0"/>
    <pivotField compact="0" outline="0" showAll="0"/>
    <pivotField compact="0" outline="0" showAll="0"/>
    <pivotField compact="0" outline="0" showAll="0"/>
    <pivotField compact="0" outline="0" showAll="0"/>
    <pivotField dataField="1" compact="0" numFmtId="164" outline="0" showAll="0"/>
    <pivotField compact="0" numFmtId="1" outline="0" showAll="0"/>
    <pivotField compact="0" numFmtId="165" outline="0" showAll="0"/>
    <pivotField compact="0" outline="0" showAll="0"/>
  </pivotFields>
  <rowFields count="1">
    <field x="4"/>
  </rowFields>
  <rowItems count="5">
    <i>
      <x/>
    </i>
    <i>
      <x v="2"/>
    </i>
    <i>
      <x v="1"/>
    </i>
    <i>
      <x v="3"/>
    </i>
    <i t="grand">
      <x/>
    </i>
  </rowItems>
  <colItems count="1">
    <i/>
  </colItems>
  <pageFields count="1">
    <pageField fld="0" hier="-1"/>
  </pageFields>
  <dataFields count="1">
    <dataField name="Sum of Price(RS)" fld="13" showDataAs="percentOfCol" baseField="4" baseItem="0" numFmtId="10"/>
  </dataFields>
  <chartFormats count="10">
    <chartFormat chart="1"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0"/>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 chart="3" format="9">
      <pivotArea type="data" outline="0" fieldPosition="0">
        <references count="2">
          <reference field="4294967294" count="1" selected="0">
            <x v="0"/>
          </reference>
          <reference field="4" count="1" selected="0">
            <x v="1"/>
          </reference>
        </references>
      </pivotArea>
    </chartFormat>
    <chartFormat chart="3" format="10">
      <pivotArea type="data" outline="0" fieldPosition="0">
        <references count="2">
          <reference field="4294967294" count="1" selected="0">
            <x v="0"/>
          </reference>
          <reference field="4" count="1" selected="0">
            <x v="3"/>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2"/>
          </reference>
        </references>
      </pivotArea>
    </chartFormat>
    <chartFormat chart="1" format="4">
      <pivotArea type="data" outline="0" fieldPosition="0">
        <references count="2">
          <reference field="4294967294" count="1" selected="0">
            <x v="0"/>
          </reference>
          <reference field="4" count="1" selected="0">
            <x v="1"/>
          </reference>
        </references>
      </pivotArea>
    </chartFormat>
    <chartFormat chart="1" format="5">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308A4FF-134D-43F8-A2CC-B54CBFC688A6}" name="IPL Teams Rating "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B14" firstHeaderRow="1" firstDataRow="1" firstDataCol="1"/>
  <pivotFields count="17">
    <pivotField axis="axisRow" showAll="0">
      <items count="11">
        <item x="0"/>
        <item x="1"/>
        <item x="2"/>
        <item x="3"/>
        <item x="4"/>
        <item x="5"/>
        <item x="6"/>
        <item x="7"/>
        <item x="8"/>
        <item x="9"/>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numFmtId="164" showAll="0"/>
    <pivotField numFmtId="1" showAll="0"/>
    <pivotField numFmtId="165" showAll="0"/>
    <pivotField showAll="0"/>
  </pivotFields>
  <rowFields count="1">
    <field x="0"/>
  </rowFields>
  <rowItems count="11">
    <i>
      <x/>
    </i>
    <i>
      <x v="1"/>
    </i>
    <i>
      <x v="2"/>
    </i>
    <i>
      <x v="3"/>
    </i>
    <i>
      <x v="4"/>
    </i>
    <i>
      <x v="5"/>
    </i>
    <i>
      <x v="6"/>
    </i>
    <i>
      <x v="7"/>
    </i>
    <i>
      <x v="8"/>
    </i>
    <i>
      <x v="9"/>
    </i>
    <i t="grand">
      <x/>
    </i>
  </rowItems>
  <colItems count="1">
    <i/>
  </colItems>
  <dataFields count="1">
    <dataField name="Average of Player" fld="1" subtotal="average" baseField="0" baseItem="0"/>
  </dataFields>
  <formats count="1">
    <format dxfId="0">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ED674A-99AA-4DC2-8A23-76A8C86F0555}" name="PivotTable1"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74">
  <location ref="A199:B202" firstHeaderRow="2" firstDataRow="2" firstDataCol="1"/>
  <pivotFields count="17">
    <pivotField name="Team Name" compact="0" outline="0" showAll="0">
      <items count="11">
        <item x="0"/>
        <item x="1"/>
        <item x="2"/>
        <item x="3"/>
        <item x="4"/>
        <item x="5"/>
        <item x="6"/>
        <item x="7"/>
        <item x="8"/>
        <item x="9"/>
        <item t="default"/>
      </items>
    </pivotField>
    <pivotField compact="0" outline="0" showAll="0"/>
    <pivotField compact="0" outline="0" showAll="0"/>
    <pivotField compact="0" outline="0" showAll="0">
      <items count="3">
        <item x="0"/>
        <item x="1"/>
        <item t="default"/>
      </items>
    </pivotField>
    <pivotField compact="0" outline="0" showAll="0">
      <items count="5">
        <item x="0"/>
        <item x="3"/>
        <item x="1"/>
        <item x="2"/>
        <item t="default"/>
      </items>
    </pivotField>
    <pivotField compact="0" outline="0" showAll="0">
      <items count="3">
        <item x="0"/>
        <item x="1"/>
        <item t="default"/>
      </items>
    </pivotField>
    <pivotField compact="0" outline="0" showAll="0">
      <items count="4">
        <item x="1"/>
        <item x="2"/>
        <item x="0"/>
        <item t="default"/>
      </items>
    </pivotField>
    <pivotField compact="0" outline="0" showAll="0"/>
    <pivotField compact="0" outline="0" showAll="0"/>
    <pivotField compact="0" outline="0" showAll="0"/>
    <pivotField compact="0" outline="0" showAll="0"/>
    <pivotField dataField="1" compact="0" outline="0" showAll="0"/>
    <pivotField axis="axisRow" compact="0" outline="0" showAll="0" measureFilter="1">
      <items count="239">
        <item x="29"/>
        <item x="221"/>
        <item x="89"/>
        <item x="58"/>
        <item x="218"/>
        <item x="11"/>
        <item x="225"/>
        <item x="84"/>
        <item x="186"/>
        <item x="81"/>
        <item x="60"/>
        <item x="93"/>
        <item x="4"/>
        <item x="72"/>
        <item x="188"/>
        <item x="109"/>
        <item x="166"/>
        <item x="175"/>
        <item x="90"/>
        <item x="212"/>
        <item x="136"/>
        <item x="150"/>
        <item x="138"/>
        <item x="87"/>
        <item x="45"/>
        <item x="163"/>
        <item x="97"/>
        <item x="27"/>
        <item x="116"/>
        <item x="135"/>
        <item x="113"/>
        <item x="92"/>
        <item x="165"/>
        <item x="159"/>
        <item x="158"/>
        <item x="219"/>
        <item x="17"/>
        <item x="185"/>
        <item x="88"/>
        <item x="33"/>
        <item x="8"/>
        <item x="69"/>
        <item x="204"/>
        <item x="56"/>
        <item x="31"/>
        <item x="177"/>
        <item x="1"/>
        <item x="103"/>
        <item x="194"/>
        <item x="14"/>
        <item x="125"/>
        <item x="208"/>
        <item x="174"/>
        <item x="65"/>
        <item x="106"/>
        <item x="16"/>
        <item x="6"/>
        <item x="107"/>
        <item x="132"/>
        <item x="173"/>
        <item x="230"/>
        <item x="180"/>
        <item x="227"/>
        <item x="66"/>
        <item x="49"/>
        <item x="151"/>
        <item x="169"/>
        <item x="140"/>
        <item x="119"/>
        <item x="160"/>
        <item x="232"/>
        <item x="201"/>
        <item x="181"/>
        <item x="99"/>
        <item x="61"/>
        <item x="120"/>
        <item x="63"/>
        <item x="130"/>
        <item x="161"/>
        <item x="123"/>
        <item x="147"/>
        <item x="190"/>
        <item x="171"/>
        <item x="124"/>
        <item x="144"/>
        <item x="108"/>
        <item x="24"/>
        <item x="206"/>
        <item x="38"/>
        <item x="213"/>
        <item x="117"/>
        <item x="183"/>
        <item x="224"/>
        <item x="202"/>
        <item x="96"/>
        <item x="19"/>
        <item x="100"/>
        <item x="37"/>
        <item x="207"/>
        <item x="36"/>
        <item x="210"/>
        <item x="111"/>
        <item x="40"/>
        <item x="143"/>
        <item x="51"/>
        <item x="41"/>
        <item x="187"/>
        <item x="15"/>
        <item x="179"/>
        <item x="112"/>
        <item x="39"/>
        <item x="104"/>
        <item x="220"/>
        <item x="98"/>
        <item x="101"/>
        <item x="59"/>
        <item x="142"/>
        <item x="133"/>
        <item x="115"/>
        <item x="83"/>
        <item x="54"/>
        <item x="172"/>
        <item x="30"/>
        <item x="10"/>
        <item x="3"/>
        <item x="141"/>
        <item x="114"/>
        <item x="23"/>
        <item x="128"/>
        <item x="35"/>
        <item x="18"/>
        <item x="127"/>
        <item x="200"/>
        <item x="154"/>
        <item x="199"/>
        <item x="214"/>
        <item x="75"/>
        <item x="68"/>
        <item x="205"/>
        <item x="148"/>
        <item x="76"/>
        <item x="155"/>
        <item x="70"/>
        <item x="13"/>
        <item x="191"/>
        <item x="95"/>
        <item x="44"/>
        <item x="162"/>
        <item x="28"/>
        <item x="231"/>
        <item x="102"/>
        <item x="196"/>
        <item x="233"/>
        <item x="57"/>
        <item x="139"/>
        <item x="149"/>
        <item x="52"/>
        <item x="216"/>
        <item x="152"/>
        <item x="12"/>
        <item x="137"/>
        <item x="94"/>
        <item x="50"/>
        <item x="91"/>
        <item x="203"/>
        <item x="105"/>
        <item x="0"/>
        <item x="131"/>
        <item x="86"/>
        <item x="48"/>
        <item x="25"/>
        <item x="156"/>
        <item x="198"/>
        <item x="9"/>
        <item x="118"/>
        <item x="217"/>
        <item x="34"/>
        <item x="5"/>
        <item x="53"/>
        <item x="192"/>
        <item x="79"/>
        <item x="157"/>
        <item x="134"/>
        <item x="189"/>
        <item x="46"/>
        <item x="235"/>
        <item x="226"/>
        <item x="176"/>
        <item x="110"/>
        <item x="145"/>
        <item x="26"/>
        <item x="234"/>
        <item x="85"/>
        <item x="178"/>
        <item x="146"/>
        <item x="7"/>
        <item x="77"/>
        <item x="228"/>
        <item x="71"/>
        <item x="211"/>
        <item x="182"/>
        <item x="21"/>
        <item x="22"/>
        <item x="78"/>
        <item x="122"/>
        <item x="184"/>
        <item x="32"/>
        <item x="223"/>
        <item x="209"/>
        <item x="121"/>
        <item x="43"/>
        <item x="82"/>
        <item x="193"/>
        <item x="20"/>
        <item x="129"/>
        <item x="80"/>
        <item x="222"/>
        <item x="73"/>
        <item x="153"/>
        <item x="67"/>
        <item x="74"/>
        <item x="64"/>
        <item x="167"/>
        <item x="229"/>
        <item x="170"/>
        <item x="215"/>
        <item x="62"/>
        <item x="164"/>
        <item x="195"/>
        <item x="55"/>
        <item x="42"/>
        <item x="197"/>
        <item x="2"/>
        <item m="1" x="236"/>
        <item m="1" x="237"/>
        <item x="47"/>
        <item x="126"/>
        <item x="168"/>
        <item t="default"/>
      </items>
    </pivotField>
    <pivotField compact="0" numFmtId="164" outline="0" showAll="0"/>
    <pivotField compact="0" numFmtId="1" outline="0" showAll="0"/>
    <pivotField compact="0" outline="0" showAll="0"/>
    <pivotField compact="0" outline="0" showAll="0"/>
  </pivotFields>
  <rowFields count="1">
    <field x="12"/>
  </rowFields>
  <rowItems count="2">
    <i>
      <x v="13"/>
    </i>
    <i t="grand">
      <x/>
    </i>
  </rowItems>
  <colItems count="1">
    <i/>
  </colItems>
  <dataFields count="1">
    <dataField name="Sum of Strike Rate" fld="11" baseField="0" baseItem="0"/>
  </dataFields>
  <formats count="7">
    <format dxfId="7">
      <pivotArea outline="0" fieldPosition="0">
        <references count="1">
          <reference field="12" count="5" selected="0">
            <x v="13"/>
            <x v="136"/>
            <x v="198"/>
            <x v="217"/>
            <x v="220"/>
          </reference>
        </references>
      </pivotArea>
    </format>
    <format dxfId="6">
      <pivotArea outline="0" fieldPosition="0">
        <references count="1">
          <reference field="12" count="1" selected="0">
            <x v="0"/>
          </reference>
        </references>
      </pivotArea>
    </format>
    <format dxfId="5">
      <pivotArea outline="0" fieldPosition="0">
        <references count="1">
          <reference field="12" count="1" selected="0">
            <x v="13"/>
          </reference>
        </references>
      </pivotArea>
    </format>
    <format dxfId="4">
      <pivotArea outline="0" fieldPosition="0">
        <references count="1">
          <reference field="12" count="1" selected="0">
            <x v="136"/>
          </reference>
        </references>
      </pivotArea>
    </format>
    <format dxfId="3">
      <pivotArea outline="0" fieldPosition="0">
        <references count="1">
          <reference field="12" count="1" selected="0">
            <x v="198"/>
          </reference>
        </references>
      </pivotArea>
    </format>
    <format dxfId="2">
      <pivotArea outline="0" fieldPosition="0">
        <references count="1">
          <reference field="12" count="1" selected="0">
            <x v="217"/>
          </reference>
        </references>
      </pivotArea>
    </format>
    <format dxfId="1">
      <pivotArea outline="0" fieldPosition="0">
        <references count="1">
          <reference field="12" count="1" selected="0">
            <x v="220"/>
          </reference>
        </references>
      </pivotArea>
    </format>
  </formats>
  <chartFormats count="2">
    <chartFormat chart="71" format="0" series="1">
      <pivotArea type="data" outline="0" fieldPosition="0">
        <references count="1">
          <reference field="4294967294" count="1" selected="0">
            <x v="0"/>
          </reference>
        </references>
      </pivotArea>
    </chartFormat>
    <chartFormat chart="7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count" evalOrder="-1" id="1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D255B4-43A5-480C-9F8E-D1A4EB1F583D}" name="PivotTable2"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64">
  <location ref="A208:B220" firstHeaderRow="2" firstDataRow="2" firstDataCol="1"/>
  <pivotFields count="17">
    <pivotField name="Team Name" axis="axisRow" compact="0" outline="0" showAll="0">
      <items count="11">
        <item x="1"/>
        <item x="0"/>
        <item x="2"/>
        <item x="3"/>
        <item x="4"/>
        <item x="5"/>
        <item x="6"/>
        <item x="7"/>
        <item x="8"/>
        <item x="9"/>
        <item t="default"/>
      </items>
    </pivotField>
    <pivotField compact="0" outline="0" showAll="0"/>
    <pivotField compact="0" outline="0" showAll="0"/>
    <pivotField compact="0" outline="0" showAll="0">
      <items count="3">
        <item x="0"/>
        <item x="1"/>
        <item t="default"/>
      </items>
    </pivotField>
    <pivotField compact="0" outline="0" showAll="0">
      <items count="5">
        <item x="0"/>
        <item x="3"/>
        <item x="1"/>
        <item x="2"/>
        <item t="default"/>
      </items>
    </pivotField>
    <pivotField compact="0" outline="0" showAll="0">
      <items count="3">
        <item x="0"/>
        <item x="1"/>
        <item t="default"/>
      </items>
    </pivotField>
    <pivotField compact="0" outline="0" showAll="0">
      <items count="4">
        <item x="1"/>
        <item x="2"/>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numFmtId="164" outline="0" showAll="0"/>
    <pivotField dataField="1" compact="0" numFmtId="1" outline="0" showAll="0"/>
    <pivotField compact="0" outline="0" showAll="0"/>
    <pivotField compact="0" outline="0" showAll="0"/>
  </pivotFields>
  <rowFields count="1">
    <field x="0"/>
  </rowFields>
  <rowItems count="11">
    <i>
      <x/>
    </i>
    <i>
      <x v="1"/>
    </i>
    <i>
      <x v="2"/>
    </i>
    <i>
      <x v="3"/>
    </i>
    <i>
      <x v="4"/>
    </i>
    <i>
      <x v="5"/>
    </i>
    <i>
      <x v="6"/>
    </i>
    <i>
      <x v="7"/>
    </i>
    <i>
      <x v="8"/>
    </i>
    <i>
      <x v="9"/>
    </i>
    <i t="grand">
      <x/>
    </i>
  </rowItems>
  <colItems count="1">
    <i/>
  </colItems>
  <dataFields count="1">
    <dataField name="Average of Age" fld="14" subtotal="average" baseField="0" baseItem="0"/>
  </dataFields>
  <chartFormats count="3">
    <chartFormat chart="59" format="0" series="1">
      <pivotArea type="data" outline="0" fieldPosition="0">
        <references count="1">
          <reference field="4294967294" count="1" selected="0">
            <x v="0"/>
          </reference>
        </references>
      </pivotArea>
    </chartFormat>
    <chartFormat chart="60" format="1" series="1">
      <pivotArea type="data" outline="0" fieldPosition="0">
        <references count="1">
          <reference field="4294967294" count="1" selected="0">
            <x v="0"/>
          </reference>
        </references>
      </pivotArea>
    </chartFormat>
    <chartFormat chart="6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791912-0D1D-4E68-85AA-0B3F79C3F39D}" name="Average Strike Rate of Teams"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25">
  <location ref="A71:B83" firstHeaderRow="2" firstDataRow="2" firstDataCol="1"/>
  <pivotFields count="17">
    <pivotField name="Team Name" axis="axisRow" compact="0" outline="0" showAll="0">
      <items count="11">
        <item x="0"/>
        <item x="1"/>
        <item x="2"/>
        <item x="3"/>
        <item x="4"/>
        <item x="5"/>
        <item x="6"/>
        <item x="7"/>
        <item x="8"/>
        <item x="9"/>
        <item t="default"/>
      </items>
    </pivotField>
    <pivotField compact="0" outline="0" showAll="0"/>
    <pivotField compact="0" outline="0" showAll="0"/>
    <pivotField compact="0" outline="0" showAll="0">
      <items count="3">
        <item x="0"/>
        <item x="1"/>
        <item t="default"/>
      </items>
    </pivotField>
    <pivotField compact="0" outline="0" showAll="0">
      <items count="5">
        <item x="0"/>
        <item x="3"/>
        <item x="1"/>
        <item x="2"/>
        <item t="default"/>
      </items>
    </pivotField>
    <pivotField compact="0" outline="0" showAll="0">
      <items count="3">
        <item x="0"/>
        <item x="1"/>
        <item t="default"/>
      </items>
    </pivotField>
    <pivotField compact="0" outline="0" showAll="0">
      <items count="4">
        <item x="1"/>
        <item x="2"/>
        <item x="0"/>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numFmtId="164" outline="0" showAll="0"/>
    <pivotField compact="0" numFmtId="1" outline="0" showAll="0"/>
    <pivotField compact="0" numFmtId="165" outline="0" showAll="0"/>
    <pivotField compact="0" outline="0" showAll="0"/>
  </pivotFields>
  <rowFields count="1">
    <field x="0"/>
  </rowFields>
  <rowItems count="11">
    <i>
      <x/>
    </i>
    <i>
      <x v="1"/>
    </i>
    <i>
      <x v="2"/>
    </i>
    <i>
      <x v="3"/>
    </i>
    <i>
      <x v="4"/>
    </i>
    <i>
      <x v="5"/>
    </i>
    <i>
      <x v="6"/>
    </i>
    <i>
      <x v="7"/>
    </i>
    <i>
      <x v="8"/>
    </i>
    <i>
      <x v="9"/>
    </i>
    <i t="grand">
      <x/>
    </i>
  </rowItems>
  <colItems count="1">
    <i/>
  </colItems>
  <dataFields count="1">
    <dataField name="Average of Strike Rate" fld="11" subtotal="average" baseField="0" baseItem="0"/>
  </dataFields>
  <chartFormats count="2">
    <chartFormat chart="18"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10A44ED-7E7C-4F95-84D8-C00DDDC5E427}" name="PivotTable19"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59">
  <location ref="A154:B166" firstHeaderRow="2" firstDataRow="2" firstDataCol="1"/>
  <pivotFields count="17">
    <pivotField name="Team Name" axis="axisRow" compact="0" outline="0" showAll="0">
      <items count="11">
        <item x="0"/>
        <item x="1"/>
        <item x="2"/>
        <item x="3"/>
        <item x="4"/>
        <item x="5"/>
        <item x="6"/>
        <item x="7"/>
        <item x="8"/>
        <item x="9"/>
        <item t="default"/>
      </items>
    </pivotField>
    <pivotField compact="0" outline="0" showAll="0"/>
    <pivotField compact="0" outline="0" showAll="0"/>
    <pivotField compact="0" outline="0" showAll="0">
      <items count="3">
        <item x="0"/>
        <item x="1"/>
        <item t="default"/>
      </items>
    </pivotField>
    <pivotField compact="0" outline="0" showAll="0">
      <items count="5">
        <item x="0"/>
        <item x="3"/>
        <item x="1"/>
        <item x="2"/>
        <item t="default"/>
      </items>
    </pivotField>
    <pivotField compact="0" outline="0" showAll="0">
      <items count="3">
        <item x="0"/>
        <item x="1"/>
        <item t="default"/>
      </items>
    </pivotField>
    <pivotField compact="0" outline="0" showAll="0">
      <items count="4">
        <item x="1"/>
        <item x="2"/>
        <item x="0"/>
        <item t="default"/>
      </items>
    </pivotField>
    <pivotField compact="0" outline="0" showAll="0"/>
    <pivotField compact="0" outline="0" showAll="0"/>
    <pivotField compact="0" outline="0" showAll="0"/>
    <pivotField compact="0" outline="0" showAll="0"/>
    <pivotField compact="0" outline="0" showAll="0"/>
    <pivotField compact="0" outline="0" showAll="0"/>
    <pivotField dataField="1" compact="0" numFmtId="164" outline="0" showAll="0"/>
    <pivotField compact="0" numFmtId="1" outline="0" showAll="0"/>
    <pivotField compact="0" outline="0" showAll="0"/>
    <pivotField compact="0" outline="0" showAll="0"/>
  </pivotFields>
  <rowFields count="1">
    <field x="0"/>
  </rowFields>
  <rowItems count="11">
    <i>
      <x/>
    </i>
    <i>
      <x v="1"/>
    </i>
    <i>
      <x v="2"/>
    </i>
    <i>
      <x v="3"/>
    </i>
    <i>
      <x v="4"/>
    </i>
    <i>
      <x v="5"/>
    </i>
    <i>
      <x v="6"/>
    </i>
    <i>
      <x v="7"/>
    </i>
    <i>
      <x v="8"/>
    </i>
    <i>
      <x v="9"/>
    </i>
    <i t="grand">
      <x/>
    </i>
  </rowItems>
  <colItems count="1">
    <i/>
  </colItems>
  <dataFields count="1">
    <dataField name="Sum of Price(RS)"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CC757A0-D6CB-4AF6-8890-CB576F5B6DB5}" name="Top 3 Run Scorer"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43">
  <location ref="A135:B140" firstHeaderRow="2" firstDataRow="2" firstDataCol="1"/>
  <pivotFields count="17">
    <pivotField name="Team Name" compact="0" outline="0" showAll="0">
      <items count="11">
        <item x="0"/>
        <item x="1"/>
        <item x="2"/>
        <item x="3"/>
        <item x="4"/>
        <item x="5"/>
        <item x="6"/>
        <item x="7"/>
        <item x="8"/>
        <item x="9"/>
        <item t="default"/>
      </items>
    </pivotField>
    <pivotField compact="0" outline="0" showAll="0"/>
    <pivotField compact="0" outline="0" showAll="0"/>
    <pivotField compact="0" outline="0" showAll="0">
      <items count="3">
        <item x="0"/>
        <item x="1"/>
        <item t="default"/>
      </items>
    </pivotField>
    <pivotField compact="0" outline="0" showAll="0">
      <items count="5">
        <item x="0"/>
        <item x="3"/>
        <item x="1"/>
        <item x="2"/>
        <item t="default"/>
      </items>
    </pivotField>
    <pivotField compact="0" outline="0" showAll="0">
      <items count="3">
        <item x="0"/>
        <item x="1"/>
        <item t="default"/>
      </items>
    </pivotField>
    <pivotField compact="0" outline="0" showAll="0">
      <items count="4">
        <item x="1"/>
        <item x="2"/>
        <item x="0"/>
        <item t="default"/>
      </items>
    </pivotField>
    <pivotField compact="0" outline="0" showAll="0"/>
    <pivotField compact="0" outline="0" showAll="0"/>
    <pivotField dataField="1" compact="0" outline="0" showAll="0"/>
    <pivotField compact="0" outline="0" showAll="0"/>
    <pivotField compact="0" outline="0" showAll="0"/>
    <pivotField axis="axisRow" compact="0" outline="0" showAll="0" measureFilter="1" sortType="ascending">
      <items count="239">
        <item x="29"/>
        <item x="221"/>
        <item x="89"/>
        <item x="58"/>
        <item x="218"/>
        <item x="11"/>
        <item x="225"/>
        <item x="84"/>
        <item x="186"/>
        <item x="81"/>
        <item x="60"/>
        <item x="93"/>
        <item x="4"/>
        <item x="72"/>
        <item x="188"/>
        <item x="109"/>
        <item x="166"/>
        <item x="175"/>
        <item x="90"/>
        <item x="212"/>
        <item x="136"/>
        <item x="150"/>
        <item x="138"/>
        <item x="87"/>
        <item x="45"/>
        <item x="163"/>
        <item x="97"/>
        <item x="27"/>
        <item x="116"/>
        <item x="135"/>
        <item x="113"/>
        <item x="92"/>
        <item x="165"/>
        <item x="159"/>
        <item x="158"/>
        <item x="219"/>
        <item x="17"/>
        <item x="185"/>
        <item x="88"/>
        <item x="33"/>
        <item x="8"/>
        <item x="69"/>
        <item x="204"/>
        <item x="56"/>
        <item x="31"/>
        <item x="177"/>
        <item x="1"/>
        <item x="103"/>
        <item x="194"/>
        <item x="14"/>
        <item x="125"/>
        <item x="208"/>
        <item x="174"/>
        <item x="65"/>
        <item x="106"/>
        <item x="16"/>
        <item x="6"/>
        <item x="107"/>
        <item x="132"/>
        <item x="173"/>
        <item x="230"/>
        <item x="180"/>
        <item x="227"/>
        <item x="66"/>
        <item x="49"/>
        <item x="151"/>
        <item x="169"/>
        <item x="140"/>
        <item x="119"/>
        <item x="160"/>
        <item x="232"/>
        <item x="201"/>
        <item x="181"/>
        <item x="99"/>
        <item x="61"/>
        <item x="120"/>
        <item x="63"/>
        <item x="130"/>
        <item x="161"/>
        <item x="123"/>
        <item x="147"/>
        <item x="190"/>
        <item x="171"/>
        <item x="124"/>
        <item x="144"/>
        <item x="108"/>
        <item x="24"/>
        <item x="206"/>
        <item x="38"/>
        <item x="213"/>
        <item x="117"/>
        <item x="183"/>
        <item x="224"/>
        <item x="202"/>
        <item x="96"/>
        <item x="19"/>
        <item x="100"/>
        <item x="37"/>
        <item x="207"/>
        <item x="36"/>
        <item x="210"/>
        <item x="111"/>
        <item x="40"/>
        <item x="143"/>
        <item x="51"/>
        <item x="41"/>
        <item x="187"/>
        <item x="15"/>
        <item x="179"/>
        <item x="112"/>
        <item x="39"/>
        <item x="104"/>
        <item x="220"/>
        <item x="98"/>
        <item x="101"/>
        <item x="59"/>
        <item x="142"/>
        <item x="133"/>
        <item x="115"/>
        <item x="83"/>
        <item x="54"/>
        <item x="172"/>
        <item x="30"/>
        <item x="10"/>
        <item x="3"/>
        <item x="141"/>
        <item x="114"/>
        <item x="23"/>
        <item x="128"/>
        <item x="35"/>
        <item x="18"/>
        <item x="127"/>
        <item x="200"/>
        <item x="154"/>
        <item x="199"/>
        <item x="214"/>
        <item x="75"/>
        <item x="68"/>
        <item x="205"/>
        <item x="148"/>
        <item x="76"/>
        <item x="155"/>
        <item x="70"/>
        <item x="13"/>
        <item x="191"/>
        <item x="95"/>
        <item x="44"/>
        <item x="162"/>
        <item x="28"/>
        <item x="231"/>
        <item x="102"/>
        <item x="196"/>
        <item x="233"/>
        <item x="57"/>
        <item x="139"/>
        <item x="149"/>
        <item x="52"/>
        <item x="216"/>
        <item x="152"/>
        <item x="12"/>
        <item x="137"/>
        <item x="94"/>
        <item x="50"/>
        <item x="91"/>
        <item x="203"/>
        <item x="105"/>
        <item x="0"/>
        <item x="131"/>
        <item x="86"/>
        <item x="48"/>
        <item x="25"/>
        <item x="156"/>
        <item x="198"/>
        <item x="9"/>
        <item x="118"/>
        <item x="217"/>
        <item x="34"/>
        <item x="5"/>
        <item x="53"/>
        <item x="192"/>
        <item x="79"/>
        <item x="157"/>
        <item x="134"/>
        <item x="189"/>
        <item x="46"/>
        <item x="235"/>
        <item x="226"/>
        <item x="176"/>
        <item x="110"/>
        <item x="145"/>
        <item x="26"/>
        <item x="234"/>
        <item x="85"/>
        <item x="178"/>
        <item x="146"/>
        <item x="7"/>
        <item x="77"/>
        <item x="228"/>
        <item x="71"/>
        <item x="211"/>
        <item x="182"/>
        <item x="21"/>
        <item x="22"/>
        <item x="78"/>
        <item x="122"/>
        <item x="184"/>
        <item x="32"/>
        <item x="223"/>
        <item x="209"/>
        <item x="121"/>
        <item x="43"/>
        <item x="82"/>
        <item x="193"/>
        <item x="20"/>
        <item x="129"/>
        <item x="80"/>
        <item x="222"/>
        <item x="73"/>
        <item x="153"/>
        <item x="67"/>
        <item x="74"/>
        <item x="64"/>
        <item x="167"/>
        <item x="229"/>
        <item x="170"/>
        <item x="215"/>
        <item x="62"/>
        <item x="164"/>
        <item x="195"/>
        <item x="55"/>
        <item x="42"/>
        <item x="197"/>
        <item x="2"/>
        <item m="1" x="236"/>
        <item m="1" x="237"/>
        <item x="47"/>
        <item x="126"/>
        <item x="168"/>
        <item t="default"/>
      </items>
      <autoSortScope>
        <pivotArea dataOnly="0" outline="0" fieldPosition="0">
          <references count="1">
            <reference field="4294967294" count="1" selected="0">
              <x v="0"/>
            </reference>
          </references>
        </pivotArea>
      </autoSortScope>
    </pivotField>
    <pivotField compact="0" numFmtId="164" outline="0" showAll="0"/>
    <pivotField compact="0" numFmtId="1" outline="0" showAll="0"/>
    <pivotField compact="0" outline="0" showAll="0"/>
    <pivotField compact="0" outline="0" showAll="0"/>
  </pivotFields>
  <rowFields count="1">
    <field x="12"/>
  </rowFields>
  <rowItems count="4">
    <i>
      <x v="174"/>
    </i>
    <i>
      <x v="194"/>
    </i>
    <i>
      <x v="222"/>
    </i>
    <i t="grand">
      <x/>
    </i>
  </rowItems>
  <colItems count="1">
    <i/>
  </colItems>
  <dataFields count="1">
    <dataField name="Sum of Runs" fld="9" baseField="0" baseItem="0"/>
  </dataFields>
  <chartFormats count="2">
    <chartFormat chart="39"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count" evalOrder="-1" id="8"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5174481-E102-4DE5-B6A3-4A9FD926AA30}" name="Bowling Style Distribution" cacheId="0" applyNumberFormats="0" applyBorderFormats="0" applyFontFormats="0" applyPatternFormats="0" applyAlignmentFormats="0" applyWidthHeightFormats="1" dataCaption="Values" updatedVersion="7" minRefreshableVersion="3" useAutoFormatting="1" itemPrintTitles="1" createdVersion="7" indent="0" compact="0" compactData="0" gridDropZones="1" multipleFieldFilters="0" chartFormat="16">
  <location ref="A62:B67" firstHeaderRow="2" firstDataRow="2" firstDataCol="1" rowPageCount="1" colPageCount="1"/>
  <pivotFields count="17">
    <pivotField name="Team Name" axis="axisPage" compact="0" outline="0" showAll="0">
      <items count="11">
        <item x="0"/>
        <item x="1"/>
        <item x="2"/>
        <item x="3"/>
        <item x="4"/>
        <item x="5"/>
        <item x="6"/>
        <item x="7"/>
        <item x="8"/>
        <item x="9"/>
        <item t="default"/>
      </items>
    </pivotField>
    <pivotField compact="0" outline="0" showAll="0"/>
    <pivotField compact="0" outline="0" showAll="0"/>
    <pivotField compact="0" outline="0" showAll="0">
      <items count="3">
        <item x="0"/>
        <item x="1"/>
        <item t="default"/>
      </items>
    </pivotField>
    <pivotField compact="0" outline="0" showAll="0">
      <items count="5">
        <item x="0"/>
        <item x="3"/>
        <item x="1"/>
        <item x="2"/>
        <item t="default"/>
      </items>
    </pivotField>
    <pivotField compact="0" outline="0" showAll="0">
      <items count="3">
        <item x="0"/>
        <item x="1"/>
        <item t="default"/>
      </items>
    </pivotField>
    <pivotField compact="0" outline="0" showAll="0">
      <items count="4">
        <item x="1"/>
        <item x="2"/>
        <item x="0"/>
        <item t="default"/>
      </items>
    </pivotField>
    <pivotField axis="axisRow" dataField="1" compact="0" outline="0" showAll="0">
      <items count="4">
        <item x="2"/>
        <item x="1"/>
        <item x="0"/>
        <item t="default"/>
      </items>
    </pivotField>
    <pivotField compact="0" outline="0" showAll="0"/>
    <pivotField compact="0" outline="0" showAll="0"/>
    <pivotField compact="0" outline="0" showAll="0"/>
    <pivotField compact="0" outline="0" showAll="0"/>
    <pivotField compact="0" outline="0" showAll="0"/>
    <pivotField compact="0" numFmtId="164" outline="0" showAll="0"/>
    <pivotField compact="0" numFmtId="1" outline="0" showAll="0"/>
    <pivotField compact="0" numFmtId="165" outline="0" showAll="0"/>
    <pivotField compact="0" outline="0" showAll="0"/>
  </pivotFields>
  <rowFields count="1">
    <field x="7"/>
  </rowFields>
  <rowItems count="4">
    <i>
      <x/>
    </i>
    <i>
      <x v="1"/>
    </i>
    <i>
      <x v="2"/>
    </i>
    <i t="grand">
      <x/>
    </i>
  </rowItems>
  <colItems count="1">
    <i/>
  </colItems>
  <pageFields count="1">
    <pageField fld="0" hier="-1"/>
  </pageFields>
  <dataFields count="1">
    <dataField name="Count of Bowling_Style" fld="7" subtotal="count" showDataAs="percentOfCol" baseField="0" baseItem="0" numFmtId="10"/>
  </dataFields>
  <chartFormats count="8">
    <chartFormat chart="12" format="0"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5" format="6">
      <pivotArea type="data" outline="0" fieldPosition="0">
        <references count="2">
          <reference field="4294967294" count="1" selected="0">
            <x v="0"/>
          </reference>
          <reference field="7" count="1" selected="0">
            <x v="0"/>
          </reference>
        </references>
      </pivotArea>
    </chartFormat>
    <chartFormat chart="15" format="7">
      <pivotArea type="data" outline="0" fieldPosition="0">
        <references count="2">
          <reference field="4294967294" count="1" selected="0">
            <x v="0"/>
          </reference>
          <reference field="7" count="1" selected="0">
            <x v="1"/>
          </reference>
        </references>
      </pivotArea>
    </chartFormat>
    <chartFormat chart="15" format="8">
      <pivotArea type="data" outline="0" fieldPosition="0">
        <references count="2">
          <reference field="4294967294" count="1" selected="0">
            <x v="0"/>
          </reference>
          <reference field="7" count="1" selected="0">
            <x v="2"/>
          </reference>
        </references>
      </pivotArea>
    </chartFormat>
    <chartFormat chart="12" format="1">
      <pivotArea type="data" outline="0" fieldPosition="0">
        <references count="2">
          <reference field="4294967294" count="1" selected="0">
            <x v="0"/>
          </reference>
          <reference field="7" count="1" selected="0">
            <x v="0"/>
          </reference>
        </references>
      </pivotArea>
    </chartFormat>
    <chartFormat chart="12" format="2">
      <pivotArea type="data" outline="0" fieldPosition="0">
        <references count="2">
          <reference field="4294967294" count="1" selected="0">
            <x v="0"/>
          </reference>
          <reference field="7" count="1" selected="0">
            <x v="1"/>
          </reference>
        </references>
      </pivotArea>
    </chartFormat>
    <chartFormat chart="12"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87B9646-65BF-4F7A-9274-9C44EFA8EC4F}" name="Categorical Weightage by Teams"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17:F29" firstHeaderRow="1" firstDataRow="2" firstDataCol="1"/>
  <pivotFields count="17">
    <pivotField axis="axisRow" showAll="0">
      <items count="11">
        <item x="0"/>
        <item x="1"/>
        <item x="2"/>
        <item x="3"/>
        <item x="4"/>
        <item x="5"/>
        <item x="6"/>
        <item x="7"/>
        <item x="8"/>
        <item x="9"/>
        <item t="default"/>
      </items>
    </pivotField>
    <pivotField showAll="0"/>
    <pivotField showAll="0"/>
    <pivotField showAll="0">
      <items count="3">
        <item x="0"/>
        <item x="1"/>
        <item t="default"/>
      </items>
    </pivotField>
    <pivotField axis="axisCol" dataField="1" showAll="0">
      <items count="5">
        <item x="0"/>
        <item x="3"/>
        <item x="1"/>
        <item x="2"/>
        <item t="default"/>
      </items>
    </pivotField>
    <pivotField showAll="0">
      <items count="3">
        <item x="0"/>
        <item x="1"/>
        <item t="default"/>
      </items>
    </pivotField>
    <pivotField showAll="0">
      <items count="4">
        <item x="1"/>
        <item x="2"/>
        <item x="0"/>
        <item t="default"/>
      </items>
    </pivotField>
    <pivotField showAll="0"/>
    <pivotField showAll="0"/>
    <pivotField showAll="0"/>
    <pivotField showAll="0"/>
    <pivotField showAll="0"/>
    <pivotField showAll="0"/>
    <pivotField numFmtId="164" showAll="0"/>
    <pivotField numFmtId="1" showAll="0"/>
    <pivotField numFmtId="165" showAll="0"/>
    <pivotField showAll="0"/>
  </pivotFields>
  <rowFields count="1">
    <field x="0"/>
  </rowFields>
  <rowItems count="11">
    <i>
      <x/>
    </i>
    <i>
      <x v="1"/>
    </i>
    <i>
      <x v="2"/>
    </i>
    <i>
      <x v="3"/>
    </i>
    <i>
      <x v="4"/>
    </i>
    <i>
      <x v="5"/>
    </i>
    <i>
      <x v="6"/>
    </i>
    <i>
      <x v="7"/>
    </i>
    <i>
      <x v="8"/>
    </i>
    <i>
      <x v="9"/>
    </i>
    <i t="grand">
      <x/>
    </i>
  </rowItems>
  <colFields count="1">
    <field x="4"/>
  </colFields>
  <colItems count="5">
    <i>
      <x/>
    </i>
    <i>
      <x v="1"/>
    </i>
    <i>
      <x v="2"/>
    </i>
    <i>
      <x v="3"/>
    </i>
    <i t="grand">
      <x/>
    </i>
  </colItems>
  <dataFields count="1">
    <dataField name="Count of Category" fld="4" subtotal="count" showDataAs="percentOfRow" baseField="0" baseItem="0" numFmtId="10"/>
  </dataFields>
  <chartFormats count="10">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3"/>
          </reference>
        </references>
      </pivotArea>
    </chartFormat>
    <chartFormat chart="5" format="8" series="1">
      <pivotArea type="data" outline="0" fieldPosition="0">
        <references count="2">
          <reference field="4294967294" count="1" selected="0">
            <x v="0"/>
          </reference>
          <reference field="4" count="1" selected="0">
            <x v="0"/>
          </reference>
        </references>
      </pivotArea>
    </chartFormat>
    <chartFormat chart="5" format="9" series="1">
      <pivotArea type="data" outline="0" fieldPosition="0">
        <references count="2">
          <reference field="4294967294" count="1" selected="0">
            <x v="0"/>
          </reference>
          <reference field="4" count="1" selected="0">
            <x v="1"/>
          </reference>
        </references>
      </pivotArea>
    </chartFormat>
    <chartFormat chart="5" format="10" series="1">
      <pivotArea type="data" outline="0" fieldPosition="0">
        <references count="2">
          <reference field="4294967294" count="1" selected="0">
            <x v="0"/>
          </reference>
          <reference field="4" count="1" selected="0">
            <x v="2"/>
          </reference>
        </references>
      </pivotArea>
    </chartFormat>
    <chartFormat chart="5" format="11" series="1">
      <pivotArea type="data" outline="0" fieldPosition="0">
        <references count="2">
          <reference field="4294967294" count="1" selected="0">
            <x v="0"/>
          </reference>
          <reference field="4" count="1" selected="0">
            <x v="3"/>
          </reference>
        </references>
      </pivotArea>
    </chartFormat>
    <chartFormat chart="1" format="4" series="1">
      <pivotArea type="data" outline="0" fieldPosition="0">
        <references count="1">
          <reference field="4294967294" count="1" selected="0">
            <x v="0"/>
          </reference>
        </references>
      </pivotArea>
    </chartFormat>
    <chartFormat chart="5"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512C37CC-B1B9-4CB0-8F9C-2A9BC433F820}" sourceName="Team">
  <pivotTables>
    <pivotTable tabId="14" name="Age vs Experience Chart "/>
    <pivotTable tabId="14" name="Bowling Style Distribution"/>
    <pivotTable tabId="14" name="Budget Used by the Teams Categorywise"/>
    <pivotTable tabId="14" name="Categorical Weightage by Teams"/>
    <pivotTable tabId="14" name="International Exposure Details "/>
    <pivotTable tabId="14" name="Matches Played by the Teams"/>
    <pivotTable tabId="14" name="Participation of Players Countrywise"/>
    <pivotTable tabId="14" name="Top 3 Run Scorer"/>
    <pivotTable tabId="14" name="Top 3 Bowler"/>
    <pivotTable tabId="14" name="PivotTable19"/>
    <pivotTable tabId="14" name="Top 4 highest bid players"/>
    <pivotTable tabId="14" name="PivotTable1"/>
    <pivotTable tabId="14" name="PivotTable2"/>
  </pivotTables>
  <data>
    <tabular pivotCacheId="1276283001">
      <items count="10">
        <i x="0" s="1"/>
        <i x="1" s="1"/>
        <i x="2" s="1"/>
        <i x="3" s="1"/>
        <i x="4" s="1"/>
        <i x="5" s="1"/>
        <i x="6" s="1"/>
        <i x="7" s="1"/>
        <i x="8"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FDB81A4-16B2-4101-A313-171AFA34708D}" sourceName="Region">
  <pivotTables>
    <pivotTable tabId="14" name="Age vs Experience Chart "/>
    <pivotTable tabId="14" name="Average Strike Rate of Teams"/>
    <pivotTable tabId="14" name="Bowling Style Distribution"/>
    <pivotTable tabId="14" name="Budget Used by the Teams Categorywise"/>
    <pivotTable tabId="14" name="Categorical Weightage by Teams"/>
    <pivotTable tabId="14" name="International Exposure Details "/>
    <pivotTable tabId="14" name="Matches Played by the Teams"/>
    <pivotTable tabId="14" name="Participation of Players Countrywise"/>
    <pivotTable tabId="14" name="Top 3 Run Scorer"/>
    <pivotTable tabId="14" name="Top 3 Bowler"/>
    <pivotTable tabId="14" name="PivotTable19"/>
    <pivotTable tabId="14" name="Top 4 highest bid players"/>
    <pivotTable tabId="14" name="PivotTable1"/>
    <pivotTable tabId="14" name="PivotTable2"/>
  </pivotTables>
  <data>
    <tabular pivotCacheId="127628300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A24F51A-C315-4D20-BCC8-CB4D2E08C70B}" sourceName="Category">
  <pivotTables>
    <pivotTable tabId="14" name="Age vs Experience Chart "/>
    <pivotTable tabId="14" name="Average Strike Rate of Teams"/>
    <pivotTable tabId="14" name="Bowling Style Distribution"/>
    <pivotTable tabId="14" name="Budget Used by the Teams Categorywise"/>
    <pivotTable tabId="14" name="International Exposure Details "/>
    <pivotTable tabId="14" name="Matches Played by the Teams"/>
    <pivotTable tabId="14" name="Participation of Players Countrywise"/>
    <pivotTable tabId="14" name="Top 3 Run Scorer"/>
    <pivotTable tabId="14" name="Top 3 Bowler"/>
    <pivotTable tabId="14" name="PivotTable19"/>
    <pivotTable tabId="14" name="Categorical Weightage by Teams"/>
    <pivotTable tabId="14" name="Top 4 highest bid players"/>
    <pivotTable tabId="14" name="PivotTable1"/>
    <pivotTable tabId="14" name="PivotTable2"/>
  </pivotTables>
  <data>
    <tabular pivotCacheId="1276283001">
      <items count="4">
        <i x="0" s="1"/>
        <i x="3"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m" xr10:uid="{7A6F9FD9-A4B2-4BD8-9BF9-31239FFF872A}" sourceName="Arm">
  <pivotTables>
    <pivotTable tabId="14" name="Age vs Experience Chart "/>
    <pivotTable tabId="14" name="Average Strike Rate of Teams"/>
    <pivotTable tabId="14" name="Bowling Style Distribution"/>
    <pivotTable tabId="14" name="Budget Used by the Teams Categorywise"/>
    <pivotTable tabId="14" name="Categorical Weightage by Teams"/>
    <pivotTable tabId="14" name="International Exposure Details "/>
    <pivotTable tabId="14" name="Matches Played by the Teams"/>
    <pivotTable tabId="14" name="Participation of Players Countrywise"/>
    <pivotTable tabId="14" name="Top 3 Run Scorer"/>
    <pivotTable tabId="14" name="Top 3 Bowler"/>
    <pivotTable tabId="14" name="PivotTable19"/>
    <pivotTable tabId="14" name="Top 4 highest bid players"/>
    <pivotTable tabId="14" name="PivotTable1"/>
    <pivotTable tabId="14" name="PivotTable2"/>
  </pivotTables>
  <data>
    <tabular pivotCacheId="1276283001">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tting_Pos" xr10:uid="{879A0440-BA48-42A4-8F46-C4CE64247FA0}" sourceName="Batting_Pos">
  <pivotTables>
    <pivotTable tabId="14" name="Age vs Experience Chart "/>
    <pivotTable tabId="14" name="Average Strike Rate of Teams"/>
    <pivotTable tabId="14" name="Bowling Style Distribution"/>
    <pivotTable tabId="14" name="Budget Used by the Teams Categorywise"/>
    <pivotTable tabId="14" name="Categorical Weightage by Teams"/>
    <pivotTable tabId="14" name="International Exposure Details "/>
    <pivotTable tabId="14" name="Matches Played by the Teams"/>
    <pivotTable tabId="14" name="Participation of Players Countrywise"/>
    <pivotTable tabId="14" name="Top 3 Run Scorer"/>
    <pivotTable tabId="14" name="Top 3 Bowler"/>
    <pivotTable tabId="14" name="PivotTable19"/>
    <pivotTable tabId="14" name="Top 4 highest bid players"/>
    <pivotTable tabId="14" name="PivotTable1"/>
    <pivotTable tabId="14" name="PivotTable2"/>
  </pivotTables>
  <data>
    <tabular pivotCacheId="127628300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am Blog" xr10:uid="{C17934C8-28B9-4091-94A0-8451ECC22384}" cache="Slicer_Team" caption="Team Name" columnCount="10" style="SlicerStyleDark1" rowHeight="182880"/>
  <slicer name="Region" xr10:uid="{30B35BF0-C112-47D8-8794-A31271B425EE}" cache="Slicer_Region" caption="Region" style="SlicerStyleDark1" rowHeight="182880"/>
  <slicer name="Category" xr10:uid="{C7ECB643-6F11-4AA0-A866-81D3E741CE61}" cache="Slicer_Category" caption="Category" style="SlicerStyleDark1" rowHeight="182880"/>
  <slicer name="Arm" xr10:uid="{1526C2CF-1B71-4272-8969-8520C27727A3}" cache="Slicer_Arm" caption="Arm Side" style="SlicerStyleDark1" rowHeight="182880"/>
  <slicer name="Batting_Pos" xr10:uid="{FEEC122D-5204-4B6F-A78D-7317AF76CBEF}" cache="Slicer_Batting_Pos" caption="Batting_Pos" style="SlicerStyleDark1"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drawing" Target="../drawings/drawing2.xml"/><Relationship Id="rId2" Type="http://schemas.openxmlformats.org/officeDocument/2006/relationships/pivotTable" Target="../pivotTables/pivotTable2.xml"/><Relationship Id="rId16" Type="http://schemas.openxmlformats.org/officeDocument/2006/relationships/printerSettings" Target="../printerSettings/printerSettings3.bin"/><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B44D7-EA40-481C-AF9B-59B8DF1C540C}">
  <sheetPr>
    <tabColor rgb="FFFFC000"/>
  </sheetPr>
  <dimension ref="L1:M1"/>
  <sheetViews>
    <sheetView showGridLines="0" showRowColHeaders="0" tabSelected="1" zoomScale="90" zoomScaleNormal="90" workbookViewId="0">
      <selection activeCell="S48" sqref="S48"/>
    </sheetView>
  </sheetViews>
  <sheetFormatPr defaultRowHeight="15" x14ac:dyDescent="0.25"/>
  <cols>
    <col min="1" max="12" width="9.140625" style="6"/>
    <col min="13" max="13" width="11.85546875" style="6" customWidth="1"/>
    <col min="14" max="16384" width="9.140625" style="6"/>
  </cols>
  <sheetData>
    <row r="1" spans="12:13" ht="36" customHeight="1" x14ac:dyDescent="0.25">
      <c r="L1" s="61"/>
      <c r="M1" s="61"/>
    </row>
  </sheetData>
  <mergeCells count="1">
    <mergeCell ref="L1:M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0AAAB-DBD5-481B-A52D-F565AC53A020}">
  <sheetPr>
    <tabColor theme="5"/>
  </sheetPr>
  <dimension ref="A1:O22"/>
  <sheetViews>
    <sheetView workbookViewId="0">
      <selection activeCell="P15" sqref="P15"/>
    </sheetView>
  </sheetViews>
  <sheetFormatPr defaultRowHeight="15" x14ac:dyDescent="0.25"/>
  <cols>
    <col min="1" max="12" width="9.140625" style="12"/>
    <col min="13" max="13" width="29.85546875" style="12" customWidth="1"/>
    <col min="14" max="16384" width="9.140625" style="12"/>
  </cols>
  <sheetData>
    <row r="1" spans="1:15" x14ac:dyDescent="0.25">
      <c r="A1" s="64" t="s">
        <v>309</v>
      </c>
      <c r="B1" s="65"/>
      <c r="C1" s="65"/>
      <c r="D1" s="65"/>
      <c r="E1" s="65"/>
      <c r="F1" s="65"/>
      <c r="G1" s="65"/>
      <c r="H1" s="65"/>
      <c r="I1" s="65"/>
      <c r="J1" s="65"/>
      <c r="K1" s="65"/>
      <c r="L1" s="65"/>
      <c r="M1" s="66"/>
    </row>
    <row r="2" spans="1:15" x14ac:dyDescent="0.25">
      <c r="A2" s="67"/>
      <c r="B2" s="68"/>
      <c r="C2" s="68"/>
      <c r="D2" s="68"/>
      <c r="E2" s="68"/>
      <c r="F2" s="68"/>
      <c r="G2" s="68"/>
      <c r="H2" s="68"/>
      <c r="I2" s="68"/>
      <c r="J2" s="68"/>
      <c r="K2" s="68"/>
      <c r="L2" s="68"/>
      <c r="M2" s="69"/>
    </row>
    <row r="3" spans="1:15" ht="15.75" thickBot="1" x14ac:dyDescent="0.3">
      <c r="A3" s="70"/>
      <c r="B3" s="71"/>
      <c r="C3" s="71"/>
      <c r="D3" s="71"/>
      <c r="E3" s="71"/>
      <c r="F3" s="71"/>
      <c r="G3" s="71"/>
      <c r="H3" s="71"/>
      <c r="I3" s="71"/>
      <c r="J3" s="71"/>
      <c r="K3" s="71"/>
      <c r="L3" s="71"/>
      <c r="M3" s="72"/>
    </row>
    <row r="4" spans="1:15" x14ac:dyDescent="0.25">
      <c r="A4" s="11"/>
      <c r="M4" s="13"/>
    </row>
    <row r="5" spans="1:15" ht="15" customHeight="1" x14ac:dyDescent="0.25">
      <c r="A5" s="73" t="s">
        <v>326</v>
      </c>
      <c r="B5" s="74"/>
      <c r="C5" s="74"/>
      <c r="D5" s="74"/>
      <c r="E5" s="74"/>
      <c r="F5" s="74"/>
      <c r="G5" s="74"/>
      <c r="H5" s="74"/>
      <c r="I5" s="74"/>
      <c r="J5" s="74"/>
      <c r="K5" s="74"/>
      <c r="L5" s="74"/>
      <c r="M5" s="75"/>
      <c r="N5" s="22"/>
      <c r="O5" s="22"/>
    </row>
    <row r="6" spans="1:15" x14ac:dyDescent="0.25">
      <c r="A6" s="73"/>
      <c r="B6" s="74"/>
      <c r="C6" s="74"/>
      <c r="D6" s="74"/>
      <c r="E6" s="74"/>
      <c r="F6" s="74"/>
      <c r="G6" s="74"/>
      <c r="H6" s="74"/>
      <c r="I6" s="74"/>
      <c r="J6" s="74"/>
      <c r="K6" s="74"/>
      <c r="L6" s="74"/>
      <c r="M6" s="75"/>
      <c r="N6" s="22"/>
      <c r="O6" s="22"/>
    </row>
    <row r="7" spans="1:15" x14ac:dyDescent="0.25">
      <c r="A7" s="73"/>
      <c r="B7" s="74"/>
      <c r="C7" s="74"/>
      <c r="D7" s="74"/>
      <c r="E7" s="74"/>
      <c r="F7" s="74"/>
      <c r="G7" s="74"/>
      <c r="H7" s="74"/>
      <c r="I7" s="74"/>
      <c r="J7" s="74"/>
      <c r="K7" s="74"/>
      <c r="L7" s="74"/>
      <c r="M7" s="75"/>
      <c r="N7" s="22"/>
      <c r="O7" s="22"/>
    </row>
    <row r="8" spans="1:15" ht="18.75" x14ac:dyDescent="0.25">
      <c r="A8" s="23">
        <v>1</v>
      </c>
      <c r="B8" s="62" t="s">
        <v>310</v>
      </c>
      <c r="C8" s="62"/>
      <c r="D8" s="62"/>
      <c r="E8" s="62"/>
      <c r="F8" s="62"/>
      <c r="G8" s="62"/>
      <c r="H8" s="62"/>
      <c r="I8" s="62"/>
      <c r="J8" s="62"/>
      <c r="K8" s="62"/>
      <c r="L8" s="62"/>
      <c r="M8" s="63"/>
    </row>
    <row r="9" spans="1:15" ht="18.75" x14ac:dyDescent="0.25">
      <c r="A9" s="23">
        <v>2</v>
      </c>
      <c r="B9" s="62" t="s">
        <v>311</v>
      </c>
      <c r="C9" s="62"/>
      <c r="D9" s="62"/>
      <c r="E9" s="62"/>
      <c r="F9" s="62"/>
      <c r="G9" s="62"/>
      <c r="H9" s="62"/>
      <c r="I9" s="62"/>
      <c r="J9" s="62"/>
      <c r="K9" s="62"/>
      <c r="L9" s="62"/>
      <c r="M9" s="63"/>
    </row>
    <row r="10" spans="1:15" ht="18.75" x14ac:dyDescent="0.25">
      <c r="A10" s="23">
        <v>3</v>
      </c>
      <c r="B10" s="62" t="s">
        <v>312</v>
      </c>
      <c r="C10" s="62"/>
      <c r="D10" s="62"/>
      <c r="E10" s="62"/>
      <c r="F10" s="62"/>
      <c r="G10" s="62"/>
      <c r="H10" s="62"/>
      <c r="I10" s="62"/>
      <c r="J10" s="62"/>
      <c r="K10" s="62"/>
      <c r="L10" s="62"/>
      <c r="M10" s="63"/>
    </row>
    <row r="11" spans="1:15" ht="18.75" x14ac:dyDescent="0.25">
      <c r="A11" s="23">
        <v>4</v>
      </c>
      <c r="B11" s="62" t="s">
        <v>313</v>
      </c>
      <c r="C11" s="62"/>
      <c r="D11" s="62"/>
      <c r="E11" s="62"/>
      <c r="F11" s="62"/>
      <c r="G11" s="62"/>
      <c r="H11" s="62"/>
      <c r="I11" s="62"/>
      <c r="J11" s="62"/>
      <c r="K11" s="62"/>
      <c r="L11" s="62"/>
      <c r="M11" s="63"/>
    </row>
    <row r="12" spans="1:15" ht="18.75" x14ac:dyDescent="0.25">
      <c r="A12" s="23">
        <v>5</v>
      </c>
      <c r="B12" s="62" t="s">
        <v>314</v>
      </c>
      <c r="C12" s="62"/>
      <c r="D12" s="62"/>
      <c r="E12" s="62"/>
      <c r="F12" s="62"/>
      <c r="G12" s="62"/>
      <c r="H12" s="62"/>
      <c r="I12" s="62"/>
      <c r="J12" s="62"/>
      <c r="K12" s="62"/>
      <c r="L12" s="62"/>
      <c r="M12" s="63"/>
    </row>
    <row r="13" spans="1:15" ht="18.75" x14ac:dyDescent="0.25">
      <c r="A13" s="23">
        <v>6</v>
      </c>
      <c r="B13" s="62" t="s">
        <v>315</v>
      </c>
      <c r="C13" s="62"/>
      <c r="D13" s="62"/>
      <c r="E13" s="62"/>
      <c r="F13" s="62"/>
      <c r="G13" s="62"/>
      <c r="H13" s="62"/>
      <c r="I13" s="62"/>
      <c r="J13" s="62"/>
      <c r="K13" s="62"/>
      <c r="L13" s="62"/>
      <c r="M13" s="63"/>
    </row>
    <row r="14" spans="1:15" ht="18.75" x14ac:dyDescent="0.25">
      <c r="A14" s="23">
        <v>7</v>
      </c>
      <c r="B14" s="62" t="s">
        <v>316</v>
      </c>
      <c r="C14" s="62"/>
      <c r="D14" s="62"/>
      <c r="E14" s="62"/>
      <c r="F14" s="62"/>
      <c r="G14" s="62"/>
      <c r="H14" s="62"/>
      <c r="I14" s="62"/>
      <c r="J14" s="62"/>
      <c r="K14" s="62"/>
      <c r="L14" s="62"/>
      <c r="M14" s="63"/>
    </row>
    <row r="15" spans="1:15" ht="18.75" x14ac:dyDescent="0.25">
      <c r="A15" s="23">
        <v>8</v>
      </c>
      <c r="B15" s="62" t="s">
        <v>317</v>
      </c>
      <c r="C15" s="62"/>
      <c r="D15" s="62"/>
      <c r="E15" s="62"/>
      <c r="F15" s="62"/>
      <c r="G15" s="62"/>
      <c r="H15" s="62"/>
      <c r="I15" s="62"/>
      <c r="J15" s="62"/>
      <c r="K15" s="62"/>
      <c r="L15" s="62"/>
      <c r="M15" s="63"/>
    </row>
    <row r="16" spans="1:15" ht="18.75" x14ac:dyDescent="0.25">
      <c r="A16" s="23">
        <v>9</v>
      </c>
      <c r="B16" s="62" t="s">
        <v>318</v>
      </c>
      <c r="C16" s="62"/>
      <c r="D16" s="62"/>
      <c r="E16" s="62"/>
      <c r="F16" s="62"/>
      <c r="G16" s="62"/>
      <c r="H16" s="62"/>
      <c r="I16" s="62"/>
      <c r="J16" s="62"/>
      <c r="K16" s="62"/>
      <c r="L16" s="62"/>
      <c r="M16" s="63"/>
    </row>
    <row r="17" spans="1:13" ht="18.75" x14ac:dyDescent="0.25">
      <c r="A17" s="23">
        <v>10</v>
      </c>
      <c r="B17" s="62" t="s">
        <v>319</v>
      </c>
      <c r="C17" s="62"/>
      <c r="D17" s="62"/>
      <c r="E17" s="62"/>
      <c r="F17" s="62"/>
      <c r="G17" s="62"/>
      <c r="H17" s="62"/>
      <c r="I17" s="62"/>
      <c r="J17" s="62"/>
      <c r="K17" s="62"/>
      <c r="L17" s="62"/>
      <c r="M17" s="63"/>
    </row>
    <row r="18" spans="1:13" ht="18.75" x14ac:dyDescent="0.25">
      <c r="A18" s="23">
        <v>11</v>
      </c>
      <c r="B18" s="62" t="s">
        <v>320</v>
      </c>
      <c r="C18" s="62"/>
      <c r="D18" s="62"/>
      <c r="E18" s="62"/>
      <c r="F18" s="62"/>
      <c r="G18" s="62"/>
      <c r="H18" s="62"/>
      <c r="I18" s="62"/>
      <c r="J18" s="62"/>
      <c r="K18" s="62"/>
      <c r="L18" s="62"/>
      <c r="M18" s="63"/>
    </row>
    <row r="19" spans="1:13" ht="18.75" x14ac:dyDescent="0.25">
      <c r="A19" s="23">
        <v>12</v>
      </c>
      <c r="B19" s="62" t="s">
        <v>321</v>
      </c>
      <c r="C19" s="62"/>
      <c r="D19" s="62"/>
      <c r="E19" s="62"/>
      <c r="F19" s="62"/>
      <c r="G19" s="62"/>
      <c r="H19" s="62"/>
      <c r="I19" s="62"/>
      <c r="J19" s="62"/>
      <c r="K19" s="62"/>
      <c r="L19" s="62"/>
      <c r="M19" s="63"/>
    </row>
    <row r="20" spans="1:13" ht="18.75" x14ac:dyDescent="0.25">
      <c r="A20" s="23">
        <v>13</v>
      </c>
      <c r="B20" s="62" t="s">
        <v>325</v>
      </c>
      <c r="C20" s="62"/>
      <c r="D20" s="62"/>
      <c r="E20" s="62"/>
      <c r="F20" s="62"/>
      <c r="G20" s="62"/>
      <c r="H20" s="62"/>
      <c r="I20" s="62"/>
      <c r="J20" s="62"/>
      <c r="K20" s="62"/>
      <c r="L20" s="62"/>
      <c r="M20" s="63"/>
    </row>
    <row r="21" spans="1:13" ht="18.75" x14ac:dyDescent="0.25">
      <c r="A21" s="23">
        <v>14</v>
      </c>
      <c r="B21" s="62" t="s">
        <v>324</v>
      </c>
      <c r="C21" s="62"/>
      <c r="D21" s="62"/>
      <c r="E21" s="62"/>
      <c r="F21" s="62"/>
      <c r="G21" s="62"/>
      <c r="H21" s="62"/>
      <c r="I21" s="62"/>
      <c r="J21" s="62"/>
      <c r="K21" s="62"/>
      <c r="L21" s="62"/>
      <c r="M21" s="63"/>
    </row>
    <row r="22" spans="1:13" ht="19.5" thickBot="1" x14ac:dyDescent="0.35">
      <c r="A22" s="24"/>
      <c r="B22" s="25"/>
      <c r="C22" s="25"/>
      <c r="D22" s="25"/>
      <c r="E22" s="25"/>
      <c r="F22" s="25"/>
      <c r="G22" s="25"/>
      <c r="H22" s="25"/>
      <c r="I22" s="25"/>
      <c r="J22" s="25"/>
      <c r="K22" s="25"/>
      <c r="L22" s="25"/>
      <c r="M22" s="26"/>
    </row>
  </sheetData>
  <mergeCells count="16">
    <mergeCell ref="B17:M17"/>
    <mergeCell ref="B18:M18"/>
    <mergeCell ref="B19:M19"/>
    <mergeCell ref="B21:M21"/>
    <mergeCell ref="B20:M20"/>
    <mergeCell ref="B16:M16"/>
    <mergeCell ref="A1:M3"/>
    <mergeCell ref="A5:M7"/>
    <mergeCell ref="B8:M8"/>
    <mergeCell ref="B9:M9"/>
    <mergeCell ref="B10:M10"/>
    <mergeCell ref="B11:M11"/>
    <mergeCell ref="B12:M12"/>
    <mergeCell ref="B13:M13"/>
    <mergeCell ref="B14:M14"/>
    <mergeCell ref="B15:M1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A9D34-4786-4EBA-8A28-AACDB47AFA1E}">
  <sheetPr>
    <tabColor theme="4"/>
  </sheetPr>
  <dimension ref="A3:K220"/>
  <sheetViews>
    <sheetView workbookViewId="0">
      <selection activeCell="G203" sqref="G203"/>
    </sheetView>
  </sheetViews>
  <sheetFormatPr defaultRowHeight="15" x14ac:dyDescent="0.25"/>
  <cols>
    <col min="1" max="1" width="17" bestFit="1" customWidth="1"/>
    <col min="2" max="2" width="16.28515625" bestFit="1" customWidth="1"/>
    <col min="3" max="3" width="7.140625" bestFit="1" customWidth="1"/>
    <col min="4" max="4" width="7.28515625" bestFit="1" customWidth="1"/>
    <col min="5" max="5" width="14.85546875" bestFit="1" customWidth="1"/>
    <col min="6" max="6" width="11.28515625" customWidth="1"/>
    <col min="7" max="7" width="16" customWidth="1"/>
    <col min="8" max="8" width="13.140625" customWidth="1"/>
    <col min="9" max="9" width="18.7109375" customWidth="1"/>
    <col min="10" max="10" width="19.42578125" customWidth="1"/>
    <col min="11" max="11" width="11.42578125" customWidth="1"/>
  </cols>
  <sheetData>
    <row r="3" spans="1:2" x14ac:dyDescent="0.25">
      <c r="A3" s="1" t="s">
        <v>287</v>
      </c>
      <c r="B3" t="s">
        <v>292</v>
      </c>
    </row>
    <row r="4" spans="1:2" x14ac:dyDescent="0.25">
      <c r="A4" s="4" t="s">
        <v>0</v>
      </c>
      <c r="B4" s="7">
        <v>8.4</v>
      </c>
    </row>
    <row r="5" spans="1:2" x14ac:dyDescent="0.25">
      <c r="A5" s="4" t="s">
        <v>4</v>
      </c>
      <c r="B5" s="7">
        <v>8.7291666666666661</v>
      </c>
    </row>
    <row r="6" spans="1:2" x14ac:dyDescent="0.25">
      <c r="A6" s="4" t="s">
        <v>5</v>
      </c>
      <c r="B6" s="7">
        <v>8.2380952380952372</v>
      </c>
    </row>
    <row r="7" spans="1:2" x14ac:dyDescent="0.25">
      <c r="A7" s="4" t="s">
        <v>6</v>
      </c>
      <c r="B7" s="7">
        <v>8.32</v>
      </c>
    </row>
    <row r="8" spans="1:2" x14ac:dyDescent="0.25">
      <c r="A8" s="4" t="s">
        <v>52</v>
      </c>
      <c r="B8" s="7">
        <v>9.204545454545455</v>
      </c>
    </row>
    <row r="9" spans="1:2" x14ac:dyDescent="0.25">
      <c r="A9" s="4" t="s">
        <v>19</v>
      </c>
      <c r="B9" s="7">
        <v>8.7916666666666661</v>
      </c>
    </row>
    <row r="10" spans="1:2" x14ac:dyDescent="0.25">
      <c r="A10" s="4" t="s">
        <v>3</v>
      </c>
      <c r="B10" s="7">
        <v>8.2799999999999994</v>
      </c>
    </row>
    <row r="11" spans="1:2" x14ac:dyDescent="0.25">
      <c r="A11" s="4" t="s">
        <v>1</v>
      </c>
      <c r="B11" s="7">
        <v>8.2272727272727266</v>
      </c>
    </row>
    <row r="12" spans="1:2" x14ac:dyDescent="0.25">
      <c r="A12" s="4" t="s">
        <v>2</v>
      </c>
      <c r="B12" s="7">
        <v>8.2916666666666661</v>
      </c>
    </row>
    <row r="13" spans="1:2" x14ac:dyDescent="0.25">
      <c r="A13" s="4" t="s">
        <v>264</v>
      </c>
      <c r="B13" s="7">
        <v>7.9782608695652177</v>
      </c>
    </row>
    <row r="14" spans="1:2" x14ac:dyDescent="0.25">
      <c r="A14" s="4" t="s">
        <v>282</v>
      </c>
      <c r="B14" s="2">
        <v>8.4446808510638292</v>
      </c>
    </row>
    <row r="17" spans="1:6" x14ac:dyDescent="0.25">
      <c r="A17" s="1" t="s">
        <v>293</v>
      </c>
      <c r="B17" s="1" t="s">
        <v>294</v>
      </c>
    </row>
    <row r="18" spans="1:6" x14ac:dyDescent="0.25">
      <c r="A18" s="1" t="s">
        <v>287</v>
      </c>
      <c r="B18" t="s">
        <v>267</v>
      </c>
      <c r="C18" t="s">
        <v>65</v>
      </c>
      <c r="D18" t="s">
        <v>66</v>
      </c>
      <c r="E18" t="s">
        <v>268</v>
      </c>
      <c r="F18" t="s">
        <v>282</v>
      </c>
    </row>
    <row r="19" spans="1:6" x14ac:dyDescent="0.25">
      <c r="A19" s="4" t="s">
        <v>0</v>
      </c>
      <c r="B19" s="3">
        <v>0.28000000000000003</v>
      </c>
      <c r="C19" s="3">
        <v>0.12</v>
      </c>
      <c r="D19" s="3">
        <v>0.4</v>
      </c>
      <c r="E19" s="3">
        <v>0.2</v>
      </c>
      <c r="F19" s="3">
        <v>1</v>
      </c>
    </row>
    <row r="20" spans="1:6" x14ac:dyDescent="0.25">
      <c r="A20" s="4" t="s">
        <v>4</v>
      </c>
      <c r="B20" s="3">
        <v>0.29166666666666669</v>
      </c>
      <c r="C20" s="3">
        <v>0.29166666666666669</v>
      </c>
      <c r="D20" s="3">
        <v>0.33333333333333331</v>
      </c>
      <c r="E20" s="3">
        <v>8.3333333333333329E-2</v>
      </c>
      <c r="F20" s="3">
        <v>1</v>
      </c>
    </row>
    <row r="21" spans="1:6" x14ac:dyDescent="0.25">
      <c r="A21" s="4" t="s">
        <v>5</v>
      </c>
      <c r="B21" s="3">
        <v>0.40909090909090912</v>
      </c>
      <c r="C21" s="3">
        <v>0.13636363636363635</v>
      </c>
      <c r="D21" s="3">
        <v>0.31818181818181818</v>
      </c>
      <c r="E21" s="3">
        <v>0.13636363636363635</v>
      </c>
      <c r="F21" s="3">
        <v>1</v>
      </c>
    </row>
    <row r="22" spans="1:6" x14ac:dyDescent="0.25">
      <c r="A22" s="4" t="s">
        <v>6</v>
      </c>
      <c r="B22" s="3">
        <v>0.32</v>
      </c>
      <c r="C22" s="3">
        <v>0.28000000000000003</v>
      </c>
      <c r="D22" s="3">
        <v>0.24</v>
      </c>
      <c r="E22" s="3">
        <v>0.16</v>
      </c>
      <c r="F22" s="3">
        <v>1</v>
      </c>
    </row>
    <row r="23" spans="1:6" x14ac:dyDescent="0.25">
      <c r="A23" s="4" t="s">
        <v>52</v>
      </c>
      <c r="B23" s="3">
        <v>0.40909090909090912</v>
      </c>
      <c r="C23" s="3">
        <v>0.13636363636363635</v>
      </c>
      <c r="D23" s="3">
        <v>0.36363636363636365</v>
      </c>
      <c r="E23" s="3">
        <v>9.0909090909090912E-2</v>
      </c>
      <c r="F23" s="3">
        <v>1</v>
      </c>
    </row>
    <row r="24" spans="1:6" x14ac:dyDescent="0.25">
      <c r="A24" s="4" t="s">
        <v>19</v>
      </c>
      <c r="B24" s="3">
        <v>0.29166666666666669</v>
      </c>
      <c r="C24" s="3">
        <v>0.125</v>
      </c>
      <c r="D24" s="3">
        <v>0.5</v>
      </c>
      <c r="E24" s="3">
        <v>8.3333333333333329E-2</v>
      </c>
      <c r="F24" s="3">
        <v>1</v>
      </c>
    </row>
    <row r="25" spans="1:6" x14ac:dyDescent="0.25">
      <c r="A25" s="4" t="s">
        <v>3</v>
      </c>
      <c r="B25" s="3">
        <v>0.4</v>
      </c>
      <c r="C25" s="3">
        <v>0.12</v>
      </c>
      <c r="D25" s="3">
        <v>0.36</v>
      </c>
      <c r="E25" s="3">
        <v>0.12</v>
      </c>
      <c r="F25" s="3">
        <v>1</v>
      </c>
    </row>
    <row r="26" spans="1:6" x14ac:dyDescent="0.25">
      <c r="A26" s="4" t="s">
        <v>1</v>
      </c>
      <c r="B26" s="3">
        <v>0.36363636363636365</v>
      </c>
      <c r="C26" s="3">
        <v>0.13636363636363635</v>
      </c>
      <c r="D26" s="3">
        <v>0.36363636363636365</v>
      </c>
      <c r="E26" s="3">
        <v>0.13636363636363635</v>
      </c>
      <c r="F26" s="3">
        <v>1</v>
      </c>
    </row>
    <row r="27" spans="1:6" x14ac:dyDescent="0.25">
      <c r="A27" s="4" t="s">
        <v>2</v>
      </c>
      <c r="B27" s="3">
        <v>0.33333333333333331</v>
      </c>
      <c r="C27" s="3">
        <v>0.16666666666666666</v>
      </c>
      <c r="D27" s="3">
        <v>0.375</v>
      </c>
      <c r="E27" s="3">
        <v>0.125</v>
      </c>
      <c r="F27" s="3">
        <v>1</v>
      </c>
    </row>
    <row r="28" spans="1:6" x14ac:dyDescent="0.25">
      <c r="A28" s="4" t="s">
        <v>264</v>
      </c>
      <c r="B28" s="3">
        <v>0.21739130434782608</v>
      </c>
      <c r="C28" s="3">
        <v>0.21739130434782608</v>
      </c>
      <c r="D28" s="3">
        <v>0.43478260869565216</v>
      </c>
      <c r="E28" s="3">
        <v>0.13043478260869565</v>
      </c>
      <c r="F28" s="3">
        <v>1</v>
      </c>
    </row>
    <row r="29" spans="1:6" x14ac:dyDescent="0.25">
      <c r="A29" s="4" t="s">
        <v>282</v>
      </c>
      <c r="B29" s="3">
        <v>0.33050847457627119</v>
      </c>
      <c r="C29" s="3">
        <v>0.17372881355932204</v>
      </c>
      <c r="D29" s="3">
        <v>0.36864406779661019</v>
      </c>
      <c r="E29" s="3">
        <v>0.1271186440677966</v>
      </c>
      <c r="F29" s="3">
        <v>1</v>
      </c>
    </row>
    <row r="30" spans="1:6" x14ac:dyDescent="0.25">
      <c r="A30" s="4"/>
      <c r="B30" s="3"/>
      <c r="C30" s="3"/>
      <c r="D30" s="3"/>
      <c r="E30" s="3"/>
      <c r="F30" s="3"/>
    </row>
    <row r="31" spans="1:6" x14ac:dyDescent="0.25">
      <c r="A31" s="1" t="s">
        <v>285</v>
      </c>
      <c r="B31" t="s">
        <v>283</v>
      </c>
    </row>
    <row r="33" spans="1:2" x14ac:dyDescent="0.25">
      <c r="A33" s="1" t="s">
        <v>295</v>
      </c>
    </row>
    <row r="34" spans="1:2" x14ac:dyDescent="0.25">
      <c r="A34" s="1" t="s">
        <v>64</v>
      </c>
      <c r="B34" t="s">
        <v>259</v>
      </c>
    </row>
    <row r="35" spans="1:2" x14ac:dyDescent="0.25">
      <c r="A35" t="s">
        <v>267</v>
      </c>
      <c r="B35" s="3">
        <v>0.3430890591059792</v>
      </c>
    </row>
    <row r="36" spans="1:2" x14ac:dyDescent="0.25">
      <c r="A36" t="s">
        <v>66</v>
      </c>
      <c r="B36" s="3">
        <v>0.28306848062192752</v>
      </c>
    </row>
    <row r="37" spans="1:2" x14ac:dyDescent="0.25">
      <c r="A37" t="s">
        <v>65</v>
      </c>
      <c r="B37" s="3">
        <v>0.22081856636561106</v>
      </c>
    </row>
    <row r="38" spans="1:2" x14ac:dyDescent="0.25">
      <c r="A38" t="s">
        <v>268</v>
      </c>
      <c r="B38" s="3">
        <v>0.15302389390648222</v>
      </c>
    </row>
    <row r="39" spans="1:2" x14ac:dyDescent="0.25">
      <c r="A39" t="s">
        <v>282</v>
      </c>
      <c r="B39" s="3">
        <v>1</v>
      </c>
    </row>
    <row r="45" spans="1:2" x14ac:dyDescent="0.25">
      <c r="A45" s="1" t="s">
        <v>285</v>
      </c>
      <c r="B45" t="s">
        <v>283</v>
      </c>
    </row>
    <row r="47" spans="1:2" x14ac:dyDescent="0.25">
      <c r="A47" s="1" t="s">
        <v>296</v>
      </c>
    </row>
    <row r="48" spans="1:2" x14ac:dyDescent="0.25">
      <c r="A48" s="1" t="s">
        <v>64</v>
      </c>
      <c r="B48" t="s">
        <v>259</v>
      </c>
    </row>
    <row r="49" spans="1:2" x14ac:dyDescent="0.25">
      <c r="A49" t="s">
        <v>267</v>
      </c>
      <c r="B49" s="5">
        <v>33.525641025641029</v>
      </c>
    </row>
    <row r="50" spans="1:2" x14ac:dyDescent="0.25">
      <c r="A50" t="s">
        <v>65</v>
      </c>
      <c r="B50" s="5">
        <v>65.170731707317074</v>
      </c>
    </row>
    <row r="51" spans="1:2" x14ac:dyDescent="0.25">
      <c r="A51" t="s">
        <v>66</v>
      </c>
      <c r="B51" s="5">
        <v>31.931034482758619</v>
      </c>
    </row>
    <row r="52" spans="1:2" x14ac:dyDescent="0.25">
      <c r="A52" t="s">
        <v>268</v>
      </c>
      <c r="B52" s="5">
        <v>58.466666666666669</v>
      </c>
    </row>
    <row r="53" spans="1:2" x14ac:dyDescent="0.25">
      <c r="A53" t="s">
        <v>282</v>
      </c>
      <c r="B53" s="2">
        <v>41.605932203389834</v>
      </c>
    </row>
    <row r="60" spans="1:2" x14ac:dyDescent="0.25">
      <c r="A60" s="1" t="s">
        <v>285</v>
      </c>
      <c r="B60" t="s">
        <v>283</v>
      </c>
    </row>
    <row r="62" spans="1:2" x14ac:dyDescent="0.25">
      <c r="A62" s="1" t="s">
        <v>286</v>
      </c>
    </row>
    <row r="63" spans="1:2" x14ac:dyDescent="0.25">
      <c r="A63" s="1" t="s">
        <v>269</v>
      </c>
      <c r="B63" t="s">
        <v>259</v>
      </c>
    </row>
    <row r="64" spans="1:2" x14ac:dyDescent="0.25">
      <c r="A64" t="s">
        <v>284</v>
      </c>
      <c r="B64" s="3">
        <v>0.2923728813559322</v>
      </c>
    </row>
    <row r="65" spans="1:2" x14ac:dyDescent="0.25">
      <c r="A65" t="s">
        <v>270</v>
      </c>
      <c r="B65" s="3">
        <v>0.43220338983050849</v>
      </c>
    </row>
    <row r="66" spans="1:2" x14ac:dyDescent="0.25">
      <c r="A66" t="s">
        <v>263</v>
      </c>
      <c r="B66" s="3">
        <v>0.27542372881355931</v>
      </c>
    </row>
    <row r="67" spans="1:2" x14ac:dyDescent="0.25">
      <c r="A67" t="s">
        <v>282</v>
      </c>
      <c r="B67" s="3">
        <v>1</v>
      </c>
    </row>
    <row r="71" spans="1:2" x14ac:dyDescent="0.25">
      <c r="A71" s="1" t="s">
        <v>297</v>
      </c>
    </row>
    <row r="72" spans="1:2" x14ac:dyDescent="0.25">
      <c r="A72" s="1" t="s">
        <v>285</v>
      </c>
      <c r="B72" t="s">
        <v>259</v>
      </c>
    </row>
    <row r="73" spans="1:2" x14ac:dyDescent="0.25">
      <c r="A73" t="s">
        <v>0</v>
      </c>
      <c r="B73" s="2">
        <v>129.84</v>
      </c>
    </row>
    <row r="74" spans="1:2" x14ac:dyDescent="0.25">
      <c r="A74" t="s">
        <v>4</v>
      </c>
      <c r="B74" s="2">
        <v>120.875</v>
      </c>
    </row>
    <row r="75" spans="1:2" x14ac:dyDescent="0.25">
      <c r="A75" t="s">
        <v>5</v>
      </c>
      <c r="B75" s="2">
        <v>127.72727272727273</v>
      </c>
    </row>
    <row r="76" spans="1:2" x14ac:dyDescent="0.25">
      <c r="A76" t="s">
        <v>6</v>
      </c>
      <c r="B76" s="2">
        <v>121.88</v>
      </c>
    </row>
    <row r="77" spans="1:2" x14ac:dyDescent="0.25">
      <c r="A77" t="s">
        <v>52</v>
      </c>
      <c r="B77" s="2">
        <v>126.77272727272727</v>
      </c>
    </row>
    <row r="78" spans="1:2" x14ac:dyDescent="0.25">
      <c r="A78" t="s">
        <v>19</v>
      </c>
      <c r="B78" s="2">
        <v>113.14583333333333</v>
      </c>
    </row>
    <row r="79" spans="1:2" x14ac:dyDescent="0.25">
      <c r="A79" t="s">
        <v>3</v>
      </c>
      <c r="B79" s="2">
        <v>117.52</v>
      </c>
    </row>
    <row r="80" spans="1:2" x14ac:dyDescent="0.25">
      <c r="A80" t="s">
        <v>1</v>
      </c>
      <c r="B80" s="2">
        <v>121.6</v>
      </c>
    </row>
    <row r="81" spans="1:3" x14ac:dyDescent="0.25">
      <c r="A81" t="s">
        <v>2</v>
      </c>
      <c r="B81" s="2">
        <v>121.20833333333333</v>
      </c>
    </row>
    <row r="82" spans="1:3" x14ac:dyDescent="0.25">
      <c r="A82" t="s">
        <v>264</v>
      </c>
      <c r="B82" s="2">
        <v>122.60869565217391</v>
      </c>
    </row>
    <row r="83" spans="1:3" x14ac:dyDescent="0.25">
      <c r="A83" t="s">
        <v>282</v>
      </c>
      <c r="B83" s="2">
        <v>122.24872881355932</v>
      </c>
    </row>
    <row r="86" spans="1:3" x14ac:dyDescent="0.25">
      <c r="B86" s="1" t="s">
        <v>300</v>
      </c>
    </row>
    <row r="87" spans="1:3" x14ac:dyDescent="0.25">
      <c r="A87" s="1" t="s">
        <v>285</v>
      </c>
      <c r="B87" t="s">
        <v>299</v>
      </c>
      <c r="C87" t="s">
        <v>296</v>
      </c>
    </row>
    <row r="88" spans="1:3" x14ac:dyDescent="0.25">
      <c r="A88" t="s">
        <v>0</v>
      </c>
      <c r="B88" s="2">
        <v>28.76</v>
      </c>
      <c r="C88" s="2">
        <v>54.44</v>
      </c>
    </row>
    <row r="89" spans="1:3" x14ac:dyDescent="0.25">
      <c r="A89" t="s">
        <v>4</v>
      </c>
      <c r="B89" s="2">
        <v>28.5</v>
      </c>
      <c r="C89" s="2">
        <v>39.708333333333336</v>
      </c>
    </row>
    <row r="90" spans="1:3" x14ac:dyDescent="0.25">
      <c r="A90" t="s">
        <v>5</v>
      </c>
      <c r="B90" s="2">
        <v>29.09090909090909</v>
      </c>
      <c r="C90" s="2">
        <v>42.727272727272727</v>
      </c>
    </row>
    <row r="91" spans="1:3" x14ac:dyDescent="0.25">
      <c r="A91" t="s">
        <v>6</v>
      </c>
      <c r="B91" s="2">
        <v>28.84</v>
      </c>
      <c r="C91" s="2">
        <v>50.88</v>
      </c>
    </row>
    <row r="92" spans="1:3" x14ac:dyDescent="0.25">
      <c r="A92" t="s">
        <v>52</v>
      </c>
      <c r="B92" s="2">
        <v>28.818181818181817</v>
      </c>
      <c r="C92" s="2">
        <v>42.863636363636367</v>
      </c>
    </row>
    <row r="93" spans="1:3" x14ac:dyDescent="0.25">
      <c r="A93" t="s">
        <v>19</v>
      </c>
      <c r="B93" s="2">
        <v>29.208333333333332</v>
      </c>
      <c r="C93" s="2">
        <v>48</v>
      </c>
    </row>
    <row r="94" spans="1:3" x14ac:dyDescent="0.25">
      <c r="A94" t="s">
        <v>3</v>
      </c>
      <c r="B94" s="2">
        <v>27.64</v>
      </c>
      <c r="C94" s="2">
        <v>26.76</v>
      </c>
    </row>
    <row r="95" spans="1:3" x14ac:dyDescent="0.25">
      <c r="A95" t="s">
        <v>1</v>
      </c>
      <c r="B95" s="2">
        <v>30.136363636363637</v>
      </c>
      <c r="C95" s="2">
        <v>45.954545454545453</v>
      </c>
    </row>
    <row r="96" spans="1:3" x14ac:dyDescent="0.25">
      <c r="A96" t="s">
        <v>2</v>
      </c>
      <c r="B96" s="2">
        <v>26.541666666666668</v>
      </c>
      <c r="C96" s="2">
        <v>38.75</v>
      </c>
    </row>
    <row r="97" spans="1:4" x14ac:dyDescent="0.25">
      <c r="A97" t="s">
        <v>264</v>
      </c>
      <c r="B97" s="2">
        <v>25.391304347826086</v>
      </c>
      <c r="C97" s="2">
        <v>25.565217391304348</v>
      </c>
    </row>
    <row r="98" spans="1:4" x14ac:dyDescent="0.25">
      <c r="A98" t="s">
        <v>282</v>
      </c>
      <c r="B98" s="2">
        <v>28.279661016949152</v>
      </c>
      <c r="C98" s="2">
        <v>41.605932203389834</v>
      </c>
    </row>
    <row r="102" spans="1:4" x14ac:dyDescent="0.25">
      <c r="A102" s="1" t="s">
        <v>301</v>
      </c>
      <c r="B102" s="1" t="s">
        <v>290</v>
      </c>
    </row>
    <row r="103" spans="1:4" x14ac:dyDescent="0.25">
      <c r="A103" s="1" t="s">
        <v>285</v>
      </c>
      <c r="B103" t="s">
        <v>239</v>
      </c>
      <c r="C103" t="s">
        <v>240</v>
      </c>
      <c r="D103" t="s">
        <v>282</v>
      </c>
    </row>
    <row r="104" spans="1:4" x14ac:dyDescent="0.25">
      <c r="A104" t="s">
        <v>0</v>
      </c>
      <c r="B104" s="3">
        <v>0.56000000000000005</v>
      </c>
      <c r="C104" s="3">
        <v>0.44</v>
      </c>
      <c r="D104" s="3">
        <v>1</v>
      </c>
    </row>
    <row r="105" spans="1:4" x14ac:dyDescent="0.25">
      <c r="A105" t="s">
        <v>4</v>
      </c>
      <c r="B105" s="3">
        <v>0.58333333333333337</v>
      </c>
      <c r="C105" s="3">
        <v>0.41666666666666669</v>
      </c>
      <c r="D105" s="3">
        <v>1</v>
      </c>
    </row>
    <row r="106" spans="1:4" x14ac:dyDescent="0.25">
      <c r="A106" t="s">
        <v>5</v>
      </c>
      <c r="B106" s="3">
        <v>0.68181818181818177</v>
      </c>
      <c r="C106" s="3">
        <v>0.31818181818181818</v>
      </c>
      <c r="D106" s="3">
        <v>1</v>
      </c>
    </row>
    <row r="107" spans="1:4" x14ac:dyDescent="0.25">
      <c r="A107" t="s">
        <v>6</v>
      </c>
      <c r="B107" s="3">
        <v>0.56000000000000005</v>
      </c>
      <c r="C107" s="3">
        <v>0.44</v>
      </c>
      <c r="D107" s="3">
        <v>1</v>
      </c>
    </row>
    <row r="108" spans="1:4" x14ac:dyDescent="0.25">
      <c r="A108" t="s">
        <v>52</v>
      </c>
      <c r="B108" s="3">
        <v>0.68181818181818177</v>
      </c>
      <c r="C108" s="3">
        <v>0.31818181818181818</v>
      </c>
      <c r="D108" s="3">
        <v>1</v>
      </c>
    </row>
    <row r="109" spans="1:4" x14ac:dyDescent="0.25">
      <c r="A109" t="s">
        <v>19</v>
      </c>
      <c r="B109" s="3">
        <v>0.45833333333333331</v>
      </c>
      <c r="C109" s="3">
        <v>0.54166666666666663</v>
      </c>
      <c r="D109" s="3">
        <v>1</v>
      </c>
    </row>
    <row r="110" spans="1:4" x14ac:dyDescent="0.25">
      <c r="A110" t="s">
        <v>3</v>
      </c>
      <c r="B110" s="3">
        <v>0.4</v>
      </c>
      <c r="C110" s="3">
        <v>0.6</v>
      </c>
      <c r="D110" s="3">
        <v>1</v>
      </c>
    </row>
    <row r="111" spans="1:4" x14ac:dyDescent="0.25">
      <c r="A111" t="s">
        <v>1</v>
      </c>
      <c r="B111" s="3">
        <v>0.63636363636363635</v>
      </c>
      <c r="C111" s="3">
        <v>0.36363636363636365</v>
      </c>
      <c r="D111" s="3">
        <v>1</v>
      </c>
    </row>
    <row r="112" spans="1:4" x14ac:dyDescent="0.25">
      <c r="A112" t="s">
        <v>2</v>
      </c>
      <c r="B112" s="3">
        <v>0.625</v>
      </c>
      <c r="C112" s="3">
        <v>0.375</v>
      </c>
      <c r="D112" s="3">
        <v>1</v>
      </c>
    </row>
    <row r="113" spans="1:4" x14ac:dyDescent="0.25">
      <c r="A113" t="s">
        <v>264</v>
      </c>
      <c r="B113" s="3">
        <v>0.43478260869565216</v>
      </c>
      <c r="C113" s="3">
        <v>0.56521739130434778</v>
      </c>
      <c r="D113" s="3">
        <v>1</v>
      </c>
    </row>
    <row r="114" spans="1:4" x14ac:dyDescent="0.25">
      <c r="A114" t="s">
        <v>282</v>
      </c>
      <c r="B114" s="3">
        <v>0.55932203389830504</v>
      </c>
      <c r="C114" s="3">
        <v>0.44067796610169491</v>
      </c>
      <c r="D114" s="3">
        <v>1</v>
      </c>
    </row>
    <row r="116" spans="1:4" x14ac:dyDescent="0.25">
      <c r="A116" s="1" t="s">
        <v>285</v>
      </c>
      <c r="B116" t="s">
        <v>283</v>
      </c>
    </row>
    <row r="118" spans="1:4" x14ac:dyDescent="0.25">
      <c r="A118" s="1" t="s">
        <v>302</v>
      </c>
    </row>
    <row r="119" spans="1:4" x14ac:dyDescent="0.25">
      <c r="A119" s="1" t="s">
        <v>75</v>
      </c>
      <c r="B119" t="s">
        <v>259</v>
      </c>
    </row>
    <row r="120" spans="1:4" x14ac:dyDescent="0.25">
      <c r="A120" t="s">
        <v>291</v>
      </c>
      <c r="B120" s="2">
        <v>1</v>
      </c>
    </row>
    <row r="121" spans="1:4" x14ac:dyDescent="0.25">
      <c r="A121" t="s">
        <v>82</v>
      </c>
      <c r="B121" s="2">
        <v>1</v>
      </c>
    </row>
    <row r="122" spans="1:4" x14ac:dyDescent="0.25">
      <c r="A122" t="s">
        <v>84</v>
      </c>
      <c r="B122" s="2">
        <v>2</v>
      </c>
    </row>
    <row r="123" spans="1:4" x14ac:dyDescent="0.25">
      <c r="A123" t="s">
        <v>83</v>
      </c>
      <c r="B123" s="2">
        <v>5</v>
      </c>
    </row>
    <row r="124" spans="1:4" x14ac:dyDescent="0.25">
      <c r="A124" t="s">
        <v>79</v>
      </c>
      <c r="B124" s="2">
        <v>10</v>
      </c>
    </row>
    <row r="125" spans="1:4" x14ac:dyDescent="0.25">
      <c r="A125" t="s">
        <v>77</v>
      </c>
      <c r="B125" s="2">
        <v>11</v>
      </c>
    </row>
    <row r="126" spans="1:4" x14ac:dyDescent="0.25">
      <c r="A126" t="s">
        <v>81</v>
      </c>
      <c r="B126" s="2">
        <v>12</v>
      </c>
    </row>
    <row r="127" spans="1:4" x14ac:dyDescent="0.25">
      <c r="A127" t="s">
        <v>78</v>
      </c>
      <c r="B127" s="2">
        <v>14</v>
      </c>
    </row>
    <row r="128" spans="1:4" x14ac:dyDescent="0.25">
      <c r="A128" t="s">
        <v>80</v>
      </c>
      <c r="B128" s="2">
        <v>18</v>
      </c>
    </row>
    <row r="129" spans="1:2" x14ac:dyDescent="0.25">
      <c r="A129" t="s">
        <v>76</v>
      </c>
      <c r="B129" s="2">
        <v>162</v>
      </c>
    </row>
    <row r="130" spans="1:2" x14ac:dyDescent="0.25">
      <c r="A130" t="s">
        <v>282</v>
      </c>
      <c r="B130" s="2">
        <v>236</v>
      </c>
    </row>
    <row r="135" spans="1:2" x14ac:dyDescent="0.25">
      <c r="A135" s="1" t="s">
        <v>304</v>
      </c>
    </row>
    <row r="136" spans="1:2" x14ac:dyDescent="0.25">
      <c r="A136" s="1" t="s">
        <v>7</v>
      </c>
      <c r="B136" t="s">
        <v>259</v>
      </c>
    </row>
    <row r="137" spans="1:2" x14ac:dyDescent="0.25">
      <c r="A137" t="s">
        <v>24</v>
      </c>
      <c r="B137" s="2">
        <v>5611</v>
      </c>
    </row>
    <row r="138" spans="1:2" x14ac:dyDescent="0.25">
      <c r="A138" t="s">
        <v>12</v>
      </c>
      <c r="B138" s="2">
        <v>5783</v>
      </c>
    </row>
    <row r="139" spans="1:2" x14ac:dyDescent="0.25">
      <c r="A139" t="s">
        <v>28</v>
      </c>
      <c r="B139" s="2">
        <v>6283</v>
      </c>
    </row>
    <row r="140" spans="1:2" x14ac:dyDescent="0.25">
      <c r="A140" t="s">
        <v>282</v>
      </c>
      <c r="B140" s="2">
        <v>17677</v>
      </c>
    </row>
    <row r="142" spans="1:2" x14ac:dyDescent="0.25">
      <c r="A142" s="1" t="s">
        <v>303</v>
      </c>
    </row>
    <row r="143" spans="1:2" x14ac:dyDescent="0.25">
      <c r="A143" s="1" t="s">
        <v>7</v>
      </c>
      <c r="B143" t="s">
        <v>259</v>
      </c>
    </row>
    <row r="144" spans="1:2" x14ac:dyDescent="0.25">
      <c r="A144" t="s">
        <v>45</v>
      </c>
      <c r="B144" s="2">
        <v>143</v>
      </c>
    </row>
    <row r="145" spans="1:8" x14ac:dyDescent="0.25">
      <c r="A145" t="s">
        <v>13</v>
      </c>
      <c r="B145" s="2">
        <v>145</v>
      </c>
    </row>
    <row r="146" spans="1:8" x14ac:dyDescent="0.25">
      <c r="A146" t="s">
        <v>58</v>
      </c>
      <c r="B146" s="2">
        <v>167</v>
      </c>
    </row>
    <row r="147" spans="1:8" x14ac:dyDescent="0.25">
      <c r="A147" t="s">
        <v>282</v>
      </c>
      <c r="B147" s="2">
        <v>455</v>
      </c>
    </row>
    <row r="154" spans="1:8" x14ac:dyDescent="0.25">
      <c r="A154" s="1" t="s">
        <v>295</v>
      </c>
    </row>
    <row r="155" spans="1:8" x14ac:dyDescent="0.25">
      <c r="A155" s="1" t="s">
        <v>285</v>
      </c>
      <c r="B155" t="s">
        <v>259</v>
      </c>
    </row>
    <row r="156" spans="1:8" x14ac:dyDescent="0.25">
      <c r="A156" t="s">
        <v>0</v>
      </c>
      <c r="B156" s="2">
        <v>860500000</v>
      </c>
      <c r="H156" s="18"/>
    </row>
    <row r="157" spans="1:8" x14ac:dyDescent="0.25">
      <c r="A157" t="s">
        <v>4</v>
      </c>
      <c r="B157" s="2">
        <v>864000000</v>
      </c>
    </row>
    <row r="158" spans="1:8" x14ac:dyDescent="0.25">
      <c r="A158" t="s">
        <v>5</v>
      </c>
      <c r="B158" s="2">
        <v>896500000</v>
      </c>
    </row>
    <row r="159" spans="1:8" x14ac:dyDescent="0.25">
      <c r="A159" t="s">
        <v>6</v>
      </c>
      <c r="B159" s="2">
        <v>815500000</v>
      </c>
    </row>
    <row r="160" spans="1:8" x14ac:dyDescent="0.25">
      <c r="A160" t="s">
        <v>52</v>
      </c>
      <c r="B160" s="2">
        <v>894000000</v>
      </c>
    </row>
    <row r="161" spans="1:11" x14ac:dyDescent="0.25">
      <c r="A161" t="s">
        <v>19</v>
      </c>
      <c r="B161" s="2">
        <v>897000000</v>
      </c>
      <c r="H161" s="17"/>
    </row>
    <row r="162" spans="1:11" x14ac:dyDescent="0.25">
      <c r="A162" t="s">
        <v>3</v>
      </c>
      <c r="B162" s="2">
        <v>845500000</v>
      </c>
    </row>
    <row r="163" spans="1:11" x14ac:dyDescent="0.25">
      <c r="A163" t="s">
        <v>1</v>
      </c>
      <c r="B163" s="2">
        <v>884500000</v>
      </c>
    </row>
    <row r="164" spans="1:11" x14ac:dyDescent="0.25">
      <c r="A164" t="s">
        <v>2</v>
      </c>
      <c r="B164" s="2">
        <v>890500000</v>
      </c>
    </row>
    <row r="165" spans="1:11" x14ac:dyDescent="0.25">
      <c r="A165" t="s">
        <v>264</v>
      </c>
      <c r="B165" s="2">
        <v>899000000</v>
      </c>
    </row>
    <row r="166" spans="1:11" x14ac:dyDescent="0.25">
      <c r="A166" t="s">
        <v>282</v>
      </c>
      <c r="B166" s="2">
        <v>8747000000</v>
      </c>
      <c r="C166" s="19">
        <f>GETPIVOTDATA("Price(RS)",$A$154)*100</f>
        <v>874700000000</v>
      </c>
    </row>
    <row r="168" spans="1:11" ht="15.75" thickBot="1" x14ac:dyDescent="0.3"/>
    <row r="169" spans="1:11" x14ac:dyDescent="0.25">
      <c r="A169" s="8"/>
      <c r="B169" s="9"/>
      <c r="C169" s="9"/>
      <c r="D169" s="9"/>
      <c r="E169" s="9"/>
      <c r="F169" s="9"/>
      <c r="G169" s="9"/>
      <c r="H169" s="9"/>
      <c r="I169" s="9"/>
      <c r="J169" s="9"/>
      <c r="K169" s="10"/>
    </row>
    <row r="170" spans="1:11" x14ac:dyDescent="0.25">
      <c r="A170" s="11"/>
      <c r="B170" s="12"/>
      <c r="C170" s="12" t="s">
        <v>305</v>
      </c>
      <c r="D170" s="12"/>
      <c r="E170" s="12"/>
      <c r="F170" s="12"/>
      <c r="G170" s="12"/>
      <c r="H170" s="12"/>
      <c r="I170" s="12"/>
      <c r="J170" s="12"/>
      <c r="K170" s="13"/>
    </row>
    <row r="171" spans="1:11" ht="15.75" thickBot="1" x14ac:dyDescent="0.3">
      <c r="A171" s="14"/>
      <c r="B171" s="15"/>
      <c r="C171" s="15"/>
      <c r="D171" s="15"/>
      <c r="E171" s="15"/>
      <c r="F171" s="15"/>
      <c r="G171" s="15"/>
      <c r="H171" s="15"/>
      <c r="I171" s="15"/>
      <c r="J171" s="15"/>
      <c r="K171" s="16"/>
    </row>
    <row r="173" spans="1:11" x14ac:dyDescent="0.25">
      <c r="A173" t="s">
        <v>0</v>
      </c>
      <c r="B173" t="s">
        <v>4</v>
      </c>
      <c r="C173" t="s">
        <v>264</v>
      </c>
      <c r="D173" t="s">
        <v>1</v>
      </c>
      <c r="E173" t="s">
        <v>2</v>
      </c>
      <c r="F173" t="s">
        <v>3</v>
      </c>
      <c r="G173" t="s">
        <v>6</v>
      </c>
      <c r="H173" t="s">
        <v>52</v>
      </c>
      <c r="I173" t="s">
        <v>5</v>
      </c>
      <c r="J173" t="s">
        <v>19</v>
      </c>
      <c r="K173" t="s">
        <v>306</v>
      </c>
    </row>
    <row r="190" spans="1:4" x14ac:dyDescent="0.25">
      <c r="A190" s="1" t="s">
        <v>295</v>
      </c>
    </row>
    <row r="191" spans="1:4" x14ac:dyDescent="0.25">
      <c r="A191" s="1" t="s">
        <v>7</v>
      </c>
      <c r="B191" t="s">
        <v>259</v>
      </c>
    </row>
    <row r="192" spans="1:4" x14ac:dyDescent="0.25">
      <c r="A192" t="s">
        <v>87</v>
      </c>
      <c r="B192" s="2">
        <v>152500000</v>
      </c>
      <c r="C192" s="20" t="str">
        <f>A192</f>
        <v>Ishan Kishan</v>
      </c>
      <c r="D192" s="21">
        <f>GETPIVOTDATA("Price(RS)",$A$190,"Players",C192)*100</f>
        <v>15250000000</v>
      </c>
    </row>
    <row r="193" spans="1:4" x14ac:dyDescent="0.25">
      <c r="A193" t="s">
        <v>24</v>
      </c>
      <c r="B193" s="2">
        <v>160000000</v>
      </c>
      <c r="C193" s="20" t="str">
        <f t="shared" ref="C193:C195" si="0">A193</f>
        <v>Rohit Sharma</v>
      </c>
      <c r="D193" s="21">
        <f>GETPIVOTDATA("Price(RS)",$A$190,"Players",A193)*100</f>
        <v>16000000000</v>
      </c>
    </row>
    <row r="194" spans="1:4" x14ac:dyDescent="0.25">
      <c r="A194" t="s">
        <v>36</v>
      </c>
      <c r="B194" s="2">
        <v>160000000</v>
      </c>
      <c r="C194" s="20" t="str">
        <f t="shared" si="0"/>
        <v>Rishabh Pant</v>
      </c>
      <c r="D194" s="21">
        <f>GETPIVOTDATA("Price(RS)",$A$190,"Players",C194)*100</f>
        <v>16000000000</v>
      </c>
    </row>
    <row r="195" spans="1:4" x14ac:dyDescent="0.25">
      <c r="A195" t="s">
        <v>46</v>
      </c>
      <c r="B195" s="2">
        <v>170000000</v>
      </c>
      <c r="C195" s="20" t="str">
        <f t="shared" si="0"/>
        <v>KL Rahul</v>
      </c>
      <c r="D195" s="21">
        <f>GETPIVOTDATA("Price(RS)",$A$190,"Players",C195)*100</f>
        <v>17000000000</v>
      </c>
    </row>
    <row r="196" spans="1:4" x14ac:dyDescent="0.25">
      <c r="A196" t="s">
        <v>282</v>
      </c>
      <c r="B196" s="2">
        <v>642500000</v>
      </c>
    </row>
    <row r="199" spans="1:4" x14ac:dyDescent="0.25">
      <c r="A199" s="1" t="s">
        <v>322</v>
      </c>
    </row>
    <row r="200" spans="1:4" x14ac:dyDescent="0.25">
      <c r="A200" s="1" t="s">
        <v>7</v>
      </c>
      <c r="B200" t="s">
        <v>259</v>
      </c>
    </row>
    <row r="201" spans="1:4" x14ac:dyDescent="0.25">
      <c r="A201" t="s">
        <v>41</v>
      </c>
      <c r="B201" s="2">
        <v>178</v>
      </c>
    </row>
    <row r="202" spans="1:4" x14ac:dyDescent="0.25">
      <c r="A202" t="s">
        <v>282</v>
      </c>
      <c r="B202" s="2">
        <v>178</v>
      </c>
    </row>
    <row r="208" spans="1:4" x14ac:dyDescent="0.25">
      <c r="A208" s="1" t="s">
        <v>299</v>
      </c>
    </row>
    <row r="209" spans="1:2" x14ac:dyDescent="0.25">
      <c r="A209" s="1" t="s">
        <v>285</v>
      </c>
      <c r="B209" t="s">
        <v>259</v>
      </c>
    </row>
    <row r="210" spans="1:2" x14ac:dyDescent="0.25">
      <c r="A210" t="s">
        <v>4</v>
      </c>
      <c r="B210" s="2">
        <v>28.5</v>
      </c>
    </row>
    <row r="211" spans="1:2" x14ac:dyDescent="0.25">
      <c r="A211" t="s">
        <v>0</v>
      </c>
      <c r="B211" s="2">
        <v>28.76</v>
      </c>
    </row>
    <row r="212" spans="1:2" x14ac:dyDescent="0.25">
      <c r="A212" t="s">
        <v>5</v>
      </c>
      <c r="B212" s="2">
        <v>29.09090909090909</v>
      </c>
    </row>
    <row r="213" spans="1:2" x14ac:dyDescent="0.25">
      <c r="A213" t="s">
        <v>6</v>
      </c>
      <c r="B213" s="2">
        <v>28.84</v>
      </c>
    </row>
    <row r="214" spans="1:2" x14ac:dyDescent="0.25">
      <c r="A214" t="s">
        <v>52</v>
      </c>
      <c r="B214" s="2">
        <v>28.818181818181817</v>
      </c>
    </row>
    <row r="215" spans="1:2" x14ac:dyDescent="0.25">
      <c r="A215" t="s">
        <v>19</v>
      </c>
      <c r="B215" s="2">
        <v>29.208333333333332</v>
      </c>
    </row>
    <row r="216" spans="1:2" x14ac:dyDescent="0.25">
      <c r="A216" t="s">
        <v>3</v>
      </c>
      <c r="B216" s="2">
        <v>27.64</v>
      </c>
    </row>
    <row r="217" spans="1:2" x14ac:dyDescent="0.25">
      <c r="A217" t="s">
        <v>1</v>
      </c>
      <c r="B217" s="2">
        <v>30.136363636363637</v>
      </c>
    </row>
    <row r="218" spans="1:2" x14ac:dyDescent="0.25">
      <c r="A218" t="s">
        <v>2</v>
      </c>
      <c r="B218" s="2">
        <v>26.541666666666668</v>
      </c>
    </row>
    <row r="219" spans="1:2" x14ac:dyDescent="0.25">
      <c r="A219" t="s">
        <v>264</v>
      </c>
      <c r="B219" s="2">
        <v>25.391304347826086</v>
      </c>
    </row>
    <row r="220" spans="1:2" x14ac:dyDescent="0.25">
      <c r="A220" t="s">
        <v>282</v>
      </c>
      <c r="B220" s="2">
        <v>28.279661016949152</v>
      </c>
    </row>
  </sheetData>
  <pageMargins left="0.7" right="0.7" top="0.75" bottom="0.75" header="0.3" footer="0.3"/>
  <pageSetup orientation="portrait" r:id="rId16"/>
  <drawing r:id="rId1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5D8B8-D11C-4A94-B49B-5F50830A1B0B}">
  <sheetPr>
    <tabColor rgb="FF002060"/>
  </sheetPr>
  <dimension ref="A1:Q237"/>
  <sheetViews>
    <sheetView zoomScaleNormal="100" workbookViewId="0">
      <pane ySplit="1" topLeftCell="A2" activePane="bottomLeft" state="frozen"/>
      <selection pane="bottomLeft"/>
    </sheetView>
  </sheetViews>
  <sheetFormatPr defaultRowHeight="16.5" x14ac:dyDescent="0.3"/>
  <cols>
    <col min="1" max="1" width="9.7109375" style="41" customWidth="1"/>
    <col min="2" max="2" width="11.42578125" style="41" customWidth="1"/>
    <col min="3" max="3" width="10.28515625" style="41" customWidth="1"/>
    <col min="4" max="4" width="10.85546875" style="41" customWidth="1"/>
    <col min="5" max="5" width="13.7109375" style="41" bestFit="1" customWidth="1"/>
    <col min="6" max="6" width="9.140625" style="41" bestFit="1" customWidth="1"/>
    <col min="7" max="7" width="15.7109375" style="41" bestFit="1" customWidth="1"/>
    <col min="8" max="8" width="17.28515625" style="41" bestFit="1" customWidth="1"/>
    <col min="9" max="9" width="12.85546875" style="41" bestFit="1" customWidth="1"/>
    <col min="10" max="10" width="9.85546875" style="41" bestFit="1" customWidth="1"/>
    <col min="11" max="11" width="12.140625" style="41" bestFit="1" customWidth="1"/>
    <col min="12" max="12" width="14.7109375" style="41" bestFit="1" customWidth="1"/>
    <col min="13" max="13" width="20.85546875" style="41" customWidth="1"/>
    <col min="14" max="14" width="12.5703125" style="41" customWidth="1"/>
    <col min="15" max="15" width="3.7109375" style="41" customWidth="1"/>
    <col min="16" max="16" width="14.5703125" style="41" bestFit="1" customWidth="1"/>
    <col min="17" max="17" width="17.28515625" style="41" customWidth="1"/>
    <col min="18" max="16384" width="9.140625" style="41"/>
  </cols>
  <sheetData>
    <row r="1" spans="1:17" s="31" customFormat="1" ht="30.75" thickBot="1" x14ac:dyDescent="0.3">
      <c r="A1" s="27" t="s">
        <v>8</v>
      </c>
      <c r="B1" s="28" t="s">
        <v>261</v>
      </c>
      <c r="C1" s="29" t="s">
        <v>290</v>
      </c>
      <c r="D1" s="29" t="s">
        <v>237</v>
      </c>
      <c r="E1" s="29" t="s">
        <v>64</v>
      </c>
      <c r="F1" s="29" t="s">
        <v>273</v>
      </c>
      <c r="G1" s="29" t="s">
        <v>274</v>
      </c>
      <c r="H1" s="29" t="s">
        <v>269</v>
      </c>
      <c r="I1" s="28" t="s">
        <v>266</v>
      </c>
      <c r="J1" s="28" t="s">
        <v>279</v>
      </c>
      <c r="K1" s="28" t="s">
        <v>280</v>
      </c>
      <c r="L1" s="28" t="s">
        <v>281</v>
      </c>
      <c r="M1" s="29" t="s">
        <v>7</v>
      </c>
      <c r="N1" s="29" t="s">
        <v>265</v>
      </c>
      <c r="O1" s="29" t="s">
        <v>298</v>
      </c>
      <c r="P1" s="28" t="s">
        <v>289</v>
      </c>
      <c r="Q1" s="30" t="s">
        <v>75</v>
      </c>
    </row>
    <row r="2" spans="1:17" x14ac:dyDescent="0.3">
      <c r="A2" s="32" t="s">
        <v>0</v>
      </c>
      <c r="B2" s="33">
        <v>10</v>
      </c>
      <c r="C2" s="34" t="s">
        <v>239</v>
      </c>
      <c r="D2" s="34" t="s">
        <v>262</v>
      </c>
      <c r="E2" s="35" t="s">
        <v>267</v>
      </c>
      <c r="F2" s="35" t="s">
        <v>272</v>
      </c>
      <c r="G2" s="35" t="s">
        <v>275</v>
      </c>
      <c r="H2" s="35" t="s">
        <v>263</v>
      </c>
      <c r="I2" s="35">
        <v>200</v>
      </c>
      <c r="J2" s="35">
        <v>2386</v>
      </c>
      <c r="K2" s="35">
        <v>127</v>
      </c>
      <c r="L2" s="35">
        <v>151</v>
      </c>
      <c r="M2" s="36" t="s">
        <v>20</v>
      </c>
      <c r="N2" s="37">
        <v>150000000</v>
      </c>
      <c r="O2" s="38">
        <f ca="1">CEILING(_xlfn.DAYS(TODAY(),P2)/365,1)</f>
        <v>34</v>
      </c>
      <c r="P2" s="39">
        <v>32260</v>
      </c>
      <c r="Q2" s="40" t="s">
        <v>76</v>
      </c>
    </row>
    <row r="3" spans="1:17" x14ac:dyDescent="0.3">
      <c r="A3" s="42" t="s">
        <v>0</v>
      </c>
      <c r="B3" s="43">
        <v>10</v>
      </c>
      <c r="C3" s="44" t="s">
        <v>239</v>
      </c>
      <c r="D3" s="44" t="s">
        <v>262</v>
      </c>
      <c r="E3" s="45" t="s">
        <v>66</v>
      </c>
      <c r="F3" s="45" t="s">
        <v>271</v>
      </c>
      <c r="G3" s="45" t="s">
        <v>275</v>
      </c>
      <c r="H3" s="45" t="s">
        <v>270</v>
      </c>
      <c r="I3" s="45">
        <v>63</v>
      </c>
      <c r="J3" s="45">
        <v>79</v>
      </c>
      <c r="K3" s="45">
        <v>59</v>
      </c>
      <c r="L3" s="45">
        <v>140</v>
      </c>
      <c r="M3" s="46" t="s">
        <v>89</v>
      </c>
      <c r="N3" s="47">
        <v>140000000</v>
      </c>
      <c r="O3" s="48">
        <f t="shared" ref="O3:O66" ca="1" si="0">CEILING(_xlfn.DAYS(TODAY(),P3)/365,1)</f>
        <v>26</v>
      </c>
      <c r="P3" s="49">
        <v>35167</v>
      </c>
      <c r="Q3" s="50" t="s">
        <v>76</v>
      </c>
    </row>
    <row r="4" spans="1:17" x14ac:dyDescent="0.3">
      <c r="A4" s="42" t="s">
        <v>0</v>
      </c>
      <c r="B4" s="43">
        <v>10</v>
      </c>
      <c r="C4" s="44" t="s">
        <v>239</v>
      </c>
      <c r="D4" s="44" t="s">
        <v>262</v>
      </c>
      <c r="E4" s="45" t="s">
        <v>268</v>
      </c>
      <c r="F4" s="45" t="s">
        <v>271</v>
      </c>
      <c r="G4" s="45" t="s">
        <v>276</v>
      </c>
      <c r="H4" s="45" t="s">
        <v>284</v>
      </c>
      <c r="I4" s="45">
        <v>220</v>
      </c>
      <c r="J4" s="45">
        <v>4746</v>
      </c>
      <c r="K4" s="45">
        <v>0</v>
      </c>
      <c r="L4" s="45">
        <v>135</v>
      </c>
      <c r="M4" s="46" t="s">
        <v>21</v>
      </c>
      <c r="N4" s="47">
        <v>120000000</v>
      </c>
      <c r="O4" s="48">
        <f t="shared" ca="1" si="0"/>
        <v>42</v>
      </c>
      <c r="P4" s="49">
        <v>29409</v>
      </c>
      <c r="Q4" s="50" t="s">
        <v>76</v>
      </c>
    </row>
    <row r="5" spans="1:17" x14ac:dyDescent="0.3">
      <c r="A5" s="42" t="s">
        <v>0</v>
      </c>
      <c r="B5" s="43">
        <v>10</v>
      </c>
      <c r="C5" s="44" t="s">
        <v>239</v>
      </c>
      <c r="D5" s="44" t="s">
        <v>238</v>
      </c>
      <c r="E5" s="45" t="s">
        <v>267</v>
      </c>
      <c r="F5" s="45" t="s">
        <v>272</v>
      </c>
      <c r="G5" s="45" t="s">
        <v>276</v>
      </c>
      <c r="H5" s="45" t="s">
        <v>263</v>
      </c>
      <c r="I5" s="45">
        <v>34</v>
      </c>
      <c r="J5" s="45">
        <v>666</v>
      </c>
      <c r="K5" s="45">
        <v>16</v>
      </c>
      <c r="L5" s="45">
        <v>150</v>
      </c>
      <c r="M5" s="46" t="s">
        <v>22</v>
      </c>
      <c r="N5" s="47">
        <v>80000000</v>
      </c>
      <c r="O5" s="48">
        <f t="shared" ca="1" si="0"/>
        <v>34</v>
      </c>
      <c r="P5" s="49">
        <v>32502</v>
      </c>
      <c r="Q5" s="50" t="s">
        <v>81</v>
      </c>
    </row>
    <row r="6" spans="1:17" x14ac:dyDescent="0.3">
      <c r="A6" s="42" t="s">
        <v>0</v>
      </c>
      <c r="B6" s="43">
        <v>10</v>
      </c>
      <c r="C6" s="44" t="s">
        <v>239</v>
      </c>
      <c r="D6" s="44" t="s">
        <v>262</v>
      </c>
      <c r="E6" s="45" t="s">
        <v>268</v>
      </c>
      <c r="F6" s="45" t="s">
        <v>271</v>
      </c>
      <c r="G6" s="45" t="s">
        <v>277</v>
      </c>
      <c r="H6" s="45" t="s">
        <v>284</v>
      </c>
      <c r="I6" s="45">
        <v>175</v>
      </c>
      <c r="J6" s="45">
        <v>3916</v>
      </c>
      <c r="K6" s="45">
        <v>0</v>
      </c>
      <c r="L6" s="45">
        <v>130</v>
      </c>
      <c r="M6" s="46" t="s">
        <v>236</v>
      </c>
      <c r="N6" s="47">
        <v>67500000</v>
      </c>
      <c r="O6" s="48">
        <f t="shared" ca="1" si="0"/>
        <v>37</v>
      </c>
      <c r="P6" s="49">
        <v>31435</v>
      </c>
      <c r="Q6" s="50" t="s">
        <v>76</v>
      </c>
    </row>
    <row r="7" spans="1:17" x14ac:dyDescent="0.3">
      <c r="A7" s="42" t="s">
        <v>0</v>
      </c>
      <c r="B7" s="43">
        <v>10</v>
      </c>
      <c r="C7" s="44" t="s">
        <v>239</v>
      </c>
      <c r="D7" s="44" t="s">
        <v>262</v>
      </c>
      <c r="E7" s="44" t="s">
        <v>65</v>
      </c>
      <c r="F7" s="44" t="s">
        <v>271</v>
      </c>
      <c r="G7" s="44" t="s">
        <v>277</v>
      </c>
      <c r="H7" s="45" t="s">
        <v>284</v>
      </c>
      <c r="I7" s="45">
        <v>22</v>
      </c>
      <c r="J7" s="45">
        <v>839</v>
      </c>
      <c r="K7" s="45">
        <v>0</v>
      </c>
      <c r="L7" s="45">
        <v>170</v>
      </c>
      <c r="M7" s="46" t="s">
        <v>23</v>
      </c>
      <c r="N7" s="47">
        <v>60000000</v>
      </c>
      <c r="O7" s="48">
        <f t="shared" ca="1" si="0"/>
        <v>24</v>
      </c>
      <c r="P7" s="49">
        <v>35891</v>
      </c>
      <c r="Q7" s="50" t="s">
        <v>76</v>
      </c>
    </row>
    <row r="8" spans="1:17" x14ac:dyDescent="0.3">
      <c r="A8" s="42" t="s">
        <v>0</v>
      </c>
      <c r="B8" s="43">
        <v>10</v>
      </c>
      <c r="C8" s="44" t="s">
        <v>239</v>
      </c>
      <c r="D8" s="44" t="s">
        <v>238</v>
      </c>
      <c r="E8" s="45" t="s">
        <v>267</v>
      </c>
      <c r="F8" s="45" t="s">
        <v>271</v>
      </c>
      <c r="G8" s="45" t="s">
        <v>275</v>
      </c>
      <c r="H8" s="45" t="s">
        <v>270</v>
      </c>
      <c r="I8" s="45">
        <v>151</v>
      </c>
      <c r="J8" s="45">
        <v>1537</v>
      </c>
      <c r="K8" s="45">
        <v>167</v>
      </c>
      <c r="L8" s="45">
        <v>174</v>
      </c>
      <c r="M8" s="46" t="s">
        <v>58</v>
      </c>
      <c r="N8" s="47">
        <v>44000000</v>
      </c>
      <c r="O8" s="48">
        <f t="shared" ca="1" si="0"/>
        <v>39</v>
      </c>
      <c r="P8" s="49">
        <v>30612</v>
      </c>
      <c r="Q8" s="50" t="s">
        <v>80</v>
      </c>
    </row>
    <row r="9" spans="1:17" x14ac:dyDescent="0.3">
      <c r="A9" s="42" t="s">
        <v>0</v>
      </c>
      <c r="B9" s="43">
        <v>9</v>
      </c>
      <c r="C9" s="44" t="s">
        <v>239</v>
      </c>
      <c r="D9" s="44" t="s">
        <v>262</v>
      </c>
      <c r="E9" s="45" t="s">
        <v>267</v>
      </c>
      <c r="F9" s="45" t="s">
        <v>272</v>
      </c>
      <c r="G9" s="45" t="s">
        <v>276</v>
      </c>
      <c r="H9" s="45" t="s">
        <v>270</v>
      </c>
      <c r="I9" s="45">
        <v>24</v>
      </c>
      <c r="J9" s="45">
        <v>400</v>
      </c>
      <c r="K9" s="45">
        <v>11</v>
      </c>
      <c r="L9" s="45">
        <v>140</v>
      </c>
      <c r="M9" s="51" t="s">
        <v>123</v>
      </c>
      <c r="N9" s="47">
        <v>40000000</v>
      </c>
      <c r="O9" s="48">
        <f t="shared" ca="1" si="0"/>
        <v>29</v>
      </c>
      <c r="P9" s="49">
        <v>34148</v>
      </c>
      <c r="Q9" s="50" t="s">
        <v>76</v>
      </c>
    </row>
    <row r="10" spans="1:17" x14ac:dyDescent="0.3">
      <c r="A10" s="42" t="s">
        <v>0</v>
      </c>
      <c r="B10" s="43">
        <v>8.5</v>
      </c>
      <c r="C10" s="44" t="s">
        <v>239</v>
      </c>
      <c r="D10" s="44" t="s">
        <v>238</v>
      </c>
      <c r="E10" s="45" t="s">
        <v>66</v>
      </c>
      <c r="F10" s="45" t="s">
        <v>271</v>
      </c>
      <c r="G10" s="45" t="s">
        <v>275</v>
      </c>
      <c r="H10" s="45" t="s">
        <v>270</v>
      </c>
      <c r="I10" s="45">
        <v>75</v>
      </c>
      <c r="J10" s="45">
        <v>358</v>
      </c>
      <c r="K10" s="45">
        <v>80</v>
      </c>
      <c r="L10" s="45">
        <v>132</v>
      </c>
      <c r="M10" s="51" t="s">
        <v>126</v>
      </c>
      <c r="N10" s="47">
        <v>36000000</v>
      </c>
      <c r="O10" s="48">
        <f t="shared" ca="1" si="0"/>
        <v>35</v>
      </c>
      <c r="P10" s="49">
        <v>32043</v>
      </c>
      <c r="Q10" s="50" t="s">
        <v>81</v>
      </c>
    </row>
    <row r="11" spans="1:17" x14ac:dyDescent="0.3">
      <c r="A11" s="42" t="s">
        <v>0</v>
      </c>
      <c r="B11" s="43">
        <v>9.5</v>
      </c>
      <c r="C11" s="44" t="s">
        <v>239</v>
      </c>
      <c r="D11" s="44" t="s">
        <v>262</v>
      </c>
      <c r="E11" s="45" t="s">
        <v>268</v>
      </c>
      <c r="F11" s="45" t="s">
        <v>271</v>
      </c>
      <c r="G11" s="45" t="s">
        <v>276</v>
      </c>
      <c r="H11" s="45" t="s">
        <v>284</v>
      </c>
      <c r="I11" s="45">
        <v>193</v>
      </c>
      <c r="J11" s="45">
        <v>4722</v>
      </c>
      <c r="K11" s="45">
        <v>0</v>
      </c>
      <c r="L11" s="45">
        <v>130</v>
      </c>
      <c r="M11" s="46" t="s">
        <v>54</v>
      </c>
      <c r="N11" s="47">
        <v>20000000</v>
      </c>
      <c r="O11" s="48">
        <f t="shared" ca="1" si="0"/>
        <v>36</v>
      </c>
      <c r="P11" s="49">
        <v>31629</v>
      </c>
      <c r="Q11" s="50" t="s">
        <v>76</v>
      </c>
    </row>
    <row r="12" spans="1:17" x14ac:dyDescent="0.3">
      <c r="A12" s="42" t="s">
        <v>0</v>
      </c>
      <c r="B12" s="43">
        <v>8.5</v>
      </c>
      <c r="C12" s="44" t="s">
        <v>239</v>
      </c>
      <c r="D12" s="44" t="s">
        <v>238</v>
      </c>
      <c r="E12" s="44" t="s">
        <v>267</v>
      </c>
      <c r="F12" s="44" t="s">
        <v>272</v>
      </c>
      <c r="G12" s="44" t="s">
        <v>275</v>
      </c>
      <c r="H12" s="45" t="s">
        <v>263</v>
      </c>
      <c r="I12" s="45">
        <v>62</v>
      </c>
      <c r="J12" s="45">
        <v>358</v>
      </c>
      <c r="K12" s="45">
        <v>66</v>
      </c>
      <c r="L12" s="45">
        <v>130</v>
      </c>
      <c r="M12" s="51" t="s">
        <v>170</v>
      </c>
      <c r="N12" s="47">
        <v>19000000</v>
      </c>
      <c r="O12" s="48">
        <f t="shared" ca="1" si="0"/>
        <v>32</v>
      </c>
      <c r="P12" s="49">
        <v>33227</v>
      </c>
      <c r="Q12" s="50" t="s">
        <v>77</v>
      </c>
    </row>
    <row r="13" spans="1:17" x14ac:dyDescent="0.3">
      <c r="A13" s="42" t="s">
        <v>0</v>
      </c>
      <c r="B13" s="43">
        <v>9</v>
      </c>
      <c r="C13" s="44" t="s">
        <v>239</v>
      </c>
      <c r="D13" s="44" t="s">
        <v>238</v>
      </c>
      <c r="E13" s="44" t="s">
        <v>66</v>
      </c>
      <c r="F13" s="44" t="s">
        <v>271</v>
      </c>
      <c r="G13" s="44" t="s">
        <v>275</v>
      </c>
      <c r="H13" s="45" t="s">
        <v>270</v>
      </c>
      <c r="I13" s="45">
        <v>31</v>
      </c>
      <c r="J13" s="45">
        <v>22</v>
      </c>
      <c r="K13" s="45">
        <v>32</v>
      </c>
      <c r="L13" s="45">
        <v>100</v>
      </c>
      <c r="M13" s="51" t="s">
        <v>179</v>
      </c>
      <c r="N13" s="47">
        <v>19000000</v>
      </c>
      <c r="O13" s="48">
        <f t="shared" ca="1" si="0"/>
        <v>28</v>
      </c>
      <c r="P13" s="49">
        <v>34411</v>
      </c>
      <c r="Q13" s="50" t="s">
        <v>77</v>
      </c>
    </row>
    <row r="14" spans="1:17" x14ac:dyDescent="0.3">
      <c r="A14" s="42" t="s">
        <v>0</v>
      </c>
      <c r="B14" s="43">
        <v>8.5</v>
      </c>
      <c r="C14" s="44" t="s">
        <v>240</v>
      </c>
      <c r="D14" s="44" t="s">
        <v>262</v>
      </c>
      <c r="E14" s="45" t="s">
        <v>66</v>
      </c>
      <c r="F14" s="45" t="s">
        <v>271</v>
      </c>
      <c r="G14" s="45" t="s">
        <v>275</v>
      </c>
      <c r="H14" s="45" t="s">
        <v>263</v>
      </c>
      <c r="I14" s="45">
        <v>0</v>
      </c>
      <c r="J14" s="45">
        <v>0</v>
      </c>
      <c r="K14" s="45">
        <v>0</v>
      </c>
      <c r="L14" s="45">
        <v>100</v>
      </c>
      <c r="M14" s="51" t="s">
        <v>147</v>
      </c>
      <c r="N14" s="47">
        <v>15000000</v>
      </c>
      <c r="O14" s="48">
        <f t="shared" ca="1" si="0"/>
        <v>21</v>
      </c>
      <c r="P14" s="49">
        <v>37150</v>
      </c>
      <c r="Q14" s="50" t="s">
        <v>76</v>
      </c>
    </row>
    <row r="15" spans="1:17" x14ac:dyDescent="0.3">
      <c r="A15" s="42" t="s">
        <v>0</v>
      </c>
      <c r="B15" s="43">
        <v>7</v>
      </c>
      <c r="C15" s="44" t="s">
        <v>240</v>
      </c>
      <c r="D15" s="44" t="s">
        <v>262</v>
      </c>
      <c r="E15" s="44" t="s">
        <v>66</v>
      </c>
      <c r="F15" s="44" t="s">
        <v>271</v>
      </c>
      <c r="G15" s="44" t="s">
        <v>275</v>
      </c>
      <c r="H15" s="45" t="s">
        <v>270</v>
      </c>
      <c r="I15" s="45">
        <v>0</v>
      </c>
      <c r="J15" s="45">
        <v>0</v>
      </c>
      <c r="K15" s="45">
        <v>0</v>
      </c>
      <c r="L15" s="45">
        <v>100</v>
      </c>
      <c r="M15" s="51" t="s">
        <v>198</v>
      </c>
      <c r="N15" s="47">
        <v>12000000</v>
      </c>
      <c r="O15" s="48">
        <f t="shared" ca="1" si="0"/>
        <v>20</v>
      </c>
      <c r="P15" s="49">
        <v>37350</v>
      </c>
      <c r="Q15" s="50" t="s">
        <v>76</v>
      </c>
    </row>
    <row r="16" spans="1:17" x14ac:dyDescent="0.3">
      <c r="A16" s="42" t="s">
        <v>0</v>
      </c>
      <c r="B16" s="43">
        <v>8</v>
      </c>
      <c r="C16" s="44" t="s">
        <v>239</v>
      </c>
      <c r="D16" s="44" t="s">
        <v>238</v>
      </c>
      <c r="E16" s="44" t="s">
        <v>268</v>
      </c>
      <c r="F16" s="44" t="s">
        <v>272</v>
      </c>
      <c r="G16" s="44" t="s">
        <v>276</v>
      </c>
      <c r="H16" s="45" t="s">
        <v>284</v>
      </c>
      <c r="I16" s="45">
        <v>20</v>
      </c>
      <c r="J16" s="45">
        <v>600</v>
      </c>
      <c r="K16" s="45">
        <v>0</v>
      </c>
      <c r="L16" s="45">
        <v>140</v>
      </c>
      <c r="M16" s="51" t="s">
        <v>159</v>
      </c>
      <c r="N16" s="47">
        <v>10000000</v>
      </c>
      <c r="O16" s="48">
        <f t="shared" ca="1" si="0"/>
        <v>33</v>
      </c>
      <c r="P16" s="49">
        <v>32899</v>
      </c>
      <c r="Q16" s="50" t="s">
        <v>77</v>
      </c>
    </row>
    <row r="17" spans="1:17" x14ac:dyDescent="0.3">
      <c r="A17" s="42" t="s">
        <v>0</v>
      </c>
      <c r="B17" s="43">
        <v>8</v>
      </c>
      <c r="C17" s="44" t="s">
        <v>240</v>
      </c>
      <c r="D17" s="44" t="s">
        <v>238</v>
      </c>
      <c r="E17" s="45" t="s">
        <v>66</v>
      </c>
      <c r="F17" s="45" t="s">
        <v>272</v>
      </c>
      <c r="G17" s="45" t="s">
        <v>275</v>
      </c>
      <c r="H17" s="45" t="s">
        <v>270</v>
      </c>
      <c r="I17" s="45">
        <v>15</v>
      </c>
      <c r="J17" s="45">
        <v>18</v>
      </c>
      <c r="K17" s="45">
        <v>14</v>
      </c>
      <c r="L17" s="45">
        <v>150</v>
      </c>
      <c r="M17" s="51" t="s">
        <v>142</v>
      </c>
      <c r="N17" s="47">
        <v>7000000</v>
      </c>
      <c r="O17" s="48">
        <f t="shared" ca="1" si="0"/>
        <v>36</v>
      </c>
      <c r="P17" s="49">
        <v>31578</v>
      </c>
      <c r="Q17" s="50" t="s">
        <v>83</v>
      </c>
    </row>
    <row r="18" spans="1:17" x14ac:dyDescent="0.3">
      <c r="A18" s="42" t="s">
        <v>0</v>
      </c>
      <c r="B18" s="43">
        <v>8</v>
      </c>
      <c r="C18" s="44" t="s">
        <v>239</v>
      </c>
      <c r="D18" s="44" t="s">
        <v>238</v>
      </c>
      <c r="E18" s="44" t="s">
        <v>267</v>
      </c>
      <c r="F18" s="44" t="s">
        <v>272</v>
      </c>
      <c r="G18" s="44" t="s">
        <v>276</v>
      </c>
      <c r="H18" s="45" t="s">
        <v>270</v>
      </c>
      <c r="I18" s="45">
        <v>22</v>
      </c>
      <c r="J18" s="45">
        <v>170</v>
      </c>
      <c r="K18" s="45">
        <v>23</v>
      </c>
      <c r="L18" s="45">
        <v>161</v>
      </c>
      <c r="M18" s="51" t="s">
        <v>168</v>
      </c>
      <c r="N18" s="47">
        <v>5000000</v>
      </c>
      <c r="O18" s="48">
        <f t="shared" ca="1" si="0"/>
        <v>31</v>
      </c>
      <c r="P18" s="49">
        <v>33611</v>
      </c>
      <c r="Q18" s="50" t="s">
        <v>79</v>
      </c>
    </row>
    <row r="19" spans="1:17" x14ac:dyDescent="0.3">
      <c r="A19" s="42" t="s">
        <v>0</v>
      </c>
      <c r="B19" s="43">
        <v>7</v>
      </c>
      <c r="C19" s="44" t="s">
        <v>240</v>
      </c>
      <c r="D19" s="44" t="s">
        <v>262</v>
      </c>
      <c r="E19" s="45" t="s">
        <v>65</v>
      </c>
      <c r="F19" s="45" t="s">
        <v>271</v>
      </c>
      <c r="G19" s="45" t="s">
        <v>275</v>
      </c>
      <c r="H19" s="45" t="s">
        <v>284</v>
      </c>
      <c r="I19" s="45">
        <v>22</v>
      </c>
      <c r="J19" s="45">
        <v>498</v>
      </c>
      <c r="K19" s="45">
        <v>0</v>
      </c>
      <c r="L19" s="45">
        <v>141</v>
      </c>
      <c r="M19" s="46" t="s">
        <v>248</v>
      </c>
      <c r="N19" s="47">
        <v>2000000</v>
      </c>
      <c r="O19" s="48">
        <f t="shared" ca="1" si="0"/>
        <v>24</v>
      </c>
      <c r="P19" s="49">
        <v>36130</v>
      </c>
      <c r="Q19" s="50" t="s">
        <v>76</v>
      </c>
    </row>
    <row r="20" spans="1:17" x14ac:dyDescent="0.3">
      <c r="A20" s="42" t="s">
        <v>0</v>
      </c>
      <c r="B20" s="43">
        <v>7</v>
      </c>
      <c r="C20" s="44" t="s">
        <v>240</v>
      </c>
      <c r="D20" s="44" t="s">
        <v>262</v>
      </c>
      <c r="E20" s="45" t="s">
        <v>268</v>
      </c>
      <c r="F20" s="45" t="s">
        <v>271</v>
      </c>
      <c r="G20" s="45" t="s">
        <v>276</v>
      </c>
      <c r="H20" s="45" t="s">
        <v>284</v>
      </c>
      <c r="I20" s="45">
        <v>24</v>
      </c>
      <c r="J20" s="45">
        <v>1916</v>
      </c>
      <c r="K20" s="45">
        <v>0</v>
      </c>
      <c r="L20" s="45">
        <v>140</v>
      </c>
      <c r="M20" s="46" t="s">
        <v>252</v>
      </c>
      <c r="N20" s="47">
        <v>2000000</v>
      </c>
      <c r="O20" s="48">
        <f t="shared" ca="1" si="0"/>
        <v>21</v>
      </c>
      <c r="P20" s="49">
        <v>37110</v>
      </c>
      <c r="Q20" s="50" t="s">
        <v>76</v>
      </c>
    </row>
    <row r="21" spans="1:17" x14ac:dyDescent="0.3">
      <c r="A21" s="42" t="s">
        <v>0</v>
      </c>
      <c r="B21" s="43">
        <v>7</v>
      </c>
      <c r="C21" s="44" t="s">
        <v>240</v>
      </c>
      <c r="D21" s="44" t="s">
        <v>262</v>
      </c>
      <c r="E21" s="45" t="s">
        <v>66</v>
      </c>
      <c r="F21" s="45" t="s">
        <v>271</v>
      </c>
      <c r="G21" s="45" t="s">
        <v>275</v>
      </c>
      <c r="H21" s="45" t="s">
        <v>263</v>
      </c>
      <c r="I21" s="45">
        <v>3</v>
      </c>
      <c r="J21" s="45">
        <v>0</v>
      </c>
      <c r="K21" s="45">
        <v>4</v>
      </c>
      <c r="L21" s="45">
        <v>100</v>
      </c>
      <c r="M21" s="46" t="s">
        <v>255</v>
      </c>
      <c r="N21" s="47">
        <v>2000000</v>
      </c>
      <c r="O21" s="48">
        <f t="shared" ca="1" si="0"/>
        <v>25</v>
      </c>
      <c r="P21" s="49">
        <v>35830</v>
      </c>
      <c r="Q21" s="50" t="s">
        <v>76</v>
      </c>
    </row>
    <row r="22" spans="1:17" x14ac:dyDescent="0.3">
      <c r="A22" s="42" t="s">
        <v>0</v>
      </c>
      <c r="B22" s="43">
        <v>7</v>
      </c>
      <c r="C22" s="44" t="s">
        <v>240</v>
      </c>
      <c r="D22" s="44" t="s">
        <v>262</v>
      </c>
      <c r="E22" s="45" t="s">
        <v>66</v>
      </c>
      <c r="F22" s="45" t="s">
        <v>271</v>
      </c>
      <c r="G22" s="45" t="s">
        <v>275</v>
      </c>
      <c r="H22" s="45" t="s">
        <v>270</v>
      </c>
      <c r="I22" s="45">
        <v>5</v>
      </c>
      <c r="J22" s="45">
        <v>21</v>
      </c>
      <c r="K22" s="45">
        <v>3</v>
      </c>
      <c r="L22" s="45">
        <v>132</v>
      </c>
      <c r="M22" s="46" t="s">
        <v>113</v>
      </c>
      <c r="N22" s="47">
        <v>2000000</v>
      </c>
      <c r="O22" s="48">
        <f t="shared" ca="1" si="0"/>
        <v>23</v>
      </c>
      <c r="P22" s="49">
        <v>36423</v>
      </c>
      <c r="Q22" s="50" t="s">
        <v>76</v>
      </c>
    </row>
    <row r="23" spans="1:17" x14ac:dyDescent="0.3">
      <c r="A23" s="42" t="s">
        <v>0</v>
      </c>
      <c r="B23" s="43">
        <v>7</v>
      </c>
      <c r="C23" s="44" t="s">
        <v>240</v>
      </c>
      <c r="D23" s="44" t="s">
        <v>262</v>
      </c>
      <c r="E23" s="45" t="s">
        <v>66</v>
      </c>
      <c r="F23" s="45" t="s">
        <v>271</v>
      </c>
      <c r="G23" s="45" t="s">
        <v>275</v>
      </c>
      <c r="H23" s="45" t="s">
        <v>263</v>
      </c>
      <c r="I23" s="45">
        <v>0</v>
      </c>
      <c r="J23" s="45">
        <v>0</v>
      </c>
      <c r="K23" s="45">
        <v>0</v>
      </c>
      <c r="L23" s="45">
        <v>100</v>
      </c>
      <c r="M23" s="51" t="s">
        <v>157</v>
      </c>
      <c r="N23" s="47">
        <v>2000000</v>
      </c>
      <c r="O23" s="48">
        <f t="shared" ca="1" si="0"/>
        <v>25</v>
      </c>
      <c r="P23" s="49">
        <v>35784</v>
      </c>
      <c r="Q23" s="50" t="s">
        <v>76</v>
      </c>
    </row>
    <row r="24" spans="1:17" x14ac:dyDescent="0.3">
      <c r="A24" s="42" t="s">
        <v>0</v>
      </c>
      <c r="B24" s="43">
        <v>7</v>
      </c>
      <c r="C24" s="44" t="s">
        <v>240</v>
      </c>
      <c r="D24" s="44" t="s">
        <v>262</v>
      </c>
      <c r="E24" s="44" t="s">
        <v>65</v>
      </c>
      <c r="F24" s="45" t="s">
        <v>271</v>
      </c>
      <c r="G24" s="45" t="s">
        <v>276</v>
      </c>
      <c r="H24" s="45" t="s">
        <v>284</v>
      </c>
      <c r="I24" s="45">
        <v>0</v>
      </c>
      <c r="J24" s="45">
        <v>0</v>
      </c>
      <c r="K24" s="45">
        <v>0</v>
      </c>
      <c r="L24" s="45">
        <v>100</v>
      </c>
      <c r="M24" s="51" t="s">
        <v>180</v>
      </c>
      <c r="N24" s="47">
        <v>2000000</v>
      </c>
      <c r="O24" s="48">
        <f t="shared" ca="1" si="0"/>
        <v>20</v>
      </c>
      <c r="P24" s="49">
        <v>37377</v>
      </c>
      <c r="Q24" s="50" t="s">
        <v>76</v>
      </c>
    </row>
    <row r="25" spans="1:17" x14ac:dyDescent="0.3">
      <c r="A25" s="42" t="s">
        <v>0</v>
      </c>
      <c r="B25" s="43">
        <v>7</v>
      </c>
      <c r="C25" s="44" t="s">
        <v>240</v>
      </c>
      <c r="D25" s="44" t="s">
        <v>262</v>
      </c>
      <c r="E25" s="44" t="s">
        <v>66</v>
      </c>
      <c r="F25" s="45" t="s">
        <v>271</v>
      </c>
      <c r="G25" s="45" t="s">
        <v>275</v>
      </c>
      <c r="H25" s="45" t="s">
        <v>270</v>
      </c>
      <c r="I25" s="45">
        <v>0</v>
      </c>
      <c r="J25" s="45">
        <v>0</v>
      </c>
      <c r="K25" s="45">
        <v>0</v>
      </c>
      <c r="L25" s="45">
        <v>100</v>
      </c>
      <c r="M25" s="51" t="s">
        <v>192</v>
      </c>
      <c r="N25" s="47">
        <v>2000000</v>
      </c>
      <c r="O25" s="48">
        <f t="shared" ca="1" si="0"/>
        <v>23</v>
      </c>
      <c r="P25" s="49">
        <v>36223</v>
      </c>
      <c r="Q25" s="50" t="s">
        <v>76</v>
      </c>
    </row>
    <row r="26" spans="1:17" x14ac:dyDescent="0.3">
      <c r="A26" s="42" t="s">
        <v>0</v>
      </c>
      <c r="B26" s="43">
        <v>7</v>
      </c>
      <c r="C26" s="44" t="s">
        <v>240</v>
      </c>
      <c r="D26" s="44" t="s">
        <v>262</v>
      </c>
      <c r="E26" s="44" t="s">
        <v>267</v>
      </c>
      <c r="F26" s="45" t="s">
        <v>271</v>
      </c>
      <c r="G26" s="45" t="s">
        <v>275</v>
      </c>
      <c r="H26" s="44" t="s">
        <v>270</v>
      </c>
      <c r="I26" s="45">
        <v>0</v>
      </c>
      <c r="J26" s="45">
        <v>0</v>
      </c>
      <c r="K26" s="45">
        <v>0</v>
      </c>
      <c r="L26" s="45">
        <v>100</v>
      </c>
      <c r="M26" s="51" t="s">
        <v>228</v>
      </c>
      <c r="N26" s="47">
        <v>2000000</v>
      </c>
      <c r="O26" s="48">
        <f t="shared" ca="1" si="0"/>
        <v>21</v>
      </c>
      <c r="P26" s="49">
        <v>37122</v>
      </c>
      <c r="Q26" s="50" t="s">
        <v>76</v>
      </c>
    </row>
    <row r="27" spans="1:17" x14ac:dyDescent="0.3">
      <c r="A27" s="42" t="s">
        <v>4</v>
      </c>
      <c r="B27" s="43">
        <v>10</v>
      </c>
      <c r="C27" s="44" t="s">
        <v>239</v>
      </c>
      <c r="D27" s="44" t="s">
        <v>262</v>
      </c>
      <c r="E27" s="45" t="s">
        <v>65</v>
      </c>
      <c r="F27" s="45" t="s">
        <v>272</v>
      </c>
      <c r="G27" s="45" t="s">
        <v>276</v>
      </c>
      <c r="H27" s="45" t="s">
        <v>284</v>
      </c>
      <c r="I27" s="45">
        <v>84</v>
      </c>
      <c r="J27" s="45">
        <v>2498</v>
      </c>
      <c r="K27" s="45">
        <v>0</v>
      </c>
      <c r="L27" s="45">
        <v>147</v>
      </c>
      <c r="M27" s="46" t="s">
        <v>36</v>
      </c>
      <c r="N27" s="47">
        <v>160000000</v>
      </c>
      <c r="O27" s="48">
        <f t="shared" ca="1" si="0"/>
        <v>27</v>
      </c>
      <c r="P27" s="49">
        <v>35091</v>
      </c>
      <c r="Q27" s="50" t="s">
        <v>76</v>
      </c>
    </row>
    <row r="28" spans="1:17" x14ac:dyDescent="0.3">
      <c r="A28" s="42" t="s">
        <v>4</v>
      </c>
      <c r="B28" s="43">
        <v>10</v>
      </c>
      <c r="C28" s="44" t="s">
        <v>239</v>
      </c>
      <c r="D28" s="44" t="s">
        <v>262</v>
      </c>
      <c r="E28" s="45" t="s">
        <v>267</v>
      </c>
      <c r="F28" s="45" t="s">
        <v>271</v>
      </c>
      <c r="G28" s="45" t="s">
        <v>275</v>
      </c>
      <c r="H28" s="45" t="s">
        <v>270</v>
      </c>
      <c r="I28" s="45">
        <v>61</v>
      </c>
      <c r="J28" s="45">
        <v>50</v>
      </c>
      <c r="K28" s="45">
        <v>67</v>
      </c>
      <c r="L28" s="45">
        <v>130</v>
      </c>
      <c r="M28" s="46" t="s">
        <v>91</v>
      </c>
      <c r="N28" s="47">
        <v>107500000</v>
      </c>
      <c r="O28" s="48">
        <f t="shared" ca="1" si="0"/>
        <v>31</v>
      </c>
      <c r="P28" s="49">
        <v>33483</v>
      </c>
      <c r="Q28" s="50" t="s">
        <v>76</v>
      </c>
    </row>
    <row r="29" spans="1:17" x14ac:dyDescent="0.3">
      <c r="A29" s="42" t="s">
        <v>4</v>
      </c>
      <c r="B29" s="43">
        <v>9.5</v>
      </c>
      <c r="C29" s="44" t="s">
        <v>239</v>
      </c>
      <c r="D29" s="44" t="s">
        <v>262</v>
      </c>
      <c r="E29" s="45" t="s">
        <v>66</v>
      </c>
      <c r="F29" s="45" t="s">
        <v>272</v>
      </c>
      <c r="G29" s="45" t="s">
        <v>275</v>
      </c>
      <c r="H29" s="45" t="s">
        <v>270</v>
      </c>
      <c r="I29" s="45">
        <v>109</v>
      </c>
      <c r="J29" s="45">
        <v>953</v>
      </c>
      <c r="K29" s="45">
        <v>95</v>
      </c>
      <c r="L29" s="45">
        <v>134</v>
      </c>
      <c r="M29" s="46" t="s">
        <v>37</v>
      </c>
      <c r="N29" s="47">
        <v>90000000</v>
      </c>
      <c r="O29" s="48">
        <f t="shared" ca="1" si="0"/>
        <v>29</v>
      </c>
      <c r="P29" s="49">
        <v>34140</v>
      </c>
      <c r="Q29" s="50" t="s">
        <v>76</v>
      </c>
    </row>
    <row r="30" spans="1:17" x14ac:dyDescent="0.3">
      <c r="A30" s="42" t="s">
        <v>4</v>
      </c>
      <c r="B30" s="43">
        <v>9.5</v>
      </c>
      <c r="C30" s="44" t="s">
        <v>239</v>
      </c>
      <c r="D30" s="44" t="s">
        <v>262</v>
      </c>
      <c r="E30" s="45" t="s">
        <v>65</v>
      </c>
      <c r="F30" s="45" t="s">
        <v>271</v>
      </c>
      <c r="G30" s="45" t="s">
        <v>277</v>
      </c>
      <c r="H30" s="45" t="s">
        <v>284</v>
      </c>
      <c r="I30" s="45">
        <v>58</v>
      </c>
      <c r="J30" s="45">
        <v>1307</v>
      </c>
      <c r="K30" s="45">
        <v>0</v>
      </c>
      <c r="L30" s="45">
        <v>145</v>
      </c>
      <c r="M30" s="46" t="s">
        <v>38</v>
      </c>
      <c r="N30" s="47">
        <v>75000000</v>
      </c>
      <c r="O30" s="48">
        <f t="shared" ca="1" si="0"/>
        <v>24</v>
      </c>
      <c r="P30" s="49">
        <v>36201</v>
      </c>
      <c r="Q30" s="50" t="s">
        <v>76</v>
      </c>
    </row>
    <row r="31" spans="1:17" x14ac:dyDescent="0.3">
      <c r="A31" s="42" t="s">
        <v>4</v>
      </c>
      <c r="B31" s="43">
        <v>10</v>
      </c>
      <c r="C31" s="44" t="s">
        <v>239</v>
      </c>
      <c r="D31" s="44" t="s">
        <v>238</v>
      </c>
      <c r="E31" s="45" t="s">
        <v>66</v>
      </c>
      <c r="F31" s="45" t="s">
        <v>271</v>
      </c>
      <c r="G31" s="45" t="s">
        <v>275</v>
      </c>
      <c r="H31" s="45" t="s">
        <v>270</v>
      </c>
      <c r="I31" s="45">
        <v>24</v>
      </c>
      <c r="J31" s="45">
        <v>7</v>
      </c>
      <c r="K31" s="45">
        <v>34</v>
      </c>
      <c r="L31" s="45">
        <v>119</v>
      </c>
      <c r="M31" s="46" t="s">
        <v>39</v>
      </c>
      <c r="N31" s="47">
        <v>65000000</v>
      </c>
      <c r="O31" s="48">
        <f t="shared" ca="1" si="0"/>
        <v>30</v>
      </c>
      <c r="P31" s="49">
        <v>33922</v>
      </c>
      <c r="Q31" s="50" t="s">
        <v>79</v>
      </c>
    </row>
    <row r="32" spans="1:17" x14ac:dyDescent="0.3">
      <c r="A32" s="42" t="s">
        <v>4</v>
      </c>
      <c r="B32" s="43">
        <v>10</v>
      </c>
      <c r="C32" s="44" t="s">
        <v>239</v>
      </c>
      <c r="D32" s="44" t="s">
        <v>238</v>
      </c>
      <c r="E32" s="45" t="s">
        <v>267</v>
      </c>
      <c r="F32" s="45" t="s">
        <v>271</v>
      </c>
      <c r="G32" s="45" t="s">
        <v>276</v>
      </c>
      <c r="H32" s="45" t="s">
        <v>270</v>
      </c>
      <c r="I32" s="45">
        <v>36</v>
      </c>
      <c r="J32" s="45">
        <v>845</v>
      </c>
      <c r="K32" s="45">
        <v>20</v>
      </c>
      <c r="L32" s="45">
        <v>133</v>
      </c>
      <c r="M32" s="46" t="s">
        <v>233</v>
      </c>
      <c r="N32" s="47">
        <v>65000000</v>
      </c>
      <c r="O32" s="48">
        <f t="shared" ca="1" si="0"/>
        <v>29</v>
      </c>
      <c r="P32" s="49">
        <v>34148</v>
      </c>
      <c r="Q32" s="50" t="s">
        <v>78</v>
      </c>
    </row>
    <row r="33" spans="1:17" x14ac:dyDescent="0.3">
      <c r="A33" s="42" t="s">
        <v>4</v>
      </c>
      <c r="B33" s="43">
        <v>10</v>
      </c>
      <c r="C33" s="44" t="s">
        <v>239</v>
      </c>
      <c r="D33" s="44" t="s">
        <v>238</v>
      </c>
      <c r="E33" s="45" t="s">
        <v>65</v>
      </c>
      <c r="F33" s="45" t="s">
        <v>272</v>
      </c>
      <c r="G33" s="45" t="s">
        <v>277</v>
      </c>
      <c r="H33" s="45" t="s">
        <v>284</v>
      </c>
      <c r="I33" s="45">
        <v>150</v>
      </c>
      <c r="J33" s="45">
        <v>5450</v>
      </c>
      <c r="K33" s="45">
        <v>0</v>
      </c>
      <c r="L33" s="45">
        <v>141</v>
      </c>
      <c r="M33" s="51" t="s">
        <v>18</v>
      </c>
      <c r="N33" s="47">
        <v>62500000</v>
      </c>
      <c r="O33" s="48">
        <f t="shared" ca="1" si="0"/>
        <v>35</v>
      </c>
      <c r="P33" s="49">
        <v>32183</v>
      </c>
      <c r="Q33" s="50" t="s">
        <v>78</v>
      </c>
    </row>
    <row r="34" spans="1:17" x14ac:dyDescent="0.3">
      <c r="A34" s="42" t="s">
        <v>4</v>
      </c>
      <c r="B34" s="43">
        <v>8.5</v>
      </c>
      <c r="C34" s="44" t="s">
        <v>239</v>
      </c>
      <c r="D34" s="44" t="s">
        <v>262</v>
      </c>
      <c r="E34" s="45" t="s">
        <v>66</v>
      </c>
      <c r="F34" s="45" t="s">
        <v>272</v>
      </c>
      <c r="G34" s="45" t="s">
        <v>275</v>
      </c>
      <c r="H34" s="45" t="s">
        <v>270</v>
      </c>
      <c r="I34" s="45">
        <v>24</v>
      </c>
      <c r="J34" s="45">
        <v>15</v>
      </c>
      <c r="K34" s="45">
        <v>32</v>
      </c>
      <c r="L34" s="45">
        <v>102</v>
      </c>
      <c r="M34" s="51" t="s">
        <v>131</v>
      </c>
      <c r="N34" s="47">
        <v>52500000</v>
      </c>
      <c r="O34" s="48">
        <f t="shared" ca="1" si="0"/>
        <v>33</v>
      </c>
      <c r="P34" s="49">
        <v>32907</v>
      </c>
      <c r="Q34" s="50" t="s">
        <v>76</v>
      </c>
    </row>
    <row r="35" spans="1:17" x14ac:dyDescent="0.3">
      <c r="A35" s="42" t="s">
        <v>4</v>
      </c>
      <c r="B35" s="43">
        <v>9</v>
      </c>
      <c r="C35" s="44" t="s">
        <v>239</v>
      </c>
      <c r="D35" s="44" t="s">
        <v>262</v>
      </c>
      <c r="E35" s="45" t="s">
        <v>66</v>
      </c>
      <c r="F35" s="45" t="s">
        <v>272</v>
      </c>
      <c r="G35" s="45" t="s">
        <v>275</v>
      </c>
      <c r="H35" s="45" t="s">
        <v>270</v>
      </c>
      <c r="I35" s="45">
        <v>14</v>
      </c>
      <c r="J35" s="45">
        <v>24</v>
      </c>
      <c r="K35" s="45">
        <v>14</v>
      </c>
      <c r="L35" s="45">
        <v>105</v>
      </c>
      <c r="M35" s="51" t="s">
        <v>136</v>
      </c>
      <c r="N35" s="47">
        <v>42000000</v>
      </c>
      <c r="O35" s="48">
        <f t="shared" ca="1" si="0"/>
        <v>21</v>
      </c>
      <c r="P35" s="49">
        <v>37053</v>
      </c>
      <c r="Q35" s="50" t="s">
        <v>76</v>
      </c>
    </row>
    <row r="36" spans="1:17" x14ac:dyDescent="0.3">
      <c r="A36" s="42" t="s">
        <v>4</v>
      </c>
      <c r="B36" s="43">
        <v>10</v>
      </c>
      <c r="C36" s="44" t="s">
        <v>239</v>
      </c>
      <c r="D36" s="44" t="s">
        <v>238</v>
      </c>
      <c r="E36" s="44" t="s">
        <v>65</v>
      </c>
      <c r="F36" s="45" t="s">
        <v>271</v>
      </c>
      <c r="G36" s="44" t="s">
        <v>276</v>
      </c>
      <c r="H36" s="45" t="s">
        <v>270</v>
      </c>
      <c r="I36" s="45">
        <v>39</v>
      </c>
      <c r="J36" s="45">
        <v>619</v>
      </c>
      <c r="K36" s="45">
        <v>4</v>
      </c>
      <c r="L36" s="45">
        <v>138</v>
      </c>
      <c r="M36" s="46" t="s">
        <v>163</v>
      </c>
      <c r="N36" s="47">
        <v>28000000</v>
      </c>
      <c r="O36" s="48">
        <f t="shared" ca="1" si="0"/>
        <v>29</v>
      </c>
      <c r="P36" s="49">
        <v>34287</v>
      </c>
      <c r="Q36" s="50" t="s">
        <v>80</v>
      </c>
    </row>
    <row r="37" spans="1:17" x14ac:dyDescent="0.3">
      <c r="A37" s="42" t="s">
        <v>4</v>
      </c>
      <c r="B37" s="43">
        <v>8.5</v>
      </c>
      <c r="C37" s="44" t="s">
        <v>239</v>
      </c>
      <c r="D37" s="44" t="s">
        <v>238</v>
      </c>
      <c r="E37" s="45" t="s">
        <v>66</v>
      </c>
      <c r="F37" s="45" t="s">
        <v>272</v>
      </c>
      <c r="G37" s="45" t="s">
        <v>275</v>
      </c>
      <c r="H37" s="45" t="s">
        <v>270</v>
      </c>
      <c r="I37" s="45">
        <v>70</v>
      </c>
      <c r="J37" s="45">
        <v>50</v>
      </c>
      <c r="K37" s="45">
        <v>61</v>
      </c>
      <c r="L37" s="45">
        <v>100</v>
      </c>
      <c r="M37" s="46" t="s">
        <v>246</v>
      </c>
      <c r="N37" s="47">
        <v>20000000</v>
      </c>
      <c r="O37" s="48">
        <f t="shared" ca="1" si="0"/>
        <v>32</v>
      </c>
      <c r="P37" s="49">
        <v>33134</v>
      </c>
      <c r="Q37" s="50" t="s">
        <v>82</v>
      </c>
    </row>
    <row r="38" spans="1:17" x14ac:dyDescent="0.3">
      <c r="A38" s="42" t="s">
        <v>4</v>
      </c>
      <c r="B38" s="43">
        <v>9</v>
      </c>
      <c r="C38" s="44" t="s">
        <v>239</v>
      </c>
      <c r="D38" s="44" t="s">
        <v>262</v>
      </c>
      <c r="E38" s="45" t="s">
        <v>66</v>
      </c>
      <c r="F38" s="45" t="s">
        <v>272</v>
      </c>
      <c r="G38" s="45" t="s">
        <v>275</v>
      </c>
      <c r="H38" s="45" t="s">
        <v>263</v>
      </c>
      <c r="I38" s="45">
        <v>45</v>
      </c>
      <c r="J38" s="45">
        <v>20</v>
      </c>
      <c r="K38" s="45">
        <v>41</v>
      </c>
      <c r="L38" s="45">
        <v>117</v>
      </c>
      <c r="M38" s="46" t="s">
        <v>95</v>
      </c>
      <c r="N38" s="47">
        <v>20000000</v>
      </c>
      <c r="O38" s="48">
        <f t="shared" ca="1" si="0"/>
        <v>28</v>
      </c>
      <c r="P38" s="49">
        <v>34599</v>
      </c>
      <c r="Q38" s="50" t="s">
        <v>76</v>
      </c>
    </row>
    <row r="39" spans="1:17" x14ac:dyDescent="0.3">
      <c r="A39" s="42" t="s">
        <v>4</v>
      </c>
      <c r="B39" s="43">
        <v>8.5</v>
      </c>
      <c r="C39" s="44" t="s">
        <v>240</v>
      </c>
      <c r="D39" s="44" t="s">
        <v>262</v>
      </c>
      <c r="E39" s="45" t="s">
        <v>268</v>
      </c>
      <c r="F39" s="45" t="s">
        <v>272</v>
      </c>
      <c r="G39" s="45" t="s">
        <v>276</v>
      </c>
      <c r="H39" s="45" t="s">
        <v>284</v>
      </c>
      <c r="I39" s="45">
        <v>8</v>
      </c>
      <c r="J39" s="45">
        <v>191</v>
      </c>
      <c r="K39" s="45">
        <v>0</v>
      </c>
      <c r="L39" s="45">
        <v>129</v>
      </c>
      <c r="M39" s="51" t="s">
        <v>249</v>
      </c>
      <c r="N39" s="47">
        <v>20000000</v>
      </c>
      <c r="O39" s="48">
        <f t="shared" ca="1" si="0"/>
        <v>29</v>
      </c>
      <c r="P39" s="49">
        <v>34105</v>
      </c>
      <c r="Q39" s="50" t="s">
        <v>76</v>
      </c>
    </row>
    <row r="40" spans="1:17" x14ac:dyDescent="0.3">
      <c r="A40" s="42" t="s">
        <v>4</v>
      </c>
      <c r="B40" s="43">
        <v>8.5</v>
      </c>
      <c r="C40" s="44" t="s">
        <v>240</v>
      </c>
      <c r="D40" s="44" t="s">
        <v>262</v>
      </c>
      <c r="E40" s="45" t="s">
        <v>267</v>
      </c>
      <c r="F40" s="45" t="s">
        <v>271</v>
      </c>
      <c r="G40" s="45" t="s">
        <v>275</v>
      </c>
      <c r="H40" s="45" t="s">
        <v>270</v>
      </c>
      <c r="I40" s="45">
        <v>11</v>
      </c>
      <c r="J40" s="45">
        <v>22</v>
      </c>
      <c r="K40" s="45">
        <v>5</v>
      </c>
      <c r="L40" s="45">
        <v>100</v>
      </c>
      <c r="M40" s="51" t="s">
        <v>105</v>
      </c>
      <c r="N40" s="47">
        <v>11000000</v>
      </c>
      <c r="O40" s="48">
        <f t="shared" ca="1" si="0"/>
        <v>23</v>
      </c>
      <c r="P40" s="49">
        <v>36444</v>
      </c>
      <c r="Q40" s="50" t="s">
        <v>76</v>
      </c>
    </row>
    <row r="41" spans="1:17" x14ac:dyDescent="0.3">
      <c r="A41" s="42" t="s">
        <v>4</v>
      </c>
      <c r="B41" s="43">
        <v>8.5</v>
      </c>
      <c r="C41" s="44" t="s">
        <v>240</v>
      </c>
      <c r="D41" s="44" t="s">
        <v>262</v>
      </c>
      <c r="E41" s="45" t="s">
        <v>65</v>
      </c>
      <c r="F41" s="45" t="s">
        <v>271</v>
      </c>
      <c r="G41" s="45" t="s">
        <v>275</v>
      </c>
      <c r="H41" s="45" t="s">
        <v>284</v>
      </c>
      <c r="I41" s="45">
        <v>105</v>
      </c>
      <c r="J41" s="45">
        <v>1674</v>
      </c>
      <c r="K41" s="45">
        <v>0</v>
      </c>
      <c r="L41" s="45">
        <v>136</v>
      </c>
      <c r="M41" s="51" t="s">
        <v>121</v>
      </c>
      <c r="N41" s="47">
        <v>11000000</v>
      </c>
      <c r="O41" s="48">
        <f t="shared" ca="1" si="0"/>
        <v>28</v>
      </c>
      <c r="P41" s="49">
        <v>34587</v>
      </c>
      <c r="Q41" s="50" t="s">
        <v>76</v>
      </c>
    </row>
    <row r="42" spans="1:17" x14ac:dyDescent="0.3">
      <c r="A42" s="42" t="s">
        <v>4</v>
      </c>
      <c r="B42" s="43">
        <v>8.5</v>
      </c>
      <c r="C42" s="44" t="s">
        <v>240</v>
      </c>
      <c r="D42" s="44" t="s">
        <v>262</v>
      </c>
      <c r="E42" s="45" t="s">
        <v>267</v>
      </c>
      <c r="F42" s="45" t="s">
        <v>271</v>
      </c>
      <c r="G42" s="45" t="s">
        <v>275</v>
      </c>
      <c r="H42" s="45" t="s">
        <v>263</v>
      </c>
      <c r="I42" s="45">
        <v>7</v>
      </c>
      <c r="J42" s="45">
        <v>68</v>
      </c>
      <c r="K42" s="45">
        <v>4</v>
      </c>
      <c r="L42" s="45">
        <v>120</v>
      </c>
      <c r="M42" s="46" t="s">
        <v>153</v>
      </c>
      <c r="N42" s="47">
        <v>6500000</v>
      </c>
      <c r="O42" s="48">
        <f t="shared" ca="1" si="0"/>
        <v>24</v>
      </c>
      <c r="P42" s="49">
        <v>35899</v>
      </c>
      <c r="Q42" s="50" t="s">
        <v>76</v>
      </c>
    </row>
    <row r="43" spans="1:17" x14ac:dyDescent="0.3">
      <c r="A43" s="42" t="s">
        <v>4</v>
      </c>
      <c r="B43" s="43">
        <v>8.5</v>
      </c>
      <c r="C43" s="44" t="s">
        <v>239</v>
      </c>
      <c r="D43" s="44" t="s">
        <v>238</v>
      </c>
      <c r="E43" s="45" t="s">
        <v>66</v>
      </c>
      <c r="F43" s="45" t="s">
        <v>271</v>
      </c>
      <c r="G43" s="45" t="s">
        <v>275</v>
      </c>
      <c r="H43" s="45" t="s">
        <v>263</v>
      </c>
      <c r="I43" s="45">
        <v>23</v>
      </c>
      <c r="J43" s="45">
        <v>14</v>
      </c>
      <c r="K43" s="45">
        <v>36</v>
      </c>
      <c r="L43" s="45">
        <v>100</v>
      </c>
      <c r="M43" s="51" t="s">
        <v>134</v>
      </c>
      <c r="N43" s="47">
        <v>5000000</v>
      </c>
      <c r="O43" s="48">
        <f t="shared" ca="1" si="0"/>
        <v>33</v>
      </c>
      <c r="P43" s="49">
        <v>32677</v>
      </c>
      <c r="Q43" s="50" t="s">
        <v>79</v>
      </c>
    </row>
    <row r="44" spans="1:17" x14ac:dyDescent="0.3">
      <c r="A44" s="42" t="s">
        <v>4</v>
      </c>
      <c r="B44" s="43">
        <v>9</v>
      </c>
      <c r="C44" s="44" t="s">
        <v>240</v>
      </c>
      <c r="D44" s="44" t="s">
        <v>262</v>
      </c>
      <c r="E44" s="45" t="s">
        <v>267</v>
      </c>
      <c r="F44" s="45" t="s">
        <v>271</v>
      </c>
      <c r="G44" s="44" t="s">
        <v>276</v>
      </c>
      <c r="H44" s="45" t="s">
        <v>263</v>
      </c>
      <c r="I44" s="45">
        <v>0</v>
      </c>
      <c r="J44" s="45">
        <v>0</v>
      </c>
      <c r="K44" s="45">
        <v>0</v>
      </c>
      <c r="L44" s="45">
        <v>120</v>
      </c>
      <c r="M44" s="46" t="s">
        <v>146</v>
      </c>
      <c r="N44" s="47">
        <v>5000000</v>
      </c>
      <c r="O44" s="48">
        <f t="shared" ca="1" si="0"/>
        <v>28</v>
      </c>
      <c r="P44" s="49">
        <v>34669</v>
      </c>
      <c r="Q44" s="50" t="s">
        <v>76</v>
      </c>
    </row>
    <row r="45" spans="1:17" x14ac:dyDescent="0.3">
      <c r="A45" s="42" t="s">
        <v>4</v>
      </c>
      <c r="B45" s="43">
        <v>8</v>
      </c>
      <c r="C45" s="44" t="s">
        <v>239</v>
      </c>
      <c r="D45" s="44" t="s">
        <v>238</v>
      </c>
      <c r="E45" s="44" t="s">
        <v>268</v>
      </c>
      <c r="F45" s="45" t="s">
        <v>271</v>
      </c>
      <c r="G45" s="44" t="s">
        <v>276</v>
      </c>
      <c r="H45" s="44" t="s">
        <v>284</v>
      </c>
      <c r="I45" s="45">
        <v>40</v>
      </c>
      <c r="J45" s="45">
        <v>753</v>
      </c>
      <c r="K45" s="45">
        <v>0</v>
      </c>
      <c r="L45" s="45">
        <v>129</v>
      </c>
      <c r="M45" s="51" t="s">
        <v>173</v>
      </c>
      <c r="N45" s="47">
        <v>5000000</v>
      </c>
      <c r="O45" s="48">
        <f t="shared" ca="1" si="0"/>
        <v>27</v>
      </c>
      <c r="P45" s="49">
        <v>35049</v>
      </c>
      <c r="Q45" s="50" t="s">
        <v>77</v>
      </c>
    </row>
    <row r="46" spans="1:17" x14ac:dyDescent="0.3">
      <c r="A46" s="42" t="s">
        <v>4</v>
      </c>
      <c r="B46" s="43">
        <v>7</v>
      </c>
      <c r="C46" s="44" t="s">
        <v>240</v>
      </c>
      <c r="D46" s="44" t="s">
        <v>262</v>
      </c>
      <c r="E46" s="44" t="s">
        <v>267</v>
      </c>
      <c r="F46" s="45" t="s">
        <v>271</v>
      </c>
      <c r="G46" s="44" t="s">
        <v>275</v>
      </c>
      <c r="H46" s="45" t="s">
        <v>263</v>
      </c>
      <c r="I46" s="45">
        <v>3</v>
      </c>
      <c r="J46" s="45">
        <v>9</v>
      </c>
      <c r="K46" s="45">
        <v>0</v>
      </c>
      <c r="L46" s="45">
        <v>110</v>
      </c>
      <c r="M46" s="51" t="s">
        <v>182</v>
      </c>
      <c r="N46" s="47">
        <v>5000000</v>
      </c>
      <c r="O46" s="48">
        <f t="shared" ca="1" si="0"/>
        <v>23</v>
      </c>
      <c r="P46" s="49">
        <v>36261</v>
      </c>
      <c r="Q46" s="50" t="s">
        <v>76</v>
      </c>
    </row>
    <row r="47" spans="1:17" x14ac:dyDescent="0.3">
      <c r="A47" s="42" t="s">
        <v>4</v>
      </c>
      <c r="B47" s="43">
        <v>7</v>
      </c>
      <c r="C47" s="44" t="s">
        <v>240</v>
      </c>
      <c r="D47" s="44" t="s">
        <v>262</v>
      </c>
      <c r="E47" s="45" t="s">
        <v>65</v>
      </c>
      <c r="F47" s="45" t="s">
        <v>271</v>
      </c>
      <c r="G47" s="44" t="s">
        <v>276</v>
      </c>
      <c r="H47" s="45" t="s">
        <v>284</v>
      </c>
      <c r="I47" s="45">
        <v>0</v>
      </c>
      <c r="J47" s="45">
        <v>0</v>
      </c>
      <c r="K47" s="45">
        <v>0</v>
      </c>
      <c r="L47" s="45">
        <v>100</v>
      </c>
      <c r="M47" s="51" t="s">
        <v>98</v>
      </c>
      <c r="N47" s="47">
        <v>2000000</v>
      </c>
      <c r="O47" s="48">
        <f t="shared" ca="1" si="0"/>
        <v>39</v>
      </c>
      <c r="P47" s="49">
        <v>30715</v>
      </c>
      <c r="Q47" s="50" t="s">
        <v>76</v>
      </c>
    </row>
    <row r="48" spans="1:17" x14ac:dyDescent="0.3">
      <c r="A48" s="42" t="s">
        <v>4</v>
      </c>
      <c r="B48" s="43">
        <v>8</v>
      </c>
      <c r="C48" s="44" t="s">
        <v>240</v>
      </c>
      <c r="D48" s="44" t="s">
        <v>262</v>
      </c>
      <c r="E48" s="45" t="s">
        <v>65</v>
      </c>
      <c r="F48" s="45" t="s">
        <v>271</v>
      </c>
      <c r="G48" s="44" t="s">
        <v>276</v>
      </c>
      <c r="H48" s="45" t="s">
        <v>284</v>
      </c>
      <c r="I48" s="45">
        <v>40</v>
      </c>
      <c r="J48" s="45">
        <v>441</v>
      </c>
      <c r="K48" s="45">
        <v>0</v>
      </c>
      <c r="L48" s="45">
        <v>146</v>
      </c>
      <c r="M48" s="51" t="s">
        <v>102</v>
      </c>
      <c r="N48" s="47">
        <v>2000000</v>
      </c>
      <c r="O48" s="48">
        <f t="shared" ca="1" si="0"/>
        <v>27</v>
      </c>
      <c r="P48" s="49">
        <v>34927</v>
      </c>
      <c r="Q48" s="50" t="s">
        <v>76</v>
      </c>
    </row>
    <row r="49" spans="1:17" x14ac:dyDescent="0.3">
      <c r="A49" s="42" t="s">
        <v>4</v>
      </c>
      <c r="B49" s="43">
        <v>7</v>
      </c>
      <c r="C49" s="44" t="s">
        <v>240</v>
      </c>
      <c r="D49" s="44" t="s">
        <v>262</v>
      </c>
      <c r="E49" s="45" t="s">
        <v>66</v>
      </c>
      <c r="F49" s="45" t="s">
        <v>271</v>
      </c>
      <c r="G49" s="44" t="s">
        <v>275</v>
      </c>
      <c r="H49" s="45" t="s">
        <v>263</v>
      </c>
      <c r="I49" s="45">
        <v>0</v>
      </c>
      <c r="J49" s="45">
        <v>0</v>
      </c>
      <c r="K49" s="45">
        <v>0</v>
      </c>
      <c r="L49" s="45">
        <v>100</v>
      </c>
      <c r="M49" s="45" t="s">
        <v>307</v>
      </c>
      <c r="N49" s="47">
        <v>2000000</v>
      </c>
      <c r="O49" s="48">
        <f t="shared" ca="1" si="0"/>
        <v>29</v>
      </c>
      <c r="P49" s="49">
        <v>34157</v>
      </c>
      <c r="Q49" s="50" t="s">
        <v>76</v>
      </c>
    </row>
    <row r="50" spans="1:17" x14ac:dyDescent="0.3">
      <c r="A50" s="42" t="s">
        <v>4</v>
      </c>
      <c r="B50" s="43">
        <v>7</v>
      </c>
      <c r="C50" s="44" t="s">
        <v>240</v>
      </c>
      <c r="D50" s="44" t="s">
        <v>262</v>
      </c>
      <c r="E50" s="45" t="s">
        <v>267</v>
      </c>
      <c r="F50" s="45" t="s">
        <v>271</v>
      </c>
      <c r="G50" s="44" t="s">
        <v>275</v>
      </c>
      <c r="H50" s="45" t="s">
        <v>270</v>
      </c>
      <c r="I50" s="45">
        <v>2</v>
      </c>
      <c r="J50" s="45">
        <v>25</v>
      </c>
      <c r="K50" s="45">
        <v>0</v>
      </c>
      <c r="L50" s="45">
        <v>100</v>
      </c>
      <c r="M50" s="51" t="s">
        <v>150</v>
      </c>
      <c r="N50" s="47">
        <v>2000000</v>
      </c>
      <c r="O50" s="48">
        <f t="shared" ca="1" si="0"/>
        <v>26</v>
      </c>
      <c r="P50" s="49">
        <v>35452</v>
      </c>
      <c r="Q50" s="50" t="s">
        <v>76</v>
      </c>
    </row>
    <row r="51" spans="1:17" x14ac:dyDescent="0.3">
      <c r="A51" s="42" t="s">
        <v>5</v>
      </c>
      <c r="B51" s="43">
        <v>9</v>
      </c>
      <c r="C51" s="44" t="s">
        <v>239</v>
      </c>
      <c r="D51" s="44" t="s">
        <v>262</v>
      </c>
      <c r="E51" s="45" t="s">
        <v>267</v>
      </c>
      <c r="F51" s="45" t="s">
        <v>271</v>
      </c>
      <c r="G51" s="45" t="s">
        <v>276</v>
      </c>
      <c r="H51" s="45" t="s">
        <v>270</v>
      </c>
      <c r="I51" s="45">
        <v>92</v>
      </c>
      <c r="J51" s="45">
        <v>1476</v>
      </c>
      <c r="K51" s="45">
        <v>42</v>
      </c>
      <c r="L51" s="45">
        <v>160</v>
      </c>
      <c r="M51" s="46" t="s">
        <v>49</v>
      </c>
      <c r="N51" s="47">
        <v>150000000</v>
      </c>
      <c r="O51" s="48">
        <f t="shared" ca="1" si="0"/>
        <v>27</v>
      </c>
      <c r="P51" s="49">
        <v>34962</v>
      </c>
      <c r="Q51" s="50" t="s">
        <v>76</v>
      </c>
    </row>
    <row r="52" spans="1:17" x14ac:dyDescent="0.3">
      <c r="A52" s="42" t="s">
        <v>5</v>
      </c>
      <c r="B52" s="43">
        <v>10</v>
      </c>
      <c r="C52" s="44" t="s">
        <v>239</v>
      </c>
      <c r="D52" s="44" t="s">
        <v>238</v>
      </c>
      <c r="E52" s="45" t="s">
        <v>267</v>
      </c>
      <c r="F52" s="45" t="s">
        <v>271</v>
      </c>
      <c r="G52" s="45" t="s">
        <v>275</v>
      </c>
      <c r="H52" s="45" t="s">
        <v>263</v>
      </c>
      <c r="I52" s="45">
        <v>69</v>
      </c>
      <c r="J52" s="45">
        <v>222</v>
      </c>
      <c r="K52" s="45">
        <v>93</v>
      </c>
      <c r="L52" s="45">
        <v>137</v>
      </c>
      <c r="M52" s="46" t="s">
        <v>50</v>
      </c>
      <c r="N52" s="47">
        <v>150000000</v>
      </c>
      <c r="O52" s="48">
        <f t="shared" ca="1" si="0"/>
        <v>29</v>
      </c>
      <c r="P52" s="49">
        <v>34307</v>
      </c>
      <c r="Q52" s="50" t="s">
        <v>84</v>
      </c>
    </row>
    <row r="53" spans="1:17" x14ac:dyDescent="0.3">
      <c r="A53" s="42" t="s">
        <v>5</v>
      </c>
      <c r="B53" s="43">
        <v>9.5</v>
      </c>
      <c r="C53" s="44" t="s">
        <v>239</v>
      </c>
      <c r="D53" s="44" t="s">
        <v>238</v>
      </c>
      <c r="E53" s="45" t="s">
        <v>66</v>
      </c>
      <c r="F53" s="45" t="s">
        <v>271</v>
      </c>
      <c r="G53" s="45" t="s">
        <v>275</v>
      </c>
      <c r="H53" s="45" t="s">
        <v>270</v>
      </c>
      <c r="I53" s="45">
        <v>22</v>
      </c>
      <c r="J53" s="45">
        <v>100</v>
      </c>
      <c r="K53" s="45">
        <v>25</v>
      </c>
      <c r="L53" s="45">
        <v>151</v>
      </c>
      <c r="M53" s="46" t="s">
        <v>243</v>
      </c>
      <c r="N53" s="47">
        <v>100000000</v>
      </c>
      <c r="O53" s="48">
        <f t="shared" ca="1" si="0"/>
        <v>32</v>
      </c>
      <c r="P53" s="49">
        <v>33239</v>
      </c>
      <c r="Q53" s="50" t="s">
        <v>77</v>
      </c>
    </row>
    <row r="54" spans="1:17" x14ac:dyDescent="0.3">
      <c r="A54" s="42" t="s">
        <v>5</v>
      </c>
      <c r="B54" s="43">
        <v>10</v>
      </c>
      <c r="C54" s="44" t="s">
        <v>239</v>
      </c>
      <c r="D54" s="44" t="s">
        <v>262</v>
      </c>
      <c r="E54" s="45" t="s">
        <v>267</v>
      </c>
      <c r="F54" s="45" t="s">
        <v>272</v>
      </c>
      <c r="G54" s="45" t="s">
        <v>276</v>
      </c>
      <c r="H54" s="45" t="s">
        <v>263</v>
      </c>
      <c r="I54" s="45">
        <v>48</v>
      </c>
      <c r="J54" s="45">
        <v>521</v>
      </c>
      <c r="K54" s="45">
        <v>32</v>
      </c>
      <c r="L54" s="45">
        <v>140</v>
      </c>
      <c r="M54" s="51" t="s">
        <v>108</v>
      </c>
      <c r="N54" s="47">
        <v>90000000</v>
      </c>
      <c r="O54" s="48">
        <f t="shared" ca="1" si="0"/>
        <v>34</v>
      </c>
      <c r="P54" s="49">
        <v>32451</v>
      </c>
      <c r="Q54" s="50" t="s">
        <v>76</v>
      </c>
    </row>
    <row r="55" spans="1:17" x14ac:dyDescent="0.3">
      <c r="A55" s="42" t="s">
        <v>5</v>
      </c>
      <c r="B55" s="43">
        <v>10</v>
      </c>
      <c r="C55" s="44" t="s">
        <v>239</v>
      </c>
      <c r="D55" s="44" t="s">
        <v>262</v>
      </c>
      <c r="E55" s="45" t="s">
        <v>268</v>
      </c>
      <c r="F55" s="45" t="s">
        <v>271</v>
      </c>
      <c r="G55" s="45" t="s">
        <v>277</v>
      </c>
      <c r="H55" s="45" t="s">
        <v>284</v>
      </c>
      <c r="I55" s="45">
        <v>56</v>
      </c>
      <c r="J55" s="45">
        <v>1420</v>
      </c>
      <c r="K55" s="45">
        <v>0</v>
      </c>
      <c r="L55" s="45">
        <v>123</v>
      </c>
      <c r="M55" s="46" t="s">
        <v>51</v>
      </c>
      <c r="N55" s="47">
        <v>80000000</v>
      </c>
      <c r="O55" s="48">
        <f t="shared" ca="1" si="0"/>
        <v>23</v>
      </c>
      <c r="P55" s="49">
        <v>36363</v>
      </c>
      <c r="Q55" s="50" t="s">
        <v>76</v>
      </c>
    </row>
    <row r="56" spans="1:17" x14ac:dyDescent="0.3">
      <c r="A56" s="42" t="s">
        <v>5</v>
      </c>
      <c r="B56" s="43" t="s">
        <v>288</v>
      </c>
      <c r="C56" s="44" t="s">
        <v>239</v>
      </c>
      <c r="D56" s="44" t="s">
        <v>262</v>
      </c>
      <c r="E56" s="45" t="s">
        <v>66</v>
      </c>
      <c r="F56" s="45" t="s">
        <v>271</v>
      </c>
      <c r="G56" s="45" t="s">
        <v>275</v>
      </c>
      <c r="H56" s="45" t="s">
        <v>270</v>
      </c>
      <c r="I56" s="45">
        <v>77</v>
      </c>
      <c r="J56" s="45">
        <v>20</v>
      </c>
      <c r="K56" s="45">
        <v>79</v>
      </c>
      <c r="L56" s="45">
        <v>144</v>
      </c>
      <c r="M56" s="46" t="s">
        <v>11</v>
      </c>
      <c r="N56" s="47">
        <v>62500000</v>
      </c>
      <c r="O56" s="48">
        <f t="shared" ca="1" si="0"/>
        <v>31</v>
      </c>
      <c r="P56" s="49">
        <v>33621</v>
      </c>
      <c r="Q56" s="50" t="s">
        <v>76</v>
      </c>
    </row>
    <row r="57" spans="1:17" x14ac:dyDescent="0.3">
      <c r="A57" s="42" t="s">
        <v>5</v>
      </c>
      <c r="B57" s="43">
        <v>7</v>
      </c>
      <c r="C57" s="44" t="s">
        <v>240</v>
      </c>
      <c r="D57" s="44" t="s">
        <v>262</v>
      </c>
      <c r="E57" s="45" t="s">
        <v>66</v>
      </c>
      <c r="F57" s="45" t="s">
        <v>271</v>
      </c>
      <c r="G57" s="45" t="s">
        <v>275</v>
      </c>
      <c r="H57" s="45" t="s">
        <v>270</v>
      </c>
      <c r="I57" s="45">
        <v>0</v>
      </c>
      <c r="J57" s="45">
        <v>0</v>
      </c>
      <c r="K57" s="45">
        <v>0</v>
      </c>
      <c r="L57" s="45">
        <v>100</v>
      </c>
      <c r="M57" s="46" t="s">
        <v>155</v>
      </c>
      <c r="N57" s="47">
        <v>32000000</v>
      </c>
      <c r="O57" s="48">
        <f t="shared" ca="1" si="0"/>
        <v>22</v>
      </c>
      <c r="P57" s="49">
        <v>36711</v>
      </c>
      <c r="Q57" s="50" t="s">
        <v>76</v>
      </c>
    </row>
    <row r="58" spans="1:17" x14ac:dyDescent="0.3">
      <c r="A58" s="42" t="s">
        <v>5</v>
      </c>
      <c r="B58" s="43">
        <v>9</v>
      </c>
      <c r="C58" s="44" t="s">
        <v>239</v>
      </c>
      <c r="D58" s="44" t="s">
        <v>238</v>
      </c>
      <c r="E58" s="45" t="s">
        <v>65</v>
      </c>
      <c r="F58" s="45" t="s">
        <v>272</v>
      </c>
      <c r="G58" s="45" t="s">
        <v>276</v>
      </c>
      <c r="H58" s="45" t="s">
        <v>284</v>
      </c>
      <c r="I58" s="45">
        <v>90</v>
      </c>
      <c r="J58" s="45">
        <v>2000</v>
      </c>
      <c r="K58" s="45">
        <v>0</v>
      </c>
      <c r="L58" s="45">
        <v>145</v>
      </c>
      <c r="M58" s="46" t="s">
        <v>56</v>
      </c>
      <c r="N58" s="47">
        <v>30000000</v>
      </c>
      <c r="O58" s="48">
        <f t="shared" ca="1" si="0"/>
        <v>37</v>
      </c>
      <c r="P58" s="49">
        <v>31443</v>
      </c>
      <c r="Q58" s="50" t="s">
        <v>78</v>
      </c>
    </row>
    <row r="59" spans="1:17" x14ac:dyDescent="0.3">
      <c r="A59" s="42" t="s">
        <v>5</v>
      </c>
      <c r="B59" s="43">
        <v>7</v>
      </c>
      <c r="C59" s="44" t="s">
        <v>240</v>
      </c>
      <c r="D59" s="44" t="s">
        <v>262</v>
      </c>
      <c r="E59" s="45" t="s">
        <v>66</v>
      </c>
      <c r="F59" s="45" t="s">
        <v>272</v>
      </c>
      <c r="G59" s="45" t="s">
        <v>275</v>
      </c>
      <c r="H59" s="45" t="s">
        <v>270</v>
      </c>
      <c r="I59" s="45">
        <v>25</v>
      </c>
      <c r="J59" s="45">
        <v>367</v>
      </c>
      <c r="K59" s="45">
        <v>7</v>
      </c>
      <c r="L59" s="45">
        <v>143</v>
      </c>
      <c r="M59" s="51" t="s">
        <v>119</v>
      </c>
      <c r="N59" s="47">
        <v>30000000</v>
      </c>
      <c r="O59" s="48">
        <f t="shared" ca="1" si="0"/>
        <v>23</v>
      </c>
      <c r="P59" s="49">
        <v>36390</v>
      </c>
      <c r="Q59" s="50" t="s">
        <v>76</v>
      </c>
    </row>
    <row r="60" spans="1:17" x14ac:dyDescent="0.3">
      <c r="A60" s="42" t="s">
        <v>5</v>
      </c>
      <c r="B60" s="43">
        <v>7</v>
      </c>
      <c r="C60" s="44" t="s">
        <v>240</v>
      </c>
      <c r="D60" s="44" t="s">
        <v>262</v>
      </c>
      <c r="E60" s="45" t="s">
        <v>65</v>
      </c>
      <c r="F60" s="45" t="s">
        <v>271</v>
      </c>
      <c r="G60" s="45" t="s">
        <v>276</v>
      </c>
      <c r="H60" s="45" t="s">
        <v>284</v>
      </c>
      <c r="I60" s="45">
        <v>0</v>
      </c>
      <c r="J60" s="45">
        <v>0</v>
      </c>
      <c r="K60" s="45">
        <v>0</v>
      </c>
      <c r="L60" s="45">
        <v>100</v>
      </c>
      <c r="M60" s="51" t="s">
        <v>99</v>
      </c>
      <c r="N60" s="47">
        <v>26000000</v>
      </c>
      <c r="O60" s="48">
        <f t="shared" ca="1" si="0"/>
        <v>26</v>
      </c>
      <c r="P60" s="49">
        <v>35324</v>
      </c>
      <c r="Q60" s="50" t="s">
        <v>76</v>
      </c>
    </row>
    <row r="61" spans="1:17" x14ac:dyDescent="0.3">
      <c r="A61" s="42" t="s">
        <v>5</v>
      </c>
      <c r="B61" s="43">
        <v>8.5</v>
      </c>
      <c r="C61" s="44" t="s">
        <v>239</v>
      </c>
      <c r="D61" s="44" t="s">
        <v>238</v>
      </c>
      <c r="E61" s="45" t="s">
        <v>268</v>
      </c>
      <c r="F61" s="45" t="s">
        <v>272</v>
      </c>
      <c r="G61" s="45" t="s">
        <v>276</v>
      </c>
      <c r="H61" s="45" t="s">
        <v>284</v>
      </c>
      <c r="I61" s="45">
        <v>66</v>
      </c>
      <c r="J61" s="45">
        <v>790</v>
      </c>
      <c r="K61" s="45">
        <v>0</v>
      </c>
      <c r="L61" s="45">
        <v>154</v>
      </c>
      <c r="M61" s="46" t="s">
        <v>235</v>
      </c>
      <c r="N61" s="47">
        <v>24000000</v>
      </c>
      <c r="O61" s="48">
        <f t="shared" ca="1" si="0"/>
        <v>32</v>
      </c>
      <c r="P61" s="49">
        <v>33286</v>
      </c>
      <c r="Q61" s="50" t="s">
        <v>78</v>
      </c>
    </row>
    <row r="62" spans="1:17" x14ac:dyDescent="0.3">
      <c r="A62" s="42" t="s">
        <v>5</v>
      </c>
      <c r="B62" s="43">
        <v>9</v>
      </c>
      <c r="C62" s="44" t="s">
        <v>239</v>
      </c>
      <c r="D62" s="44" t="s">
        <v>238</v>
      </c>
      <c r="E62" s="44" t="s">
        <v>66</v>
      </c>
      <c r="F62" s="45" t="s">
        <v>271</v>
      </c>
      <c r="G62" s="44" t="s">
        <v>275</v>
      </c>
      <c r="H62" s="44" t="s">
        <v>270</v>
      </c>
      <c r="I62" s="45">
        <v>3</v>
      </c>
      <c r="J62" s="45">
        <v>10</v>
      </c>
      <c r="K62" s="45">
        <v>6</v>
      </c>
      <c r="L62" s="45">
        <v>133</v>
      </c>
      <c r="M62" s="51" t="s">
        <v>72</v>
      </c>
      <c r="N62" s="47">
        <v>24000000</v>
      </c>
      <c r="O62" s="48">
        <f t="shared" ca="1" si="0"/>
        <v>26</v>
      </c>
      <c r="P62" s="49">
        <v>35181</v>
      </c>
      <c r="Q62" s="50" t="s">
        <v>80</v>
      </c>
    </row>
    <row r="63" spans="1:17" x14ac:dyDescent="0.3">
      <c r="A63" s="42" t="s">
        <v>5</v>
      </c>
      <c r="B63" s="43">
        <v>9</v>
      </c>
      <c r="C63" s="44" t="s">
        <v>239</v>
      </c>
      <c r="D63" s="44" t="s">
        <v>238</v>
      </c>
      <c r="E63" s="45" t="s">
        <v>65</v>
      </c>
      <c r="F63" s="45" t="s">
        <v>271</v>
      </c>
      <c r="G63" s="45" t="s">
        <v>277</v>
      </c>
      <c r="H63" s="45" t="s">
        <v>284</v>
      </c>
      <c r="I63" s="45">
        <v>58</v>
      </c>
      <c r="J63" s="45">
        <v>1569</v>
      </c>
      <c r="K63" s="45">
        <v>0</v>
      </c>
      <c r="L63" s="45">
        <v>143</v>
      </c>
      <c r="M63" s="51" t="s">
        <v>55</v>
      </c>
      <c r="N63" s="47">
        <v>20000000</v>
      </c>
      <c r="O63" s="48">
        <f t="shared" ca="1" si="0"/>
        <v>27</v>
      </c>
      <c r="P63" s="49">
        <v>34955</v>
      </c>
      <c r="Q63" s="50" t="s">
        <v>81</v>
      </c>
    </row>
    <row r="64" spans="1:17" x14ac:dyDescent="0.3">
      <c r="A64" s="42" t="s">
        <v>5</v>
      </c>
      <c r="B64" s="43">
        <v>8</v>
      </c>
      <c r="C64" s="44" t="s">
        <v>239</v>
      </c>
      <c r="D64" s="44" t="s">
        <v>262</v>
      </c>
      <c r="E64" s="45" t="s">
        <v>268</v>
      </c>
      <c r="F64" s="45" t="s">
        <v>271</v>
      </c>
      <c r="G64" s="45" t="s">
        <v>277</v>
      </c>
      <c r="H64" s="45" t="s">
        <v>284</v>
      </c>
      <c r="I64" s="45">
        <v>133</v>
      </c>
      <c r="J64" s="45">
        <v>2110</v>
      </c>
      <c r="K64" s="45">
        <v>0</v>
      </c>
      <c r="L64" s="45">
        <v>128</v>
      </c>
      <c r="M64" s="46" t="s">
        <v>70</v>
      </c>
      <c r="N64" s="47">
        <v>19000000</v>
      </c>
      <c r="O64" s="48">
        <f t="shared" ca="1" si="0"/>
        <v>35</v>
      </c>
      <c r="P64" s="49">
        <v>32182</v>
      </c>
      <c r="Q64" s="50" t="s">
        <v>76</v>
      </c>
    </row>
    <row r="65" spans="1:17" x14ac:dyDescent="0.3">
      <c r="A65" s="42" t="s">
        <v>5</v>
      </c>
      <c r="B65" s="43">
        <v>8.5</v>
      </c>
      <c r="C65" s="44" t="s">
        <v>239</v>
      </c>
      <c r="D65" s="44" t="s">
        <v>262</v>
      </c>
      <c r="E65" s="45" t="s">
        <v>267</v>
      </c>
      <c r="F65" s="45" t="s">
        <v>271</v>
      </c>
      <c r="G65" s="45" t="s">
        <v>275</v>
      </c>
      <c r="H65" s="45" t="s">
        <v>263</v>
      </c>
      <c r="I65" s="45">
        <v>19</v>
      </c>
      <c r="J65" s="45">
        <v>50</v>
      </c>
      <c r="K65" s="45">
        <v>8</v>
      </c>
      <c r="L65" s="45">
        <v>105</v>
      </c>
      <c r="M65" s="51" t="s">
        <v>130</v>
      </c>
      <c r="N65" s="47">
        <v>17000000</v>
      </c>
      <c r="O65" s="48">
        <f t="shared" ca="1" si="0"/>
        <v>37</v>
      </c>
      <c r="P65" s="49">
        <v>31353</v>
      </c>
      <c r="Q65" s="50" t="s">
        <v>76</v>
      </c>
    </row>
    <row r="66" spans="1:17" x14ac:dyDescent="0.3">
      <c r="A66" s="42" t="s">
        <v>5</v>
      </c>
      <c r="B66" s="43">
        <v>8.5</v>
      </c>
      <c r="C66" s="44" t="s">
        <v>239</v>
      </c>
      <c r="D66" s="44" t="s">
        <v>262</v>
      </c>
      <c r="E66" s="45" t="s">
        <v>267</v>
      </c>
      <c r="F66" s="45" t="s">
        <v>271</v>
      </c>
      <c r="G66" s="45" t="s">
        <v>276</v>
      </c>
      <c r="H66" s="45" t="s">
        <v>270</v>
      </c>
      <c r="I66" s="45">
        <v>47</v>
      </c>
      <c r="J66" s="45">
        <v>982</v>
      </c>
      <c r="K66" s="45">
        <v>12</v>
      </c>
      <c r="L66" s="45">
        <v>126</v>
      </c>
      <c r="M66" s="51" t="s">
        <v>73</v>
      </c>
      <c r="N66" s="47">
        <v>14000000</v>
      </c>
      <c r="O66" s="48">
        <f t="shared" ca="1" si="0"/>
        <v>31</v>
      </c>
      <c r="P66" s="49">
        <v>33404</v>
      </c>
      <c r="Q66" s="50" t="s">
        <v>76</v>
      </c>
    </row>
    <row r="67" spans="1:17" x14ac:dyDescent="0.3">
      <c r="A67" s="42" t="s">
        <v>5</v>
      </c>
      <c r="B67" s="43">
        <v>8</v>
      </c>
      <c r="C67" s="44" t="s">
        <v>239</v>
      </c>
      <c r="D67" s="44" t="s">
        <v>238</v>
      </c>
      <c r="E67" s="45" t="s">
        <v>267</v>
      </c>
      <c r="F67" s="45" t="s">
        <v>272</v>
      </c>
      <c r="G67" s="45" t="s">
        <v>276</v>
      </c>
      <c r="H67" s="45" t="s">
        <v>270</v>
      </c>
      <c r="I67" s="45">
        <v>5</v>
      </c>
      <c r="J67" s="45">
        <v>20</v>
      </c>
      <c r="K67" s="45">
        <v>3</v>
      </c>
      <c r="L67" s="45">
        <v>124</v>
      </c>
      <c r="M67" s="51" t="s">
        <v>122</v>
      </c>
      <c r="N67" s="47">
        <v>11000000</v>
      </c>
      <c r="O67" s="48">
        <f t="shared" ref="O67:O130" ca="1" si="1">CEILING(_xlfn.DAYS(TODAY(),P67)/365,1)</f>
        <v>24</v>
      </c>
      <c r="P67" s="49">
        <v>36182</v>
      </c>
      <c r="Q67" s="50" t="s">
        <v>80</v>
      </c>
    </row>
    <row r="68" spans="1:17" x14ac:dyDescent="0.3">
      <c r="A68" s="42" t="s">
        <v>5</v>
      </c>
      <c r="B68" s="43">
        <v>7</v>
      </c>
      <c r="C68" s="44" t="s">
        <v>240</v>
      </c>
      <c r="D68" s="44" t="s">
        <v>262</v>
      </c>
      <c r="E68" s="44" t="s">
        <v>267</v>
      </c>
      <c r="F68" s="45" t="s">
        <v>271</v>
      </c>
      <c r="G68" s="44" t="s">
        <v>275</v>
      </c>
      <c r="H68" s="44" t="s">
        <v>263</v>
      </c>
      <c r="I68" s="45">
        <v>41</v>
      </c>
      <c r="J68" s="45">
        <v>571</v>
      </c>
      <c r="K68" s="45">
        <v>6</v>
      </c>
      <c r="L68" s="45">
        <v>133</v>
      </c>
      <c r="M68" s="46" t="s">
        <v>201</v>
      </c>
      <c r="N68" s="47">
        <v>5000000</v>
      </c>
      <c r="O68" s="48">
        <f t="shared" ca="1" si="1"/>
        <v>25</v>
      </c>
      <c r="P68" s="49">
        <v>35723</v>
      </c>
      <c r="Q68" s="50" t="s">
        <v>76</v>
      </c>
    </row>
    <row r="69" spans="1:17" x14ac:dyDescent="0.3">
      <c r="A69" s="42" t="s">
        <v>5</v>
      </c>
      <c r="B69" s="43">
        <v>7</v>
      </c>
      <c r="C69" s="44" t="s">
        <v>239</v>
      </c>
      <c r="D69" s="44" t="s">
        <v>262</v>
      </c>
      <c r="E69" s="44" t="s">
        <v>66</v>
      </c>
      <c r="F69" s="45" t="s">
        <v>271</v>
      </c>
      <c r="G69" s="44" t="s">
        <v>275</v>
      </c>
      <c r="H69" s="44" t="s">
        <v>270</v>
      </c>
      <c r="I69" s="45">
        <v>50</v>
      </c>
      <c r="J69" s="45">
        <v>30</v>
      </c>
      <c r="K69" s="45">
        <v>42</v>
      </c>
      <c r="L69" s="45">
        <v>121</v>
      </c>
      <c r="M69" s="46" t="s">
        <v>213</v>
      </c>
      <c r="N69" s="47">
        <v>5000000</v>
      </c>
      <c r="O69" s="48">
        <f t="shared" ca="1" si="1"/>
        <v>32</v>
      </c>
      <c r="P69" s="49">
        <v>32966</v>
      </c>
      <c r="Q69" s="50" t="s">
        <v>76</v>
      </c>
    </row>
    <row r="70" spans="1:17" x14ac:dyDescent="0.3">
      <c r="A70" s="42" t="s">
        <v>5</v>
      </c>
      <c r="B70" s="43">
        <v>7</v>
      </c>
      <c r="C70" s="44" t="s">
        <v>240</v>
      </c>
      <c r="D70" s="44" t="s">
        <v>262</v>
      </c>
      <c r="E70" s="45" t="s">
        <v>66</v>
      </c>
      <c r="F70" s="45" t="s">
        <v>272</v>
      </c>
      <c r="G70" s="44" t="s">
        <v>275</v>
      </c>
      <c r="H70" s="45" t="s">
        <v>263</v>
      </c>
      <c r="I70" s="45">
        <v>0</v>
      </c>
      <c r="J70" s="45">
        <v>0</v>
      </c>
      <c r="K70" s="45">
        <v>0</v>
      </c>
      <c r="L70" s="45">
        <v>100</v>
      </c>
      <c r="M70" s="51" t="s">
        <v>258</v>
      </c>
      <c r="N70" s="47">
        <v>3000000</v>
      </c>
      <c r="O70" s="48">
        <f t="shared" ca="1" si="1"/>
        <v>32</v>
      </c>
      <c r="P70" s="49">
        <v>33196</v>
      </c>
      <c r="Q70" s="50" t="s">
        <v>76</v>
      </c>
    </row>
    <row r="71" spans="1:17" x14ac:dyDescent="0.3">
      <c r="A71" s="42" t="s">
        <v>5</v>
      </c>
      <c r="B71" s="43">
        <v>7</v>
      </c>
      <c r="C71" s="44" t="s">
        <v>240</v>
      </c>
      <c r="D71" s="44" t="s">
        <v>262</v>
      </c>
      <c r="E71" s="45" t="s">
        <v>267</v>
      </c>
      <c r="F71" s="45" t="s">
        <v>271</v>
      </c>
      <c r="G71" s="44" t="s">
        <v>275</v>
      </c>
      <c r="H71" s="45" t="s">
        <v>263</v>
      </c>
      <c r="I71" s="45">
        <v>0</v>
      </c>
      <c r="J71" s="45">
        <v>0</v>
      </c>
      <c r="K71" s="45">
        <v>0</v>
      </c>
      <c r="L71" s="45">
        <v>100</v>
      </c>
      <c r="M71" s="51" t="s">
        <v>149</v>
      </c>
      <c r="N71" s="47">
        <v>2000000</v>
      </c>
      <c r="O71" s="48">
        <f t="shared" ca="1" si="1"/>
        <v>28</v>
      </c>
      <c r="P71" s="49">
        <v>34591</v>
      </c>
      <c r="Q71" s="50" t="s">
        <v>76</v>
      </c>
    </row>
    <row r="72" spans="1:17" x14ac:dyDescent="0.3">
      <c r="A72" s="42" t="s">
        <v>5</v>
      </c>
      <c r="B72" s="43">
        <v>7</v>
      </c>
      <c r="C72" s="44" t="s">
        <v>240</v>
      </c>
      <c r="D72" s="44" t="s">
        <v>262</v>
      </c>
      <c r="E72" s="44" t="s">
        <v>267</v>
      </c>
      <c r="F72" s="45" t="s">
        <v>271</v>
      </c>
      <c r="G72" s="44" t="s">
        <v>275</v>
      </c>
      <c r="H72" s="44" t="s">
        <v>270</v>
      </c>
      <c r="I72" s="45">
        <v>39</v>
      </c>
      <c r="J72" s="45">
        <v>50</v>
      </c>
      <c r="K72" s="45">
        <v>35</v>
      </c>
      <c r="L72" s="45">
        <v>100</v>
      </c>
      <c r="M72" s="46" t="s">
        <v>217</v>
      </c>
      <c r="N72" s="47">
        <v>2000000</v>
      </c>
      <c r="O72" s="48">
        <f t="shared" ca="1" si="1"/>
        <v>27</v>
      </c>
      <c r="P72" s="49">
        <v>34902</v>
      </c>
      <c r="Q72" s="50" t="s">
        <v>76</v>
      </c>
    </row>
    <row r="73" spans="1:17" x14ac:dyDescent="0.3">
      <c r="A73" s="42" t="s">
        <v>6</v>
      </c>
      <c r="B73" s="43">
        <v>10</v>
      </c>
      <c r="C73" s="44" t="s">
        <v>239</v>
      </c>
      <c r="D73" s="44" t="s">
        <v>262</v>
      </c>
      <c r="E73" s="45" t="s">
        <v>65</v>
      </c>
      <c r="F73" s="45" t="s">
        <v>271</v>
      </c>
      <c r="G73" s="45" t="s">
        <v>276</v>
      </c>
      <c r="H73" s="45" t="s">
        <v>284</v>
      </c>
      <c r="I73" s="45">
        <v>188</v>
      </c>
      <c r="J73" s="45">
        <v>3061</v>
      </c>
      <c r="K73" s="45">
        <v>0</v>
      </c>
      <c r="L73" s="45">
        <v>160</v>
      </c>
      <c r="M73" s="46" t="s">
        <v>10</v>
      </c>
      <c r="N73" s="47">
        <v>122500000</v>
      </c>
      <c r="O73" s="48">
        <f t="shared" ca="1" si="1"/>
        <v>33</v>
      </c>
      <c r="P73" s="49">
        <v>32829</v>
      </c>
      <c r="Q73" s="50" t="s">
        <v>76</v>
      </c>
    </row>
    <row r="74" spans="1:17" x14ac:dyDescent="0.3">
      <c r="A74" s="42" t="s">
        <v>6</v>
      </c>
      <c r="B74" s="43">
        <v>10</v>
      </c>
      <c r="C74" s="44" t="s">
        <v>239</v>
      </c>
      <c r="D74" s="44" t="s">
        <v>238</v>
      </c>
      <c r="E74" s="45" t="s">
        <v>267</v>
      </c>
      <c r="F74" s="45" t="s">
        <v>271</v>
      </c>
      <c r="G74" s="45" t="s">
        <v>276</v>
      </c>
      <c r="H74" s="45" t="s">
        <v>270</v>
      </c>
      <c r="I74" s="45">
        <v>84</v>
      </c>
      <c r="J74" s="45">
        <v>1810</v>
      </c>
      <c r="K74" s="45">
        <v>97</v>
      </c>
      <c r="L74" s="45">
        <v>178</v>
      </c>
      <c r="M74" s="46" t="s">
        <v>41</v>
      </c>
      <c r="N74" s="47">
        <v>120000000</v>
      </c>
      <c r="O74" s="48">
        <f t="shared" ca="1" si="1"/>
        <v>36</v>
      </c>
      <c r="P74" s="49">
        <v>31616</v>
      </c>
      <c r="Q74" s="50" t="s">
        <v>80</v>
      </c>
    </row>
    <row r="75" spans="1:17" x14ac:dyDescent="0.3">
      <c r="A75" s="42" t="s">
        <v>6</v>
      </c>
      <c r="B75" s="43">
        <v>9.5</v>
      </c>
      <c r="C75" s="44" t="s">
        <v>239</v>
      </c>
      <c r="D75" s="44" t="s">
        <v>262</v>
      </c>
      <c r="E75" s="45" t="s">
        <v>66</v>
      </c>
      <c r="F75" s="45" t="s">
        <v>271</v>
      </c>
      <c r="G75" s="45" t="s">
        <v>275</v>
      </c>
      <c r="H75" s="45" t="s">
        <v>263</v>
      </c>
      <c r="I75" s="45">
        <v>196</v>
      </c>
      <c r="J75" s="45">
        <v>3887</v>
      </c>
      <c r="K75" s="45">
        <v>95</v>
      </c>
      <c r="L75" s="45">
        <v>120</v>
      </c>
      <c r="M75" s="46" t="s">
        <v>43</v>
      </c>
      <c r="N75" s="47">
        <v>80000000</v>
      </c>
      <c r="O75" s="48">
        <f t="shared" ca="1" si="1"/>
        <v>29</v>
      </c>
      <c r="P75" s="49">
        <v>34148</v>
      </c>
      <c r="Q75" s="50" t="s">
        <v>76</v>
      </c>
    </row>
    <row r="76" spans="1:17" x14ac:dyDescent="0.3">
      <c r="A76" s="42" t="s">
        <v>6</v>
      </c>
      <c r="B76" s="43">
        <v>10</v>
      </c>
      <c r="C76" s="44" t="s">
        <v>239</v>
      </c>
      <c r="D76" s="44" t="s">
        <v>262</v>
      </c>
      <c r="E76" s="45" t="s">
        <v>267</v>
      </c>
      <c r="F76" s="45" t="s">
        <v>271</v>
      </c>
      <c r="G76" s="45" t="s">
        <v>277</v>
      </c>
      <c r="H76" s="45" t="s">
        <v>270</v>
      </c>
      <c r="I76" s="45">
        <v>16</v>
      </c>
      <c r="J76" s="45">
        <v>370</v>
      </c>
      <c r="K76" s="45">
        <v>3</v>
      </c>
      <c r="L76" s="45">
        <v>138</v>
      </c>
      <c r="M76" s="46" t="s">
        <v>44</v>
      </c>
      <c r="N76" s="47">
        <v>80000000</v>
      </c>
      <c r="O76" s="48">
        <f t="shared" ca="1" si="1"/>
        <v>26</v>
      </c>
      <c r="P76" s="49">
        <v>35268</v>
      </c>
      <c r="Q76" s="50" t="s">
        <v>76</v>
      </c>
    </row>
    <row r="77" spans="1:17" x14ac:dyDescent="0.3">
      <c r="A77" s="42" t="s">
        <v>6</v>
      </c>
      <c r="B77" s="43">
        <v>9.5</v>
      </c>
      <c r="C77" s="44" t="s">
        <v>239</v>
      </c>
      <c r="D77" s="44" t="s">
        <v>262</v>
      </c>
      <c r="E77" s="45" t="s">
        <v>267</v>
      </c>
      <c r="F77" s="45" t="s">
        <v>271</v>
      </c>
      <c r="G77" s="45" t="s">
        <v>276</v>
      </c>
      <c r="H77" s="45" t="s">
        <v>263</v>
      </c>
      <c r="I77" s="45">
        <v>77</v>
      </c>
      <c r="J77" s="45">
        <v>1822</v>
      </c>
      <c r="K77" s="45">
        <v>8</v>
      </c>
      <c r="L77" s="45">
        <v>132</v>
      </c>
      <c r="M77" s="46" t="s">
        <v>59</v>
      </c>
      <c r="N77" s="47">
        <v>80000000</v>
      </c>
      <c r="O77" s="48">
        <f t="shared" ca="1" si="1"/>
        <v>31</v>
      </c>
      <c r="P77" s="49">
        <v>33581</v>
      </c>
      <c r="Q77" s="50" t="s">
        <v>76</v>
      </c>
    </row>
    <row r="78" spans="1:17" x14ac:dyDescent="0.3">
      <c r="A78" s="42" t="s">
        <v>6</v>
      </c>
      <c r="B78" s="43">
        <v>10</v>
      </c>
      <c r="C78" s="44" t="s">
        <v>239</v>
      </c>
      <c r="D78" s="44" t="s">
        <v>238</v>
      </c>
      <c r="E78" s="45" t="s">
        <v>66</v>
      </c>
      <c r="F78" s="45" t="s">
        <v>271</v>
      </c>
      <c r="G78" s="45" t="s">
        <v>275</v>
      </c>
      <c r="H78" s="45" t="s">
        <v>270</v>
      </c>
      <c r="I78" s="45">
        <v>37</v>
      </c>
      <c r="J78" s="45">
        <v>344</v>
      </c>
      <c r="K78" s="45">
        <v>44</v>
      </c>
      <c r="L78" s="45">
        <v>142</v>
      </c>
      <c r="M78" s="51" t="s">
        <v>15</v>
      </c>
      <c r="N78" s="47">
        <v>72500000</v>
      </c>
      <c r="O78" s="48">
        <f t="shared" ca="1" si="1"/>
        <v>33</v>
      </c>
      <c r="P78" s="49">
        <v>32652</v>
      </c>
      <c r="Q78" s="50" t="s">
        <v>78</v>
      </c>
    </row>
    <row r="79" spans="1:17" x14ac:dyDescent="0.3">
      <c r="A79" s="42" t="s">
        <v>6</v>
      </c>
      <c r="B79" s="43">
        <v>8</v>
      </c>
      <c r="C79" s="44" t="s">
        <v>240</v>
      </c>
      <c r="D79" s="44" t="s">
        <v>262</v>
      </c>
      <c r="E79" s="45" t="s">
        <v>267</v>
      </c>
      <c r="F79" s="45" t="s">
        <v>271</v>
      </c>
      <c r="G79" s="45" t="s">
        <v>275</v>
      </c>
      <c r="H79" s="45" t="s">
        <v>270</v>
      </c>
      <c r="I79" s="45">
        <v>26</v>
      </c>
      <c r="J79" s="45">
        <v>50</v>
      </c>
      <c r="K79" s="45">
        <v>25</v>
      </c>
      <c r="L79" s="45">
        <v>101</v>
      </c>
      <c r="M79" s="51" t="s">
        <v>104</v>
      </c>
      <c r="N79" s="47">
        <v>72500000</v>
      </c>
      <c r="O79" s="48">
        <f t="shared" ca="1" si="1"/>
        <v>23</v>
      </c>
      <c r="P79" s="49">
        <v>36246</v>
      </c>
      <c r="Q79" s="50" t="s">
        <v>76</v>
      </c>
    </row>
    <row r="80" spans="1:17" x14ac:dyDescent="0.3">
      <c r="A80" s="42" t="s">
        <v>6</v>
      </c>
      <c r="B80" s="43">
        <v>10</v>
      </c>
      <c r="C80" s="44" t="s">
        <v>239</v>
      </c>
      <c r="D80" s="44" t="s">
        <v>238</v>
      </c>
      <c r="E80" s="45" t="s">
        <v>65</v>
      </c>
      <c r="F80" s="45" t="s">
        <v>272</v>
      </c>
      <c r="G80" s="45" t="s">
        <v>276</v>
      </c>
      <c r="H80" s="45" t="s">
        <v>263</v>
      </c>
      <c r="I80" s="45">
        <v>134</v>
      </c>
      <c r="J80" s="45">
        <v>1080</v>
      </c>
      <c r="K80" s="45">
        <v>143</v>
      </c>
      <c r="L80" s="45">
        <v>161</v>
      </c>
      <c r="M80" s="46" t="s">
        <v>45</v>
      </c>
      <c r="N80" s="47">
        <v>60000000</v>
      </c>
      <c r="O80" s="48">
        <f t="shared" ca="1" si="1"/>
        <v>34</v>
      </c>
      <c r="P80" s="49">
        <v>32541</v>
      </c>
      <c r="Q80" s="50" t="s">
        <v>80</v>
      </c>
    </row>
    <row r="81" spans="1:17" x14ac:dyDescent="0.3">
      <c r="A81" s="42" t="s">
        <v>6</v>
      </c>
      <c r="B81" s="43">
        <v>8</v>
      </c>
      <c r="C81" s="44" t="s">
        <v>239</v>
      </c>
      <c r="D81" s="44" t="s">
        <v>238</v>
      </c>
      <c r="E81" s="45" t="s">
        <v>268</v>
      </c>
      <c r="F81" s="45" t="s">
        <v>272</v>
      </c>
      <c r="G81" s="45" t="s">
        <v>276</v>
      </c>
      <c r="H81" s="44" t="s">
        <v>284</v>
      </c>
      <c r="I81" s="45">
        <v>20</v>
      </c>
      <c r="J81" s="45">
        <v>334</v>
      </c>
      <c r="K81" s="45">
        <v>0</v>
      </c>
      <c r="L81" s="45">
        <v>133</v>
      </c>
      <c r="M81" s="44" t="s">
        <v>86</v>
      </c>
      <c r="N81" s="47">
        <v>20000000</v>
      </c>
      <c r="O81" s="48">
        <f t="shared" ca="1" si="1"/>
        <v>24</v>
      </c>
      <c r="P81" s="49">
        <v>35986</v>
      </c>
      <c r="Q81" s="50" t="s">
        <v>76</v>
      </c>
    </row>
    <row r="82" spans="1:17" x14ac:dyDescent="0.3">
      <c r="A82" s="42" t="s">
        <v>6</v>
      </c>
      <c r="B82" s="43">
        <v>8.5</v>
      </c>
      <c r="C82" s="44" t="s">
        <v>239</v>
      </c>
      <c r="D82" s="44" t="s">
        <v>262</v>
      </c>
      <c r="E82" s="45" t="s">
        <v>66</v>
      </c>
      <c r="F82" s="45" t="s">
        <v>271</v>
      </c>
      <c r="G82" s="45" t="s">
        <v>275</v>
      </c>
      <c r="H82" s="45" t="s">
        <v>270</v>
      </c>
      <c r="I82" s="45">
        <v>121</v>
      </c>
      <c r="J82" s="45">
        <v>122</v>
      </c>
      <c r="K82" s="45">
        <v>119</v>
      </c>
      <c r="L82" s="45">
        <v>123</v>
      </c>
      <c r="M82" s="44" t="s">
        <v>93</v>
      </c>
      <c r="N82" s="47">
        <v>20000000</v>
      </c>
      <c r="O82" s="48">
        <f t="shared" ca="1" si="1"/>
        <v>33</v>
      </c>
      <c r="P82" s="49">
        <v>32769</v>
      </c>
      <c r="Q82" s="50" t="s">
        <v>76</v>
      </c>
    </row>
    <row r="83" spans="1:17" x14ac:dyDescent="0.3">
      <c r="A83" s="42" t="s">
        <v>6</v>
      </c>
      <c r="B83" s="43">
        <v>9</v>
      </c>
      <c r="C83" s="44" t="s">
        <v>239</v>
      </c>
      <c r="D83" s="44" t="s">
        <v>238</v>
      </c>
      <c r="E83" s="44" t="s">
        <v>268</v>
      </c>
      <c r="F83" s="45" t="s">
        <v>271</v>
      </c>
      <c r="G83" s="44" t="s">
        <v>277</v>
      </c>
      <c r="H83" s="44" t="s">
        <v>284</v>
      </c>
      <c r="I83" s="45">
        <v>60</v>
      </c>
      <c r="J83" s="45">
        <v>1645</v>
      </c>
      <c r="K83" s="45">
        <v>0</v>
      </c>
      <c r="L83" s="45">
        <v>132</v>
      </c>
      <c r="M83" s="45" t="s">
        <v>160</v>
      </c>
      <c r="N83" s="47">
        <v>15000000</v>
      </c>
      <c r="O83" s="48">
        <f t="shared" ca="1" si="1"/>
        <v>30</v>
      </c>
      <c r="P83" s="49">
        <v>33997</v>
      </c>
      <c r="Q83" s="50" t="s">
        <v>81</v>
      </c>
    </row>
    <row r="84" spans="1:17" x14ac:dyDescent="0.3">
      <c r="A84" s="42" t="s">
        <v>6</v>
      </c>
      <c r="B84" s="43">
        <v>8.5</v>
      </c>
      <c r="C84" s="44" t="s">
        <v>239</v>
      </c>
      <c r="D84" s="44" t="s">
        <v>238</v>
      </c>
      <c r="E84" s="44" t="s">
        <v>66</v>
      </c>
      <c r="F84" s="45" t="s">
        <v>271</v>
      </c>
      <c r="G84" s="44" t="s">
        <v>275</v>
      </c>
      <c r="H84" s="44" t="s">
        <v>270</v>
      </c>
      <c r="I84" s="45">
        <v>43</v>
      </c>
      <c r="J84" s="45">
        <v>150</v>
      </c>
      <c r="K84" s="45">
        <v>31</v>
      </c>
      <c r="L84" s="45">
        <v>124</v>
      </c>
      <c r="M84" s="45" t="s">
        <v>204</v>
      </c>
      <c r="N84" s="47">
        <v>15000000</v>
      </c>
      <c r="O84" s="48">
        <f t="shared" ca="1" si="1"/>
        <v>35</v>
      </c>
      <c r="P84" s="49">
        <v>32102</v>
      </c>
      <c r="Q84" s="50" t="s">
        <v>77</v>
      </c>
    </row>
    <row r="85" spans="1:17" x14ac:dyDescent="0.3">
      <c r="A85" s="42" t="s">
        <v>6</v>
      </c>
      <c r="B85" s="43">
        <v>9</v>
      </c>
      <c r="C85" s="44" t="s">
        <v>239</v>
      </c>
      <c r="D85" s="44" t="s">
        <v>238</v>
      </c>
      <c r="E85" s="45" t="s">
        <v>267</v>
      </c>
      <c r="F85" s="45" t="s">
        <v>271</v>
      </c>
      <c r="G85" s="45" t="s">
        <v>276</v>
      </c>
      <c r="H85" s="45" t="s">
        <v>263</v>
      </c>
      <c r="I85" s="45">
        <v>85</v>
      </c>
      <c r="J85" s="45">
        <v>1500</v>
      </c>
      <c r="K85" s="45">
        <v>73</v>
      </c>
      <c r="L85" s="45">
        <v>146</v>
      </c>
      <c r="M85" s="44" t="s">
        <v>234</v>
      </c>
      <c r="N85" s="47">
        <v>10000000</v>
      </c>
      <c r="O85" s="48">
        <f t="shared" ca="1" si="1"/>
        <v>39</v>
      </c>
      <c r="P85" s="49">
        <v>30400</v>
      </c>
      <c r="Q85" s="50" t="s">
        <v>84</v>
      </c>
    </row>
    <row r="86" spans="1:17" x14ac:dyDescent="0.3">
      <c r="A86" s="42" t="s">
        <v>6</v>
      </c>
      <c r="B86" s="43">
        <v>8.5</v>
      </c>
      <c r="C86" s="44" t="s">
        <v>239</v>
      </c>
      <c r="D86" s="44" t="s">
        <v>262</v>
      </c>
      <c r="E86" s="45" t="s">
        <v>65</v>
      </c>
      <c r="F86" s="45" t="s">
        <v>271</v>
      </c>
      <c r="G86" s="45" t="s">
        <v>276</v>
      </c>
      <c r="H86" s="45" t="s">
        <v>284</v>
      </c>
      <c r="I86" s="45">
        <v>151</v>
      </c>
      <c r="J86" s="45">
        <v>3941</v>
      </c>
      <c r="K86" s="45">
        <v>0</v>
      </c>
      <c r="L86" s="45">
        <v>125</v>
      </c>
      <c r="M86" s="51" t="s">
        <v>68</v>
      </c>
      <c r="N86" s="47">
        <v>10000000</v>
      </c>
      <c r="O86" s="48">
        <f t="shared" ca="1" si="1"/>
        <v>38</v>
      </c>
      <c r="P86" s="49">
        <v>30884</v>
      </c>
      <c r="Q86" s="50" t="s">
        <v>76</v>
      </c>
    </row>
    <row r="87" spans="1:17" x14ac:dyDescent="0.3">
      <c r="A87" s="42" t="s">
        <v>6</v>
      </c>
      <c r="B87" s="43">
        <v>7</v>
      </c>
      <c r="C87" s="44" t="s">
        <v>240</v>
      </c>
      <c r="D87" s="44" t="s">
        <v>262</v>
      </c>
      <c r="E87" s="45" t="s">
        <v>268</v>
      </c>
      <c r="F87" s="45" t="s">
        <v>271</v>
      </c>
      <c r="G87" s="45" t="s">
        <v>276</v>
      </c>
      <c r="H87" s="45" t="s">
        <v>284</v>
      </c>
      <c r="I87" s="45">
        <v>4</v>
      </c>
      <c r="J87" s="45">
        <v>38</v>
      </c>
      <c r="K87" s="45">
        <v>0</v>
      </c>
      <c r="L87" s="45">
        <v>122</v>
      </c>
      <c r="M87" s="44" t="s">
        <v>109</v>
      </c>
      <c r="N87" s="47">
        <v>6000000</v>
      </c>
      <c r="O87" s="48">
        <f t="shared" ca="1" si="1"/>
        <v>25</v>
      </c>
      <c r="P87" s="49">
        <v>35628</v>
      </c>
      <c r="Q87" s="50" t="s">
        <v>76</v>
      </c>
    </row>
    <row r="88" spans="1:17" x14ac:dyDescent="0.3">
      <c r="A88" s="42" t="s">
        <v>6</v>
      </c>
      <c r="B88" s="43">
        <v>7.5</v>
      </c>
      <c r="C88" s="44" t="s">
        <v>240</v>
      </c>
      <c r="D88" s="44" t="s">
        <v>262</v>
      </c>
      <c r="E88" s="45" t="s">
        <v>65</v>
      </c>
      <c r="F88" s="45" t="s">
        <v>271</v>
      </c>
      <c r="G88" s="45" t="s">
        <v>275</v>
      </c>
      <c r="H88" s="45" t="s">
        <v>284</v>
      </c>
      <c r="I88" s="45">
        <v>10</v>
      </c>
      <c r="J88" s="45">
        <v>80</v>
      </c>
      <c r="K88" s="45">
        <v>0</v>
      </c>
      <c r="L88" s="45">
        <v>110</v>
      </c>
      <c r="M88" s="51" t="s">
        <v>143</v>
      </c>
      <c r="N88" s="47">
        <v>5500000</v>
      </c>
      <c r="O88" s="48">
        <f t="shared" ca="1" si="1"/>
        <v>28</v>
      </c>
      <c r="P88" s="49">
        <v>34423</v>
      </c>
      <c r="Q88" s="50" t="s">
        <v>76</v>
      </c>
    </row>
    <row r="89" spans="1:17" x14ac:dyDescent="0.3">
      <c r="A89" s="42" t="s">
        <v>6</v>
      </c>
      <c r="B89" s="43">
        <v>7</v>
      </c>
      <c r="C89" s="44" t="s">
        <v>240</v>
      </c>
      <c r="D89" s="44" t="s">
        <v>262</v>
      </c>
      <c r="E89" s="44" t="s">
        <v>66</v>
      </c>
      <c r="F89" s="45" t="s">
        <v>271</v>
      </c>
      <c r="G89" s="44" t="s">
        <v>275</v>
      </c>
      <c r="H89" s="44" t="s">
        <v>270</v>
      </c>
      <c r="I89" s="45">
        <v>0</v>
      </c>
      <c r="J89" s="45">
        <v>0</v>
      </c>
      <c r="K89" s="45">
        <v>0</v>
      </c>
      <c r="L89" s="45">
        <v>100</v>
      </c>
      <c r="M89" s="45" t="s">
        <v>229</v>
      </c>
      <c r="N89" s="47">
        <v>5500000</v>
      </c>
      <c r="O89" s="48">
        <f t="shared" ca="1" si="1"/>
        <v>27</v>
      </c>
      <c r="P89" s="49">
        <v>35020</v>
      </c>
      <c r="Q89" s="50" t="s">
        <v>76</v>
      </c>
    </row>
    <row r="90" spans="1:17" x14ac:dyDescent="0.3">
      <c r="A90" s="42" t="s">
        <v>6</v>
      </c>
      <c r="B90" s="43">
        <v>9</v>
      </c>
      <c r="C90" s="44" t="s">
        <v>239</v>
      </c>
      <c r="D90" s="44" t="s">
        <v>238</v>
      </c>
      <c r="E90" s="44" t="s">
        <v>267</v>
      </c>
      <c r="F90" s="45" t="s">
        <v>271</v>
      </c>
      <c r="G90" s="44" t="s">
        <v>275</v>
      </c>
      <c r="H90" s="44" t="s">
        <v>270</v>
      </c>
      <c r="I90" s="45">
        <v>19</v>
      </c>
      <c r="J90" s="45">
        <v>111</v>
      </c>
      <c r="K90" s="45">
        <v>10</v>
      </c>
      <c r="L90" s="45">
        <v>100</v>
      </c>
      <c r="M90" s="45" t="s">
        <v>211</v>
      </c>
      <c r="N90" s="47">
        <v>5000000</v>
      </c>
      <c r="O90" s="48">
        <f t="shared" ca="1" si="1"/>
        <v>33</v>
      </c>
      <c r="P90" s="49">
        <v>32640</v>
      </c>
      <c r="Q90" s="50" t="s">
        <v>83</v>
      </c>
    </row>
    <row r="91" spans="1:17" x14ac:dyDescent="0.3">
      <c r="A91" s="42" t="s">
        <v>6</v>
      </c>
      <c r="B91" s="43">
        <v>7</v>
      </c>
      <c r="C91" s="44" t="s">
        <v>240</v>
      </c>
      <c r="D91" s="44" t="s">
        <v>262</v>
      </c>
      <c r="E91" s="44" t="s">
        <v>65</v>
      </c>
      <c r="F91" s="45" t="s">
        <v>271</v>
      </c>
      <c r="G91" s="44" t="s">
        <v>276</v>
      </c>
      <c r="H91" s="44" t="s">
        <v>284</v>
      </c>
      <c r="I91" s="45">
        <v>0</v>
      </c>
      <c r="J91" s="45">
        <v>0</v>
      </c>
      <c r="K91" s="45">
        <v>0</v>
      </c>
      <c r="L91" s="45">
        <v>100</v>
      </c>
      <c r="M91" s="45" t="s">
        <v>215</v>
      </c>
      <c r="N91" s="47">
        <v>4000000</v>
      </c>
      <c r="O91" s="48">
        <f t="shared" ca="1" si="1"/>
        <v>30</v>
      </c>
      <c r="P91" s="49">
        <v>33792</v>
      </c>
      <c r="Q91" s="50" t="s">
        <v>76</v>
      </c>
    </row>
    <row r="92" spans="1:17" x14ac:dyDescent="0.3">
      <c r="A92" s="42" t="s">
        <v>6</v>
      </c>
      <c r="B92" s="43">
        <v>7</v>
      </c>
      <c r="C92" s="44" t="s">
        <v>240</v>
      </c>
      <c r="D92" s="44" t="s">
        <v>262</v>
      </c>
      <c r="E92" s="45" t="s">
        <v>267</v>
      </c>
      <c r="F92" s="45" t="s">
        <v>271</v>
      </c>
      <c r="G92" s="44" t="s">
        <v>275</v>
      </c>
      <c r="H92" s="45" t="s">
        <v>270</v>
      </c>
      <c r="I92" s="45">
        <v>1</v>
      </c>
      <c r="J92" s="45">
        <v>1</v>
      </c>
      <c r="K92" s="45">
        <v>1</v>
      </c>
      <c r="L92" s="45">
        <v>100</v>
      </c>
      <c r="M92" s="51" t="s">
        <v>151</v>
      </c>
      <c r="N92" s="47">
        <v>2000000</v>
      </c>
      <c r="O92" s="48">
        <f t="shared" ca="1" si="1"/>
        <v>24</v>
      </c>
      <c r="P92" s="49">
        <v>36106</v>
      </c>
      <c r="Q92" s="50" t="s">
        <v>76</v>
      </c>
    </row>
    <row r="93" spans="1:17" x14ac:dyDescent="0.3">
      <c r="A93" s="42" t="s">
        <v>6</v>
      </c>
      <c r="B93" s="43">
        <v>7</v>
      </c>
      <c r="C93" s="44" t="s">
        <v>240</v>
      </c>
      <c r="D93" s="44" t="s">
        <v>262</v>
      </c>
      <c r="E93" s="44" t="s">
        <v>66</v>
      </c>
      <c r="F93" s="45" t="s">
        <v>271</v>
      </c>
      <c r="G93" s="44" t="s">
        <v>275</v>
      </c>
      <c r="H93" s="45" t="s">
        <v>270</v>
      </c>
      <c r="I93" s="45">
        <v>0</v>
      </c>
      <c r="J93" s="45">
        <v>0</v>
      </c>
      <c r="K93" s="45">
        <v>0</v>
      </c>
      <c r="L93" s="45">
        <v>100</v>
      </c>
      <c r="M93" s="45" t="s">
        <v>193</v>
      </c>
      <c r="N93" s="47">
        <v>2000000</v>
      </c>
      <c r="O93" s="48">
        <f t="shared" ca="1" si="1"/>
        <v>24</v>
      </c>
      <c r="P93" s="49">
        <v>35904</v>
      </c>
      <c r="Q93" s="50" t="s">
        <v>76</v>
      </c>
    </row>
    <row r="94" spans="1:17" x14ac:dyDescent="0.3">
      <c r="A94" s="42" t="s">
        <v>6</v>
      </c>
      <c r="B94" s="43">
        <v>7</v>
      </c>
      <c r="C94" s="44" t="s">
        <v>240</v>
      </c>
      <c r="D94" s="44" t="s">
        <v>262</v>
      </c>
      <c r="E94" s="44" t="s">
        <v>268</v>
      </c>
      <c r="F94" s="45" t="s">
        <v>271</v>
      </c>
      <c r="G94" s="44" t="s">
        <v>276</v>
      </c>
      <c r="H94" s="44" t="s">
        <v>284</v>
      </c>
      <c r="I94" s="45">
        <v>0</v>
      </c>
      <c r="J94" s="45">
        <v>0</v>
      </c>
      <c r="K94" s="45">
        <v>0</v>
      </c>
      <c r="L94" s="45">
        <v>100</v>
      </c>
      <c r="M94" s="45" t="s">
        <v>209</v>
      </c>
      <c r="N94" s="47">
        <v>2000000</v>
      </c>
      <c r="O94" s="48">
        <f t="shared" ca="1" si="1"/>
        <v>21</v>
      </c>
      <c r="P94" s="49">
        <v>37150</v>
      </c>
      <c r="Q94" s="50" t="s">
        <v>76</v>
      </c>
    </row>
    <row r="95" spans="1:17" x14ac:dyDescent="0.3">
      <c r="A95" s="42" t="s">
        <v>6</v>
      </c>
      <c r="B95" s="43">
        <v>7</v>
      </c>
      <c r="C95" s="44" t="s">
        <v>240</v>
      </c>
      <c r="D95" s="44" t="s">
        <v>262</v>
      </c>
      <c r="E95" s="44" t="s">
        <v>267</v>
      </c>
      <c r="F95" s="45" t="s">
        <v>271</v>
      </c>
      <c r="G95" s="44" t="s">
        <v>275</v>
      </c>
      <c r="H95" s="44" t="s">
        <v>263</v>
      </c>
      <c r="I95" s="45">
        <v>0</v>
      </c>
      <c r="J95" s="45">
        <v>0</v>
      </c>
      <c r="K95" s="45">
        <v>0</v>
      </c>
      <c r="L95" s="45">
        <v>100</v>
      </c>
      <c r="M95" s="45" t="s">
        <v>216</v>
      </c>
      <c r="N95" s="47">
        <v>2000000</v>
      </c>
      <c r="O95" s="48">
        <f t="shared" ca="1" si="1"/>
        <v>20</v>
      </c>
      <c r="P95" s="49">
        <v>37585</v>
      </c>
      <c r="Q95" s="50" t="s">
        <v>76</v>
      </c>
    </row>
    <row r="96" spans="1:17" x14ac:dyDescent="0.3">
      <c r="A96" s="42" t="s">
        <v>6</v>
      </c>
      <c r="B96" s="43">
        <v>7</v>
      </c>
      <c r="C96" s="44" t="s">
        <v>240</v>
      </c>
      <c r="D96" s="44" t="s">
        <v>262</v>
      </c>
      <c r="E96" s="44" t="s">
        <v>65</v>
      </c>
      <c r="F96" s="45" t="s">
        <v>271</v>
      </c>
      <c r="G96" s="44" t="s">
        <v>276</v>
      </c>
      <c r="H96" s="44" t="s">
        <v>284</v>
      </c>
      <c r="I96" s="45">
        <v>0</v>
      </c>
      <c r="J96" s="45">
        <v>0</v>
      </c>
      <c r="K96" s="45">
        <v>0</v>
      </c>
      <c r="L96" s="45">
        <v>100</v>
      </c>
      <c r="M96" s="45" t="s">
        <v>218</v>
      </c>
      <c r="N96" s="47">
        <v>2000000</v>
      </c>
      <c r="O96" s="48">
        <f t="shared" ca="1" si="1"/>
        <v>22</v>
      </c>
      <c r="P96" s="49">
        <v>36926</v>
      </c>
      <c r="Q96" s="50" t="s">
        <v>76</v>
      </c>
    </row>
    <row r="97" spans="1:17" x14ac:dyDescent="0.3">
      <c r="A97" s="42" t="s">
        <v>6</v>
      </c>
      <c r="B97" s="43">
        <v>7</v>
      </c>
      <c r="C97" s="44" t="s">
        <v>240</v>
      </c>
      <c r="D97" s="44" t="s">
        <v>262</v>
      </c>
      <c r="E97" s="44" t="s">
        <v>65</v>
      </c>
      <c r="F97" s="45" t="s">
        <v>271</v>
      </c>
      <c r="G97" s="44" t="s">
        <v>276</v>
      </c>
      <c r="H97" s="44" t="s">
        <v>284</v>
      </c>
      <c r="I97" s="45">
        <v>0</v>
      </c>
      <c r="J97" s="45">
        <v>0</v>
      </c>
      <c r="K97" s="45">
        <v>0</v>
      </c>
      <c r="L97" s="45">
        <v>100</v>
      </c>
      <c r="M97" s="45" t="s">
        <v>219</v>
      </c>
      <c r="N97" s="47">
        <v>2000000</v>
      </c>
      <c r="O97" s="48">
        <f t="shared" ca="1" si="1"/>
        <v>23</v>
      </c>
      <c r="P97" s="49">
        <v>36285</v>
      </c>
      <c r="Q97" s="50" t="s">
        <v>76</v>
      </c>
    </row>
    <row r="98" spans="1:17" x14ac:dyDescent="0.3">
      <c r="A98" s="42" t="s">
        <v>52</v>
      </c>
      <c r="B98" s="43">
        <v>10</v>
      </c>
      <c r="C98" s="44" t="s">
        <v>239</v>
      </c>
      <c r="D98" s="44" t="s">
        <v>262</v>
      </c>
      <c r="E98" s="45" t="s">
        <v>268</v>
      </c>
      <c r="F98" s="45" t="s">
        <v>271</v>
      </c>
      <c r="G98" s="45" t="s">
        <v>277</v>
      </c>
      <c r="H98" s="45" t="s">
        <v>284</v>
      </c>
      <c r="I98" s="45">
        <v>92</v>
      </c>
      <c r="J98" s="45">
        <v>3230</v>
      </c>
      <c r="K98" s="45">
        <v>0</v>
      </c>
      <c r="L98" s="45">
        <v>142</v>
      </c>
      <c r="M98" s="46" t="s">
        <v>46</v>
      </c>
      <c r="N98" s="47">
        <v>170000000</v>
      </c>
      <c r="O98" s="48">
        <f t="shared" ca="1" si="1"/>
        <v>30</v>
      </c>
      <c r="P98" s="49">
        <v>33807</v>
      </c>
      <c r="Q98" s="50" t="s">
        <v>76</v>
      </c>
    </row>
    <row r="99" spans="1:17" x14ac:dyDescent="0.3">
      <c r="A99" s="42" t="s">
        <v>52</v>
      </c>
      <c r="B99" s="43">
        <v>10</v>
      </c>
      <c r="C99" s="44" t="s">
        <v>239</v>
      </c>
      <c r="D99" s="44" t="s">
        <v>262</v>
      </c>
      <c r="E99" s="45" t="s">
        <v>66</v>
      </c>
      <c r="F99" s="45" t="s">
        <v>271</v>
      </c>
      <c r="G99" s="45" t="s">
        <v>275</v>
      </c>
      <c r="H99" s="45" t="s">
        <v>270</v>
      </c>
      <c r="I99" s="45">
        <v>25</v>
      </c>
      <c r="J99" s="45">
        <v>10</v>
      </c>
      <c r="K99" s="45">
        <v>30</v>
      </c>
      <c r="L99" s="45">
        <v>153</v>
      </c>
      <c r="M99" s="51" t="s">
        <v>114</v>
      </c>
      <c r="N99" s="47">
        <v>100000000</v>
      </c>
      <c r="O99" s="48">
        <f t="shared" ca="1" si="1"/>
        <v>25</v>
      </c>
      <c r="P99" s="49">
        <v>35812</v>
      </c>
      <c r="Q99" s="50" t="s">
        <v>76</v>
      </c>
    </row>
    <row r="100" spans="1:17" x14ac:dyDescent="0.3">
      <c r="A100" s="42" t="s">
        <v>52</v>
      </c>
      <c r="B100" s="43">
        <v>10</v>
      </c>
      <c r="C100" s="44" t="s">
        <v>239</v>
      </c>
      <c r="D100" s="44" t="s">
        <v>238</v>
      </c>
      <c r="E100" s="45" t="s">
        <v>267</v>
      </c>
      <c r="F100" s="45" t="s">
        <v>271</v>
      </c>
      <c r="G100" s="45" t="s">
        <v>276</v>
      </c>
      <c r="H100" s="45" t="s">
        <v>270</v>
      </c>
      <c r="I100" s="45">
        <v>56</v>
      </c>
      <c r="J100" s="45">
        <v>914</v>
      </c>
      <c r="K100" s="45">
        <v>30</v>
      </c>
      <c r="L100" s="45">
        <v>135</v>
      </c>
      <c r="M100" s="46" t="s">
        <v>47</v>
      </c>
      <c r="N100" s="47">
        <v>92000000</v>
      </c>
      <c r="O100" s="48">
        <f t="shared" ca="1" si="1"/>
        <v>33</v>
      </c>
      <c r="P100" s="49">
        <v>32696</v>
      </c>
      <c r="Q100" s="50" t="s">
        <v>78</v>
      </c>
    </row>
    <row r="101" spans="1:17" x14ac:dyDescent="0.3">
      <c r="A101" s="42" t="s">
        <v>52</v>
      </c>
      <c r="B101" s="43">
        <v>10</v>
      </c>
      <c r="C101" s="44" t="s">
        <v>239</v>
      </c>
      <c r="D101" s="44" t="s">
        <v>238</v>
      </c>
      <c r="E101" s="45" t="s">
        <v>267</v>
      </c>
      <c r="F101" s="45" t="s">
        <v>271</v>
      </c>
      <c r="G101" s="45" t="s">
        <v>276</v>
      </c>
      <c r="H101" s="45" t="s">
        <v>270</v>
      </c>
      <c r="I101" s="45">
        <v>37</v>
      </c>
      <c r="J101" s="45">
        <v>264</v>
      </c>
      <c r="K101" s="45">
        <v>39</v>
      </c>
      <c r="L101" s="45">
        <v>136</v>
      </c>
      <c r="M101" s="44" t="s">
        <v>60</v>
      </c>
      <c r="N101" s="47">
        <v>87500000</v>
      </c>
      <c r="O101" s="48">
        <f t="shared" ca="1" si="1"/>
        <v>37</v>
      </c>
      <c r="P101" s="49">
        <v>31174</v>
      </c>
      <c r="Q101" s="50" t="s">
        <v>80</v>
      </c>
    </row>
    <row r="102" spans="1:17" x14ac:dyDescent="0.3">
      <c r="A102" s="42" t="s">
        <v>52</v>
      </c>
      <c r="B102" s="43">
        <v>10</v>
      </c>
      <c r="C102" s="44" t="s">
        <v>239</v>
      </c>
      <c r="D102" s="44" t="s">
        <v>262</v>
      </c>
      <c r="E102" s="45" t="s">
        <v>267</v>
      </c>
      <c r="F102" s="45" t="s">
        <v>272</v>
      </c>
      <c r="G102" s="45" t="s">
        <v>276</v>
      </c>
      <c r="H102" s="45" t="s">
        <v>263</v>
      </c>
      <c r="I102" s="45">
        <v>84</v>
      </c>
      <c r="J102" s="45">
        <v>1153</v>
      </c>
      <c r="K102" s="45">
        <v>51</v>
      </c>
      <c r="L102" s="45">
        <v>152</v>
      </c>
      <c r="M102" s="44" t="s">
        <v>74</v>
      </c>
      <c r="N102" s="47">
        <v>82500000</v>
      </c>
      <c r="O102" s="48">
        <f t="shared" ca="1" si="1"/>
        <v>36</v>
      </c>
      <c r="P102" s="49">
        <v>31615</v>
      </c>
      <c r="Q102" s="50" t="s">
        <v>76</v>
      </c>
    </row>
    <row r="103" spans="1:17" x14ac:dyDescent="0.3">
      <c r="A103" s="42" t="s">
        <v>52</v>
      </c>
      <c r="B103" s="43">
        <v>10</v>
      </c>
      <c r="C103" s="44" t="s">
        <v>239</v>
      </c>
      <c r="D103" s="44" t="s">
        <v>238</v>
      </c>
      <c r="E103" s="45" t="s">
        <v>66</v>
      </c>
      <c r="F103" s="45" t="s">
        <v>271</v>
      </c>
      <c r="G103" s="45" t="s">
        <v>275</v>
      </c>
      <c r="H103" s="45" t="s">
        <v>270</v>
      </c>
      <c r="I103" s="45">
        <v>19</v>
      </c>
      <c r="J103" s="45">
        <v>12</v>
      </c>
      <c r="K103" s="45">
        <v>26</v>
      </c>
      <c r="L103" s="45">
        <v>100</v>
      </c>
      <c r="M103" s="44" t="s">
        <v>92</v>
      </c>
      <c r="N103" s="47">
        <v>75000000</v>
      </c>
      <c r="O103" s="48">
        <f t="shared" ca="1" si="1"/>
        <v>33</v>
      </c>
      <c r="P103" s="49">
        <v>32615</v>
      </c>
      <c r="Q103" s="50" t="s">
        <v>81</v>
      </c>
    </row>
    <row r="104" spans="1:17" x14ac:dyDescent="0.3">
      <c r="A104" s="42" t="s">
        <v>52</v>
      </c>
      <c r="B104" s="43">
        <v>10</v>
      </c>
      <c r="C104" s="44" t="s">
        <v>239</v>
      </c>
      <c r="D104" s="44" t="s">
        <v>238</v>
      </c>
      <c r="E104" s="45" t="s">
        <v>268</v>
      </c>
      <c r="F104" s="45" t="s">
        <v>272</v>
      </c>
      <c r="G104" s="45" t="s">
        <v>277</v>
      </c>
      <c r="H104" s="45" t="s">
        <v>284</v>
      </c>
      <c r="I104" s="45">
        <v>77</v>
      </c>
      <c r="J104" s="45">
        <v>2404</v>
      </c>
      <c r="K104" s="45">
        <v>0</v>
      </c>
      <c r="L104" s="45">
        <v>164</v>
      </c>
      <c r="M104" s="44" t="s">
        <v>16</v>
      </c>
      <c r="N104" s="47">
        <v>67500000</v>
      </c>
      <c r="O104" s="48">
        <f t="shared" ca="1" si="1"/>
        <v>33</v>
      </c>
      <c r="P104" s="49">
        <v>32921</v>
      </c>
      <c r="Q104" s="50" t="s">
        <v>79</v>
      </c>
    </row>
    <row r="105" spans="1:17" x14ac:dyDescent="0.3">
      <c r="A105" s="42" t="s">
        <v>52</v>
      </c>
      <c r="B105" s="43">
        <v>10</v>
      </c>
      <c r="C105" s="44" t="s">
        <v>239</v>
      </c>
      <c r="D105" s="44" t="s">
        <v>262</v>
      </c>
      <c r="E105" s="45" t="s">
        <v>267</v>
      </c>
      <c r="F105" s="45" t="s">
        <v>271</v>
      </c>
      <c r="G105" s="45" t="s">
        <v>276</v>
      </c>
      <c r="H105" s="45" t="s">
        <v>263</v>
      </c>
      <c r="I105" s="45">
        <v>97</v>
      </c>
      <c r="J105" s="45">
        <v>1000</v>
      </c>
      <c r="K105" s="45">
        <v>61</v>
      </c>
      <c r="L105" s="45">
        <v>121</v>
      </c>
      <c r="M105" s="44" t="s">
        <v>62</v>
      </c>
      <c r="N105" s="47">
        <v>57500000</v>
      </c>
      <c r="O105" s="48">
        <f t="shared" ca="1" si="1"/>
        <v>28</v>
      </c>
      <c r="P105" s="49">
        <v>34627</v>
      </c>
      <c r="Q105" s="50" t="s">
        <v>76</v>
      </c>
    </row>
    <row r="106" spans="1:17" x14ac:dyDescent="0.3">
      <c r="A106" s="42" t="s">
        <v>52</v>
      </c>
      <c r="B106" s="43">
        <v>10</v>
      </c>
      <c r="C106" s="44" t="s">
        <v>239</v>
      </c>
      <c r="D106" s="44" t="s">
        <v>262</v>
      </c>
      <c r="E106" s="45" t="s">
        <v>65</v>
      </c>
      <c r="F106" s="45" t="s">
        <v>271</v>
      </c>
      <c r="G106" s="45" t="s">
        <v>276</v>
      </c>
      <c r="H106" s="45" t="s">
        <v>284</v>
      </c>
      <c r="I106" s="45">
        <v>154</v>
      </c>
      <c r="J106" s="45">
        <v>3520</v>
      </c>
      <c r="K106" s="45">
        <v>0</v>
      </c>
      <c r="L106" s="45">
        <v>146</v>
      </c>
      <c r="M106" s="44" t="s">
        <v>42</v>
      </c>
      <c r="N106" s="47">
        <v>46000000</v>
      </c>
      <c r="O106" s="48">
        <f t="shared" ca="1" si="1"/>
        <v>34</v>
      </c>
      <c r="P106" s="49">
        <v>32245</v>
      </c>
      <c r="Q106" s="50" t="s">
        <v>76</v>
      </c>
    </row>
    <row r="107" spans="1:17" x14ac:dyDescent="0.3">
      <c r="A107" s="42" t="s">
        <v>52</v>
      </c>
      <c r="B107" s="43">
        <v>10</v>
      </c>
      <c r="C107" s="44" t="s">
        <v>239</v>
      </c>
      <c r="D107" s="44" t="s">
        <v>262</v>
      </c>
      <c r="E107" s="45" t="s">
        <v>66</v>
      </c>
      <c r="F107" s="45" t="s">
        <v>271</v>
      </c>
      <c r="G107" s="45" t="s">
        <v>275</v>
      </c>
      <c r="H107" s="45" t="s">
        <v>263</v>
      </c>
      <c r="I107" s="45">
        <v>23</v>
      </c>
      <c r="J107" s="45">
        <v>40</v>
      </c>
      <c r="K107" s="45">
        <v>24</v>
      </c>
      <c r="L107" s="45">
        <v>128</v>
      </c>
      <c r="M107" s="46" t="s">
        <v>48</v>
      </c>
      <c r="N107" s="47">
        <v>40000000</v>
      </c>
      <c r="O107" s="48">
        <f t="shared" ca="1" si="1"/>
        <v>22</v>
      </c>
      <c r="P107" s="49">
        <v>36706</v>
      </c>
      <c r="Q107" s="50" t="s">
        <v>76</v>
      </c>
    </row>
    <row r="108" spans="1:17" x14ac:dyDescent="0.3">
      <c r="A108" s="42" t="s">
        <v>52</v>
      </c>
      <c r="B108" s="43">
        <v>10</v>
      </c>
      <c r="C108" s="44" t="s">
        <v>239</v>
      </c>
      <c r="D108" s="44" t="s">
        <v>238</v>
      </c>
      <c r="E108" s="45" t="s">
        <v>66</v>
      </c>
      <c r="F108" s="45" t="s">
        <v>271</v>
      </c>
      <c r="G108" s="45" t="s">
        <v>275</v>
      </c>
      <c r="H108" s="45" t="s">
        <v>270</v>
      </c>
      <c r="I108" s="45">
        <v>44</v>
      </c>
      <c r="J108" s="45">
        <v>64</v>
      </c>
      <c r="K108" s="45">
        <v>45</v>
      </c>
      <c r="L108" s="45">
        <v>100</v>
      </c>
      <c r="M108" s="51" t="s">
        <v>132</v>
      </c>
      <c r="N108" s="47">
        <v>20000000</v>
      </c>
      <c r="O108" s="48">
        <f t="shared" ca="1" si="1"/>
        <v>32</v>
      </c>
      <c r="P108" s="49">
        <v>33049</v>
      </c>
      <c r="Q108" s="50" t="s">
        <v>83</v>
      </c>
    </row>
    <row r="109" spans="1:17" x14ac:dyDescent="0.3">
      <c r="A109" s="42" t="s">
        <v>52</v>
      </c>
      <c r="B109" s="43">
        <v>10</v>
      </c>
      <c r="C109" s="44" t="s">
        <v>239</v>
      </c>
      <c r="D109" s="44" t="s">
        <v>238</v>
      </c>
      <c r="E109" s="44" t="s">
        <v>65</v>
      </c>
      <c r="F109" s="45" t="s">
        <v>272</v>
      </c>
      <c r="G109" s="44" t="s">
        <v>276</v>
      </c>
      <c r="H109" s="44" t="s">
        <v>284</v>
      </c>
      <c r="I109" s="45">
        <v>50</v>
      </c>
      <c r="J109" s="45">
        <v>1476</v>
      </c>
      <c r="K109" s="45">
        <v>0</v>
      </c>
      <c r="L109" s="45">
        <v>161</v>
      </c>
      <c r="M109" s="45" t="s">
        <v>161</v>
      </c>
      <c r="N109" s="47">
        <v>20000000</v>
      </c>
      <c r="O109" s="48">
        <f t="shared" ca="1" si="1"/>
        <v>31</v>
      </c>
      <c r="P109" s="49">
        <v>33626</v>
      </c>
      <c r="Q109" s="50" t="s">
        <v>80</v>
      </c>
    </row>
    <row r="110" spans="1:17" x14ac:dyDescent="0.3">
      <c r="A110" s="42" t="s">
        <v>52</v>
      </c>
      <c r="B110" s="43">
        <v>8</v>
      </c>
      <c r="C110" s="44" t="s">
        <v>239</v>
      </c>
      <c r="D110" s="44" t="s">
        <v>262</v>
      </c>
      <c r="E110" s="45" t="s">
        <v>267</v>
      </c>
      <c r="F110" s="45" t="s">
        <v>272</v>
      </c>
      <c r="G110" s="45" t="s">
        <v>275</v>
      </c>
      <c r="H110" s="45" t="s">
        <v>263</v>
      </c>
      <c r="I110" s="45">
        <v>24</v>
      </c>
      <c r="J110" s="45">
        <v>560</v>
      </c>
      <c r="K110" s="45">
        <v>15</v>
      </c>
      <c r="L110" s="45">
        <v>163</v>
      </c>
      <c r="M110" s="51" t="s">
        <v>124</v>
      </c>
      <c r="N110" s="47">
        <v>9000000</v>
      </c>
      <c r="O110" s="48">
        <f t="shared" ca="1" si="1"/>
        <v>30</v>
      </c>
      <c r="P110" s="49">
        <v>33866</v>
      </c>
      <c r="Q110" s="50" t="s">
        <v>76</v>
      </c>
    </row>
    <row r="111" spans="1:17" x14ac:dyDescent="0.3">
      <c r="A111" s="42" t="s">
        <v>52</v>
      </c>
      <c r="B111" s="43">
        <v>8.5</v>
      </c>
      <c r="C111" s="44" t="s">
        <v>240</v>
      </c>
      <c r="D111" s="44" t="s">
        <v>262</v>
      </c>
      <c r="E111" s="45" t="s">
        <v>66</v>
      </c>
      <c r="F111" s="45" t="s">
        <v>271</v>
      </c>
      <c r="G111" s="45" t="s">
        <v>275</v>
      </c>
      <c r="H111" s="45" t="s">
        <v>270</v>
      </c>
      <c r="I111" s="45">
        <v>29</v>
      </c>
      <c r="J111" s="45">
        <v>26</v>
      </c>
      <c r="K111" s="45">
        <v>24</v>
      </c>
      <c r="L111" s="45">
        <v>100</v>
      </c>
      <c r="M111" s="44" t="s">
        <v>257</v>
      </c>
      <c r="N111" s="47">
        <v>5000000</v>
      </c>
      <c r="O111" s="48">
        <f t="shared" ca="1" si="1"/>
        <v>32</v>
      </c>
      <c r="P111" s="49">
        <v>33152</v>
      </c>
      <c r="Q111" s="50" t="s">
        <v>76</v>
      </c>
    </row>
    <row r="112" spans="1:17" x14ac:dyDescent="0.3">
      <c r="A112" s="42" t="s">
        <v>52</v>
      </c>
      <c r="B112" s="43">
        <v>8</v>
      </c>
      <c r="C112" s="44" t="s">
        <v>239</v>
      </c>
      <c r="D112" s="44" t="s">
        <v>262</v>
      </c>
      <c r="E112" s="45" t="s">
        <v>66</v>
      </c>
      <c r="F112" s="45" t="s">
        <v>271</v>
      </c>
      <c r="G112" s="45" t="s">
        <v>275</v>
      </c>
      <c r="H112" s="45" t="s">
        <v>263</v>
      </c>
      <c r="I112" s="45">
        <v>72</v>
      </c>
      <c r="J112" s="45">
        <v>100</v>
      </c>
      <c r="K112" s="45">
        <v>48</v>
      </c>
      <c r="L112" s="45">
        <v>105</v>
      </c>
      <c r="M112" s="51" t="s">
        <v>140</v>
      </c>
      <c r="N112" s="47">
        <v>5000000</v>
      </c>
      <c r="O112" s="48">
        <f t="shared" ca="1" si="1"/>
        <v>25</v>
      </c>
      <c r="P112" s="49">
        <v>35759</v>
      </c>
      <c r="Q112" s="50" t="s">
        <v>76</v>
      </c>
    </row>
    <row r="113" spans="1:17" x14ac:dyDescent="0.3">
      <c r="A113" s="42" t="s">
        <v>52</v>
      </c>
      <c r="B113" s="43">
        <v>10</v>
      </c>
      <c r="C113" s="44" t="s">
        <v>239</v>
      </c>
      <c r="D113" s="44" t="s">
        <v>238</v>
      </c>
      <c r="E113" s="44" t="s">
        <v>267</v>
      </c>
      <c r="F113" s="45" t="s">
        <v>272</v>
      </c>
      <c r="G113" s="45" t="s">
        <v>277</v>
      </c>
      <c r="H113" s="44" t="s">
        <v>270</v>
      </c>
      <c r="I113" s="45">
        <v>7</v>
      </c>
      <c r="J113" s="45">
        <v>140</v>
      </c>
      <c r="K113" s="45">
        <v>0</v>
      </c>
      <c r="L113" s="45">
        <v>143</v>
      </c>
      <c r="M113" s="45" t="s">
        <v>223</v>
      </c>
      <c r="N113" s="47">
        <v>5000000</v>
      </c>
      <c r="O113" s="48">
        <f t="shared" ca="1" si="1"/>
        <v>29</v>
      </c>
      <c r="P113" s="49">
        <v>34160</v>
      </c>
      <c r="Q113" s="50" t="s">
        <v>80</v>
      </c>
    </row>
    <row r="114" spans="1:17" x14ac:dyDescent="0.3">
      <c r="A114" s="42" t="s">
        <v>52</v>
      </c>
      <c r="B114" s="43">
        <v>8</v>
      </c>
      <c r="C114" s="44" t="s">
        <v>240</v>
      </c>
      <c r="D114" s="44" t="s">
        <v>262</v>
      </c>
      <c r="E114" s="45" t="s">
        <v>65</v>
      </c>
      <c r="F114" s="45" t="s">
        <v>271</v>
      </c>
      <c r="G114" s="45" t="s">
        <v>276</v>
      </c>
      <c r="H114" s="45" t="s">
        <v>284</v>
      </c>
      <c r="I114" s="45">
        <v>53</v>
      </c>
      <c r="J114" s="45">
        <v>1015</v>
      </c>
      <c r="K114" s="45">
        <v>0</v>
      </c>
      <c r="L114" s="45">
        <v>140</v>
      </c>
      <c r="M114" s="51" t="s">
        <v>144</v>
      </c>
      <c r="N114" s="47">
        <v>2000000</v>
      </c>
      <c r="O114" s="48">
        <f t="shared" ca="1" si="1"/>
        <v>34</v>
      </c>
      <c r="P114" s="49">
        <v>32244</v>
      </c>
      <c r="Q114" s="50" t="s">
        <v>76</v>
      </c>
    </row>
    <row r="115" spans="1:17" x14ac:dyDescent="0.3">
      <c r="A115" s="42" t="s">
        <v>52</v>
      </c>
      <c r="B115" s="43">
        <v>8</v>
      </c>
      <c r="C115" s="44" t="s">
        <v>240</v>
      </c>
      <c r="D115" s="44" t="s">
        <v>262</v>
      </c>
      <c r="E115" s="44" t="s">
        <v>267</v>
      </c>
      <c r="F115" s="45" t="s">
        <v>271</v>
      </c>
      <c r="G115" s="45" t="s">
        <v>275</v>
      </c>
      <c r="H115" s="44" t="s">
        <v>263</v>
      </c>
      <c r="I115" s="45">
        <v>0</v>
      </c>
      <c r="J115" s="45">
        <v>0</v>
      </c>
      <c r="K115" s="45">
        <v>0</v>
      </c>
      <c r="L115" s="45">
        <v>100</v>
      </c>
      <c r="M115" s="45" t="s">
        <v>186</v>
      </c>
      <c r="N115" s="47">
        <v>2000000</v>
      </c>
      <c r="O115" s="48">
        <f t="shared" ca="1" si="1"/>
        <v>21</v>
      </c>
      <c r="P115" s="49">
        <v>37124</v>
      </c>
      <c r="Q115" s="50" t="s">
        <v>76</v>
      </c>
    </row>
    <row r="116" spans="1:17" x14ac:dyDescent="0.3">
      <c r="A116" s="42" t="s">
        <v>52</v>
      </c>
      <c r="B116" s="43">
        <v>8</v>
      </c>
      <c r="C116" s="44" t="s">
        <v>240</v>
      </c>
      <c r="D116" s="44" t="s">
        <v>262</v>
      </c>
      <c r="E116" s="44" t="s">
        <v>66</v>
      </c>
      <c r="F116" s="45" t="s">
        <v>272</v>
      </c>
      <c r="G116" s="45" t="s">
        <v>275</v>
      </c>
      <c r="H116" s="45" t="s">
        <v>270</v>
      </c>
      <c r="I116" s="45">
        <v>0</v>
      </c>
      <c r="J116" s="45">
        <v>0</v>
      </c>
      <c r="K116" s="45">
        <v>0</v>
      </c>
      <c r="L116" s="45">
        <v>100</v>
      </c>
      <c r="M116" s="45" t="s">
        <v>194</v>
      </c>
      <c r="N116" s="47">
        <v>2000000</v>
      </c>
      <c r="O116" s="48">
        <f t="shared" ca="1" si="1"/>
        <v>24</v>
      </c>
      <c r="P116" s="49">
        <v>35858</v>
      </c>
      <c r="Q116" s="50" t="s">
        <v>76</v>
      </c>
    </row>
    <row r="117" spans="1:17" x14ac:dyDescent="0.3">
      <c r="A117" s="42" t="s">
        <v>52</v>
      </c>
      <c r="B117" s="43">
        <v>8</v>
      </c>
      <c r="C117" s="44" t="s">
        <v>240</v>
      </c>
      <c r="D117" s="44" t="s">
        <v>262</v>
      </c>
      <c r="E117" s="44" t="s">
        <v>66</v>
      </c>
      <c r="F117" s="45" t="s">
        <v>271</v>
      </c>
      <c r="G117" s="45" t="s">
        <v>275</v>
      </c>
      <c r="H117" s="45" t="s">
        <v>270</v>
      </c>
      <c r="I117" s="45">
        <v>0</v>
      </c>
      <c r="J117" s="45">
        <v>0</v>
      </c>
      <c r="K117" s="45">
        <v>0</v>
      </c>
      <c r="L117" s="45">
        <v>100</v>
      </c>
      <c r="M117" s="45" t="s">
        <v>196</v>
      </c>
      <c r="N117" s="47">
        <v>2000000</v>
      </c>
      <c r="O117" s="48">
        <f t="shared" ca="1" si="1"/>
        <v>21</v>
      </c>
      <c r="P117" s="49">
        <v>37146</v>
      </c>
      <c r="Q117" s="50" t="s">
        <v>76</v>
      </c>
    </row>
    <row r="118" spans="1:17" x14ac:dyDescent="0.3">
      <c r="A118" s="42" t="s">
        <v>52</v>
      </c>
      <c r="B118" s="43">
        <v>8</v>
      </c>
      <c r="C118" s="44" t="s">
        <v>240</v>
      </c>
      <c r="D118" s="44" t="s">
        <v>262</v>
      </c>
      <c r="E118" s="44" t="s">
        <v>267</v>
      </c>
      <c r="F118" s="45" t="s">
        <v>271</v>
      </c>
      <c r="G118" s="45" t="s">
        <v>275</v>
      </c>
      <c r="H118" s="44" t="s">
        <v>270</v>
      </c>
      <c r="I118" s="45">
        <v>0</v>
      </c>
      <c r="J118" s="45">
        <v>0</v>
      </c>
      <c r="K118" s="45">
        <v>0</v>
      </c>
      <c r="L118" s="45">
        <v>100</v>
      </c>
      <c r="M118" s="45" t="s">
        <v>206</v>
      </c>
      <c r="N118" s="47">
        <v>2000000</v>
      </c>
      <c r="O118" s="48">
        <f t="shared" ca="1" si="1"/>
        <v>21</v>
      </c>
      <c r="P118" s="49">
        <v>37129</v>
      </c>
      <c r="Q118" s="50" t="s">
        <v>76</v>
      </c>
    </row>
    <row r="119" spans="1:17" x14ac:dyDescent="0.3">
      <c r="A119" s="42" t="s">
        <v>52</v>
      </c>
      <c r="B119" s="43">
        <v>8</v>
      </c>
      <c r="C119" s="44" t="s">
        <v>240</v>
      </c>
      <c r="D119" s="44" t="s">
        <v>262</v>
      </c>
      <c r="E119" s="44" t="s">
        <v>267</v>
      </c>
      <c r="F119" s="45" t="s">
        <v>271</v>
      </c>
      <c r="G119" s="45" t="s">
        <v>275</v>
      </c>
      <c r="H119" s="44" t="s">
        <v>263</v>
      </c>
      <c r="I119" s="45">
        <v>0</v>
      </c>
      <c r="J119" s="45">
        <v>0</v>
      </c>
      <c r="K119" s="45">
        <v>0</v>
      </c>
      <c r="L119" s="45">
        <v>100</v>
      </c>
      <c r="M119" s="45" t="s">
        <v>224</v>
      </c>
      <c r="N119" s="47">
        <v>2000000</v>
      </c>
      <c r="O119" s="48">
        <f t="shared" ca="1" si="1"/>
        <v>23</v>
      </c>
      <c r="P119" s="49">
        <v>36357</v>
      </c>
      <c r="Q119" s="50" t="s">
        <v>76</v>
      </c>
    </row>
    <row r="120" spans="1:17" x14ac:dyDescent="0.3">
      <c r="A120" s="42" t="s">
        <v>19</v>
      </c>
      <c r="B120" s="43">
        <v>10</v>
      </c>
      <c r="C120" s="44" t="s">
        <v>239</v>
      </c>
      <c r="D120" s="44" t="s">
        <v>262</v>
      </c>
      <c r="E120" s="45" t="s">
        <v>65</v>
      </c>
      <c r="F120" s="45" t="s">
        <v>271</v>
      </c>
      <c r="G120" s="45" t="s">
        <v>277</v>
      </c>
      <c r="H120" s="45" t="s">
        <v>284</v>
      </c>
      <c r="I120" s="45">
        <v>216</v>
      </c>
      <c r="J120" s="45">
        <v>5611</v>
      </c>
      <c r="K120" s="45">
        <v>15</v>
      </c>
      <c r="L120" s="45">
        <v>139</v>
      </c>
      <c r="M120" s="46" t="s">
        <v>24</v>
      </c>
      <c r="N120" s="47">
        <v>160000000</v>
      </c>
      <c r="O120" s="48">
        <f t="shared" ca="1" si="1"/>
        <v>36</v>
      </c>
      <c r="P120" s="49">
        <v>31819</v>
      </c>
      <c r="Q120" s="50" t="s">
        <v>76</v>
      </c>
    </row>
    <row r="121" spans="1:17" x14ac:dyDescent="0.3">
      <c r="A121" s="42" t="s">
        <v>19</v>
      </c>
      <c r="B121" s="43">
        <v>10</v>
      </c>
      <c r="C121" s="44" t="s">
        <v>239</v>
      </c>
      <c r="D121" s="44" t="s">
        <v>262</v>
      </c>
      <c r="E121" s="45" t="s">
        <v>268</v>
      </c>
      <c r="F121" s="45" t="s">
        <v>272</v>
      </c>
      <c r="G121" s="45" t="s">
        <v>277</v>
      </c>
      <c r="H121" s="45" t="s">
        <v>284</v>
      </c>
      <c r="I121" s="45">
        <v>61</v>
      </c>
      <c r="J121" s="45">
        <v>1452</v>
      </c>
      <c r="K121" s="45">
        <v>0</v>
      </c>
      <c r="L121" s="45">
        <v>133</v>
      </c>
      <c r="M121" s="51" t="s">
        <v>87</v>
      </c>
      <c r="N121" s="47">
        <v>152500000</v>
      </c>
      <c r="O121" s="48">
        <f t="shared" ca="1" si="1"/>
        <v>25</v>
      </c>
      <c r="P121" s="49">
        <v>35627</v>
      </c>
      <c r="Q121" s="50" t="s">
        <v>76</v>
      </c>
    </row>
    <row r="122" spans="1:17" x14ac:dyDescent="0.3">
      <c r="A122" s="42" t="s">
        <v>19</v>
      </c>
      <c r="B122" s="43">
        <v>10</v>
      </c>
      <c r="C122" s="44" t="s">
        <v>240</v>
      </c>
      <c r="D122" s="44" t="s">
        <v>262</v>
      </c>
      <c r="E122" s="45" t="s">
        <v>66</v>
      </c>
      <c r="F122" s="45" t="s">
        <v>271</v>
      </c>
      <c r="G122" s="45" t="s">
        <v>275</v>
      </c>
      <c r="H122" s="45" t="s">
        <v>270</v>
      </c>
      <c r="I122" s="45">
        <v>106</v>
      </c>
      <c r="J122" s="45">
        <v>56</v>
      </c>
      <c r="K122" s="45">
        <v>130</v>
      </c>
      <c r="L122" s="45">
        <v>100</v>
      </c>
      <c r="M122" s="46" t="s">
        <v>25</v>
      </c>
      <c r="N122" s="47">
        <v>120000000</v>
      </c>
      <c r="O122" s="48">
        <f t="shared" ca="1" si="1"/>
        <v>29</v>
      </c>
      <c r="P122" s="49">
        <v>34192</v>
      </c>
      <c r="Q122" s="50" t="s">
        <v>76</v>
      </c>
    </row>
    <row r="123" spans="1:17" x14ac:dyDescent="0.3">
      <c r="A123" s="42" t="s">
        <v>19</v>
      </c>
      <c r="B123" s="43">
        <v>9</v>
      </c>
      <c r="C123" s="44" t="s">
        <v>239</v>
      </c>
      <c r="D123" s="44" t="s">
        <v>238</v>
      </c>
      <c r="E123" s="45" t="s">
        <v>66</v>
      </c>
      <c r="F123" s="45" t="s">
        <v>272</v>
      </c>
      <c r="G123" s="45" t="s">
        <v>276</v>
      </c>
      <c r="H123" s="45" t="s">
        <v>263</v>
      </c>
      <c r="I123" s="45">
        <v>215</v>
      </c>
      <c r="J123" s="45">
        <v>140</v>
      </c>
      <c r="K123" s="45">
        <v>106</v>
      </c>
      <c r="L123" s="45">
        <v>110</v>
      </c>
      <c r="M123" s="51" t="s">
        <v>181</v>
      </c>
      <c r="N123" s="47">
        <v>82500000</v>
      </c>
      <c r="O123" s="48">
        <f t="shared" ca="1" si="1"/>
        <v>25</v>
      </c>
      <c r="P123" s="49">
        <v>35831</v>
      </c>
      <c r="Q123" s="50" t="s">
        <v>291</v>
      </c>
    </row>
    <row r="124" spans="1:17" x14ac:dyDescent="0.3">
      <c r="A124" s="42" t="s">
        <v>19</v>
      </c>
      <c r="B124" s="43">
        <v>10</v>
      </c>
      <c r="C124" s="44" t="s">
        <v>239</v>
      </c>
      <c r="D124" s="44" t="s">
        <v>262</v>
      </c>
      <c r="E124" s="45" t="s">
        <v>65</v>
      </c>
      <c r="F124" s="45" t="s">
        <v>271</v>
      </c>
      <c r="G124" s="45" t="s">
        <v>276</v>
      </c>
      <c r="H124" s="45" t="s">
        <v>284</v>
      </c>
      <c r="I124" s="45">
        <v>115</v>
      </c>
      <c r="J124" s="45">
        <v>2341</v>
      </c>
      <c r="K124" s="45">
        <v>0</v>
      </c>
      <c r="L124" s="45">
        <v>143</v>
      </c>
      <c r="M124" s="46" t="s">
        <v>26</v>
      </c>
      <c r="N124" s="47">
        <v>80000000</v>
      </c>
      <c r="O124" s="48">
        <f t="shared" ca="1" si="1"/>
        <v>33</v>
      </c>
      <c r="P124" s="49">
        <v>32857</v>
      </c>
      <c r="Q124" s="50" t="s">
        <v>76</v>
      </c>
    </row>
    <row r="125" spans="1:17" x14ac:dyDescent="0.3">
      <c r="A125" s="42" t="s">
        <v>19</v>
      </c>
      <c r="B125" s="43">
        <v>8.5</v>
      </c>
      <c r="C125" s="44" t="s">
        <v>239</v>
      </c>
      <c r="D125" s="44" t="s">
        <v>238</v>
      </c>
      <c r="E125" s="45" t="s">
        <v>66</v>
      </c>
      <c r="F125" s="45" t="s">
        <v>271</v>
      </c>
      <c r="G125" s="45" t="s">
        <v>275</v>
      </c>
      <c r="H125" s="45" t="s">
        <v>270</v>
      </c>
      <c r="I125" s="45">
        <v>35</v>
      </c>
      <c r="J125" s="45">
        <v>200</v>
      </c>
      <c r="K125" s="45">
        <v>46</v>
      </c>
      <c r="L125" s="45">
        <v>157</v>
      </c>
      <c r="M125" s="51" t="s">
        <v>165</v>
      </c>
      <c r="N125" s="47">
        <v>80000000</v>
      </c>
      <c r="O125" s="48">
        <f t="shared" ca="1" si="1"/>
        <v>31</v>
      </c>
      <c r="P125" s="49">
        <v>33479</v>
      </c>
      <c r="Q125" s="50" t="s">
        <v>81</v>
      </c>
    </row>
    <row r="126" spans="1:17" x14ac:dyDescent="0.3">
      <c r="A126" s="42" t="s">
        <v>19</v>
      </c>
      <c r="B126" s="43">
        <v>10</v>
      </c>
      <c r="C126" s="44" t="s">
        <v>239</v>
      </c>
      <c r="D126" s="44" t="s">
        <v>238</v>
      </c>
      <c r="E126" s="45" t="s">
        <v>267</v>
      </c>
      <c r="F126" s="45" t="s">
        <v>271</v>
      </c>
      <c r="G126" s="45" t="s">
        <v>276</v>
      </c>
      <c r="H126" s="45" t="s">
        <v>263</v>
      </c>
      <c r="I126" s="45">
        <v>178</v>
      </c>
      <c r="J126" s="45">
        <v>3268</v>
      </c>
      <c r="K126" s="45">
        <v>65</v>
      </c>
      <c r="L126" s="45">
        <v>161.5</v>
      </c>
      <c r="M126" s="46" t="s">
        <v>27</v>
      </c>
      <c r="N126" s="47">
        <v>60000000</v>
      </c>
      <c r="O126" s="48">
        <f t="shared" ca="1" si="1"/>
        <v>40</v>
      </c>
      <c r="P126" s="49">
        <v>30271</v>
      </c>
      <c r="Q126" s="50" t="s">
        <v>80</v>
      </c>
    </row>
    <row r="127" spans="1:17" x14ac:dyDescent="0.3">
      <c r="A127" s="42" t="s">
        <v>19</v>
      </c>
      <c r="B127" s="43">
        <v>9</v>
      </c>
      <c r="C127" s="44" t="s">
        <v>240</v>
      </c>
      <c r="D127" s="44" t="s">
        <v>238</v>
      </c>
      <c r="E127" s="45" t="s">
        <v>65</v>
      </c>
      <c r="F127" s="45" t="s">
        <v>271</v>
      </c>
      <c r="G127" s="45" t="s">
        <v>276</v>
      </c>
      <c r="H127" s="45" t="s">
        <v>284</v>
      </c>
      <c r="I127" s="45">
        <v>0</v>
      </c>
      <c r="J127" s="45">
        <v>0</v>
      </c>
      <c r="K127" s="45">
        <v>0</v>
      </c>
      <c r="L127" s="45">
        <v>100</v>
      </c>
      <c r="M127" s="46" t="s">
        <v>96</v>
      </c>
      <c r="N127" s="47">
        <v>30000000</v>
      </c>
      <c r="O127" s="48">
        <f t="shared" ca="1" si="1"/>
        <v>25</v>
      </c>
      <c r="P127" s="49">
        <v>35540</v>
      </c>
      <c r="Q127" s="50" t="s">
        <v>79</v>
      </c>
    </row>
    <row r="128" spans="1:17" x14ac:dyDescent="0.3">
      <c r="A128" s="42" t="s">
        <v>19</v>
      </c>
      <c r="B128" s="43">
        <v>8</v>
      </c>
      <c r="C128" s="44" t="s">
        <v>239</v>
      </c>
      <c r="D128" s="44" t="s">
        <v>238</v>
      </c>
      <c r="E128" s="44" t="s">
        <v>267</v>
      </c>
      <c r="F128" s="45" t="s">
        <v>271</v>
      </c>
      <c r="G128" s="44" t="s">
        <v>275</v>
      </c>
      <c r="H128" s="45" t="s">
        <v>270</v>
      </c>
      <c r="I128" s="45">
        <v>7</v>
      </c>
      <c r="J128" s="45">
        <v>72</v>
      </c>
      <c r="K128" s="45">
        <v>7</v>
      </c>
      <c r="L128" s="45">
        <v>112</v>
      </c>
      <c r="M128" s="51" t="s">
        <v>308</v>
      </c>
      <c r="N128" s="47">
        <v>26000000</v>
      </c>
      <c r="O128" s="48">
        <f t="shared" ca="1" si="1"/>
        <v>28</v>
      </c>
      <c r="P128" s="49">
        <v>34420</v>
      </c>
      <c r="Q128" s="50" t="s">
        <v>78</v>
      </c>
    </row>
    <row r="129" spans="1:17" x14ac:dyDescent="0.3">
      <c r="A129" s="42" t="s">
        <v>19</v>
      </c>
      <c r="B129" s="43">
        <v>7</v>
      </c>
      <c r="C129" s="44" t="s">
        <v>240</v>
      </c>
      <c r="D129" s="44" t="s">
        <v>262</v>
      </c>
      <c r="E129" s="45" t="s">
        <v>267</v>
      </c>
      <c r="F129" s="45" t="s">
        <v>271</v>
      </c>
      <c r="G129" s="45" t="s">
        <v>275</v>
      </c>
      <c r="H129" s="45" t="s">
        <v>263</v>
      </c>
      <c r="I129" s="45">
        <v>0</v>
      </c>
      <c r="J129" s="45">
        <v>0</v>
      </c>
      <c r="K129" s="45">
        <v>0</v>
      </c>
      <c r="L129" s="45">
        <v>100</v>
      </c>
      <c r="M129" s="51" t="s">
        <v>152</v>
      </c>
      <c r="N129" s="47">
        <v>17000000</v>
      </c>
      <c r="O129" s="48">
        <f t="shared" ca="1" si="1"/>
        <v>31</v>
      </c>
      <c r="P129" s="49">
        <v>33603</v>
      </c>
      <c r="Q129" s="50" t="s">
        <v>76</v>
      </c>
    </row>
    <row r="130" spans="1:17" x14ac:dyDescent="0.3">
      <c r="A130" s="42" t="s">
        <v>19</v>
      </c>
      <c r="B130" s="43">
        <v>8</v>
      </c>
      <c r="C130" s="44" t="s">
        <v>240</v>
      </c>
      <c r="D130" s="44" t="s">
        <v>262</v>
      </c>
      <c r="E130" s="45" t="s">
        <v>66</v>
      </c>
      <c r="F130" s="45" t="s">
        <v>271</v>
      </c>
      <c r="G130" s="45" t="s">
        <v>275</v>
      </c>
      <c r="H130" s="45" t="s">
        <v>263</v>
      </c>
      <c r="I130" s="45">
        <v>34</v>
      </c>
      <c r="J130" s="45">
        <v>50</v>
      </c>
      <c r="K130" s="45">
        <v>26</v>
      </c>
      <c r="L130" s="45">
        <v>100</v>
      </c>
      <c r="M130" s="46" t="s">
        <v>116</v>
      </c>
      <c r="N130" s="47">
        <v>16000000</v>
      </c>
      <c r="O130" s="48">
        <f t="shared" ca="1" si="1"/>
        <v>34</v>
      </c>
      <c r="P130" s="49">
        <v>32557</v>
      </c>
      <c r="Q130" s="50" t="s">
        <v>76</v>
      </c>
    </row>
    <row r="131" spans="1:17" x14ac:dyDescent="0.3">
      <c r="A131" s="42" t="s">
        <v>19</v>
      </c>
      <c r="B131" s="43">
        <v>8</v>
      </c>
      <c r="C131" s="44" t="s">
        <v>239</v>
      </c>
      <c r="D131" s="44" t="s">
        <v>238</v>
      </c>
      <c r="E131" s="44" t="s">
        <v>66</v>
      </c>
      <c r="F131" s="45" t="s">
        <v>271</v>
      </c>
      <c r="G131" s="45" t="s">
        <v>275</v>
      </c>
      <c r="H131" s="45" t="s">
        <v>270</v>
      </c>
      <c r="I131" s="45">
        <v>17</v>
      </c>
      <c r="J131" s="45">
        <v>50</v>
      </c>
      <c r="K131" s="45">
        <v>16</v>
      </c>
      <c r="L131" s="45">
        <v>100</v>
      </c>
      <c r="M131" s="51" t="s">
        <v>178</v>
      </c>
      <c r="N131" s="47">
        <v>15000000</v>
      </c>
      <c r="O131" s="48">
        <f t="shared" ref="O131:O194" ca="1" si="2">CEILING(_xlfn.DAYS(TODAY(),P131)/365,1)</f>
        <v>33</v>
      </c>
      <c r="P131" s="49">
        <v>32888</v>
      </c>
      <c r="Q131" s="50" t="s">
        <v>81</v>
      </c>
    </row>
    <row r="132" spans="1:17" x14ac:dyDescent="0.3">
      <c r="A132" s="42" t="s">
        <v>19</v>
      </c>
      <c r="B132" s="43">
        <v>10</v>
      </c>
      <c r="C132" s="44" t="s">
        <v>239</v>
      </c>
      <c r="D132" s="44" t="s">
        <v>262</v>
      </c>
      <c r="E132" s="45" t="s">
        <v>66</v>
      </c>
      <c r="F132" s="45" t="s">
        <v>271</v>
      </c>
      <c r="G132" s="45" t="s">
        <v>275</v>
      </c>
      <c r="H132" s="45" t="s">
        <v>270</v>
      </c>
      <c r="I132" s="45">
        <v>86</v>
      </c>
      <c r="J132" s="45">
        <v>150</v>
      </c>
      <c r="K132" s="45">
        <v>85</v>
      </c>
      <c r="L132" s="45">
        <v>108</v>
      </c>
      <c r="M132" s="46" t="s">
        <v>138</v>
      </c>
      <c r="N132" s="47">
        <v>13000000</v>
      </c>
      <c r="O132" s="48">
        <f t="shared" ca="1" si="2"/>
        <v>33</v>
      </c>
      <c r="P132" s="49">
        <v>32936</v>
      </c>
      <c r="Q132" s="50" t="s">
        <v>76</v>
      </c>
    </row>
    <row r="133" spans="1:17" x14ac:dyDescent="0.3">
      <c r="A133" s="42" t="s">
        <v>19</v>
      </c>
      <c r="B133" s="43">
        <v>8</v>
      </c>
      <c r="C133" s="44" t="s">
        <v>239</v>
      </c>
      <c r="D133" s="44" t="s">
        <v>238</v>
      </c>
      <c r="E133" s="44" t="s">
        <v>66</v>
      </c>
      <c r="F133" s="45" t="s">
        <v>271</v>
      </c>
      <c r="G133" s="45" t="s">
        <v>275</v>
      </c>
      <c r="H133" s="44" t="s">
        <v>270</v>
      </c>
      <c r="I133" s="45">
        <v>10</v>
      </c>
      <c r="J133" s="45">
        <v>8</v>
      </c>
      <c r="K133" s="45">
        <v>12</v>
      </c>
      <c r="L133" s="45">
        <v>100</v>
      </c>
      <c r="M133" s="51" t="s">
        <v>203</v>
      </c>
      <c r="N133" s="47">
        <v>10000000</v>
      </c>
      <c r="O133" s="48">
        <f t="shared" ca="1" si="2"/>
        <v>27</v>
      </c>
      <c r="P133" s="49">
        <v>34772</v>
      </c>
      <c r="Q133" s="50" t="s">
        <v>78</v>
      </c>
    </row>
    <row r="134" spans="1:17" x14ac:dyDescent="0.3">
      <c r="A134" s="42" t="s">
        <v>19</v>
      </c>
      <c r="B134" s="43">
        <v>9</v>
      </c>
      <c r="C134" s="44" t="s">
        <v>239</v>
      </c>
      <c r="D134" s="44" t="s">
        <v>238</v>
      </c>
      <c r="E134" s="44" t="s">
        <v>267</v>
      </c>
      <c r="F134" s="45" t="s">
        <v>271</v>
      </c>
      <c r="G134" s="45" t="s">
        <v>276</v>
      </c>
      <c r="H134" s="44" t="s">
        <v>263</v>
      </c>
      <c r="I134" s="45">
        <v>34</v>
      </c>
      <c r="J134" s="45">
        <v>280</v>
      </c>
      <c r="K134" s="45">
        <v>25</v>
      </c>
      <c r="L134" s="45">
        <v>136</v>
      </c>
      <c r="M134" s="46" t="s">
        <v>200</v>
      </c>
      <c r="N134" s="47">
        <v>7500000</v>
      </c>
      <c r="O134" s="48">
        <f t="shared" ca="1" si="2"/>
        <v>31</v>
      </c>
      <c r="P134" s="49">
        <v>33423</v>
      </c>
      <c r="Q134" s="50" t="s">
        <v>80</v>
      </c>
    </row>
    <row r="135" spans="1:17" x14ac:dyDescent="0.3">
      <c r="A135" s="42" t="s">
        <v>19</v>
      </c>
      <c r="B135" s="43">
        <v>8.5</v>
      </c>
      <c r="C135" s="44" t="s">
        <v>240</v>
      </c>
      <c r="D135" s="44" t="s">
        <v>262</v>
      </c>
      <c r="E135" s="45" t="s">
        <v>66</v>
      </c>
      <c r="F135" s="45" t="s">
        <v>271</v>
      </c>
      <c r="G135" s="45" t="s">
        <v>275</v>
      </c>
      <c r="H135" s="45" t="s">
        <v>263</v>
      </c>
      <c r="I135" s="45">
        <v>18</v>
      </c>
      <c r="J135" s="45">
        <v>25</v>
      </c>
      <c r="K135" s="45">
        <v>16</v>
      </c>
      <c r="L135" s="45">
        <v>116</v>
      </c>
      <c r="M135" s="51" t="s">
        <v>139</v>
      </c>
      <c r="N135" s="47">
        <v>6500000</v>
      </c>
      <c r="O135" s="48">
        <f t="shared" ca="1" si="2"/>
        <v>29</v>
      </c>
      <c r="P135" s="49">
        <v>34098</v>
      </c>
      <c r="Q135" s="50" t="s">
        <v>76</v>
      </c>
    </row>
    <row r="136" spans="1:17" x14ac:dyDescent="0.3">
      <c r="A136" s="42" t="s">
        <v>19</v>
      </c>
      <c r="B136" s="43">
        <v>8</v>
      </c>
      <c r="C136" s="44" t="s">
        <v>240</v>
      </c>
      <c r="D136" s="44" t="s">
        <v>262</v>
      </c>
      <c r="E136" s="45" t="s">
        <v>267</v>
      </c>
      <c r="F136" s="45" t="s">
        <v>271</v>
      </c>
      <c r="G136" s="45" t="s">
        <v>276</v>
      </c>
      <c r="H136" s="45" t="s">
        <v>263</v>
      </c>
      <c r="I136" s="45">
        <v>0</v>
      </c>
      <c r="J136" s="45">
        <v>0</v>
      </c>
      <c r="K136" s="45">
        <v>0</v>
      </c>
      <c r="L136" s="45">
        <v>100</v>
      </c>
      <c r="M136" s="51" t="s">
        <v>154</v>
      </c>
      <c r="N136" s="47">
        <v>5000000</v>
      </c>
      <c r="O136" s="48">
        <f t="shared" ca="1" si="2"/>
        <v>36</v>
      </c>
      <c r="P136" s="49">
        <v>31479</v>
      </c>
      <c r="Q136" s="50" t="s">
        <v>76</v>
      </c>
    </row>
    <row r="137" spans="1:17" x14ac:dyDescent="0.3">
      <c r="A137" s="42" t="s">
        <v>19</v>
      </c>
      <c r="B137" s="43">
        <v>8</v>
      </c>
      <c r="C137" s="44" t="s">
        <v>240</v>
      </c>
      <c r="D137" s="44" t="s">
        <v>262</v>
      </c>
      <c r="E137" s="45" t="s">
        <v>66</v>
      </c>
      <c r="F137" s="45" t="s">
        <v>271</v>
      </c>
      <c r="G137" s="45" t="s">
        <v>275</v>
      </c>
      <c r="H137" s="45" t="s">
        <v>270</v>
      </c>
      <c r="I137" s="45">
        <v>20</v>
      </c>
      <c r="J137" s="45">
        <v>50</v>
      </c>
      <c r="K137" s="45">
        <v>17</v>
      </c>
      <c r="L137" s="45">
        <v>100</v>
      </c>
      <c r="M137" s="46" t="s">
        <v>253</v>
      </c>
      <c r="N137" s="47">
        <v>3000000</v>
      </c>
      <c r="O137" s="48">
        <f t="shared" ca="1" si="2"/>
        <v>33</v>
      </c>
      <c r="P137" s="49">
        <v>32903</v>
      </c>
      <c r="Q137" s="50" t="s">
        <v>76</v>
      </c>
    </row>
    <row r="138" spans="1:17" x14ac:dyDescent="0.3">
      <c r="A138" s="42" t="s">
        <v>19</v>
      </c>
      <c r="B138" s="43">
        <v>7</v>
      </c>
      <c r="C138" s="44" t="s">
        <v>240</v>
      </c>
      <c r="D138" s="44" t="s">
        <v>262</v>
      </c>
      <c r="E138" s="44" t="s">
        <v>267</v>
      </c>
      <c r="F138" s="45" t="s">
        <v>271</v>
      </c>
      <c r="G138" s="45" t="s">
        <v>275</v>
      </c>
      <c r="H138" s="44" t="s">
        <v>270</v>
      </c>
      <c r="I138" s="45">
        <v>0</v>
      </c>
      <c r="J138" s="45">
        <v>0</v>
      </c>
      <c r="K138" s="45">
        <v>0</v>
      </c>
      <c r="L138" s="45">
        <v>100</v>
      </c>
      <c r="M138" s="51" t="s">
        <v>230</v>
      </c>
      <c r="N138" s="47">
        <v>3000000</v>
      </c>
      <c r="O138" s="48">
        <f t="shared" ca="1" si="2"/>
        <v>21</v>
      </c>
      <c r="P138" s="49">
        <v>37051</v>
      </c>
      <c r="Q138" s="50" t="s">
        <v>76</v>
      </c>
    </row>
    <row r="139" spans="1:17" x14ac:dyDescent="0.3">
      <c r="A139" s="42" t="s">
        <v>19</v>
      </c>
      <c r="B139" s="43">
        <v>7</v>
      </c>
      <c r="C139" s="44" t="s">
        <v>240</v>
      </c>
      <c r="D139" s="44" t="s">
        <v>262</v>
      </c>
      <c r="E139" s="44" t="s">
        <v>267</v>
      </c>
      <c r="F139" s="45" t="s">
        <v>271</v>
      </c>
      <c r="G139" s="45" t="s">
        <v>275</v>
      </c>
      <c r="H139" s="45" t="s">
        <v>263</v>
      </c>
      <c r="I139" s="45">
        <v>0</v>
      </c>
      <c r="J139" s="45">
        <v>0</v>
      </c>
      <c r="K139" s="45">
        <v>0</v>
      </c>
      <c r="L139" s="45">
        <v>100</v>
      </c>
      <c r="M139" s="51" t="s">
        <v>185</v>
      </c>
      <c r="N139" s="47">
        <v>2000000</v>
      </c>
      <c r="O139" s="48">
        <f t="shared" ca="1" si="2"/>
        <v>25</v>
      </c>
      <c r="P139" s="49">
        <v>35740</v>
      </c>
      <c r="Q139" s="50" t="s">
        <v>76</v>
      </c>
    </row>
    <row r="140" spans="1:17" x14ac:dyDescent="0.3">
      <c r="A140" s="42" t="s">
        <v>19</v>
      </c>
      <c r="B140" s="43">
        <v>7</v>
      </c>
      <c r="C140" s="44" t="s">
        <v>240</v>
      </c>
      <c r="D140" s="44" t="s">
        <v>262</v>
      </c>
      <c r="E140" s="44" t="s">
        <v>268</v>
      </c>
      <c r="F140" s="45" t="s">
        <v>271</v>
      </c>
      <c r="G140" s="45" t="s">
        <v>276</v>
      </c>
      <c r="H140" s="44" t="s">
        <v>284</v>
      </c>
      <c r="I140" s="45">
        <v>0</v>
      </c>
      <c r="J140" s="45">
        <v>0</v>
      </c>
      <c r="K140" s="45">
        <v>0</v>
      </c>
      <c r="L140" s="45">
        <v>100</v>
      </c>
      <c r="M140" s="46" t="s">
        <v>189</v>
      </c>
      <c r="N140" s="47">
        <v>2000000</v>
      </c>
      <c r="O140" s="48">
        <f t="shared" ca="1" si="2"/>
        <v>27</v>
      </c>
      <c r="P140" s="49">
        <v>35115</v>
      </c>
      <c r="Q140" s="50" t="s">
        <v>76</v>
      </c>
    </row>
    <row r="141" spans="1:17" x14ac:dyDescent="0.3">
      <c r="A141" s="42" t="s">
        <v>19</v>
      </c>
      <c r="B141" s="43">
        <v>7</v>
      </c>
      <c r="C141" s="44" t="s">
        <v>240</v>
      </c>
      <c r="D141" s="44" t="s">
        <v>262</v>
      </c>
      <c r="E141" s="45" t="s">
        <v>66</v>
      </c>
      <c r="F141" s="45" t="s">
        <v>271</v>
      </c>
      <c r="G141" s="45" t="s">
        <v>275</v>
      </c>
      <c r="H141" s="45" t="s">
        <v>270</v>
      </c>
      <c r="I141" s="45">
        <v>0</v>
      </c>
      <c r="J141" s="45">
        <v>0</v>
      </c>
      <c r="K141" s="45">
        <v>0</v>
      </c>
      <c r="L141" s="45">
        <v>100</v>
      </c>
      <c r="M141" s="46" t="s">
        <v>205</v>
      </c>
      <c r="N141" s="47">
        <v>2000000</v>
      </c>
      <c r="O141" s="48">
        <f t="shared" ca="1" si="2"/>
        <v>24</v>
      </c>
      <c r="P141" s="49">
        <v>36071</v>
      </c>
      <c r="Q141" s="50" t="s">
        <v>76</v>
      </c>
    </row>
    <row r="142" spans="1:17" x14ac:dyDescent="0.3">
      <c r="A142" s="42" t="s">
        <v>19</v>
      </c>
      <c r="B142" s="43">
        <v>7</v>
      </c>
      <c r="C142" s="44" t="s">
        <v>240</v>
      </c>
      <c r="D142" s="44" t="s">
        <v>262</v>
      </c>
      <c r="E142" s="45" t="s">
        <v>66</v>
      </c>
      <c r="F142" s="45" t="s">
        <v>271</v>
      </c>
      <c r="G142" s="45" t="s">
        <v>275</v>
      </c>
      <c r="H142" s="45" t="s">
        <v>270</v>
      </c>
      <c r="I142" s="45">
        <v>0</v>
      </c>
      <c r="J142" s="45">
        <v>0</v>
      </c>
      <c r="K142" s="45">
        <v>0</v>
      </c>
      <c r="L142" s="45">
        <v>100</v>
      </c>
      <c r="M142" s="46" t="s">
        <v>221</v>
      </c>
      <c r="N142" s="47">
        <v>2000000</v>
      </c>
      <c r="O142" s="48">
        <f t="shared" ca="1" si="2"/>
        <v>23</v>
      </c>
      <c r="P142" s="49">
        <v>36292</v>
      </c>
      <c r="Q142" s="50" t="s">
        <v>76</v>
      </c>
    </row>
    <row r="143" spans="1:17" x14ac:dyDescent="0.3">
      <c r="A143" s="42" t="s">
        <v>19</v>
      </c>
      <c r="B143" s="43">
        <v>17</v>
      </c>
      <c r="C143" s="44" t="s">
        <v>240</v>
      </c>
      <c r="D143" s="44" t="s">
        <v>262</v>
      </c>
      <c r="E143" s="44" t="s">
        <v>66</v>
      </c>
      <c r="F143" s="45" t="s">
        <v>271</v>
      </c>
      <c r="G143" s="45" t="s">
        <v>275</v>
      </c>
      <c r="H143" s="44" t="s">
        <v>270</v>
      </c>
      <c r="I143" s="45">
        <v>0</v>
      </c>
      <c r="J143" s="45">
        <v>0</v>
      </c>
      <c r="K143" s="45">
        <v>0</v>
      </c>
      <c r="L143" s="45">
        <v>100</v>
      </c>
      <c r="M143" s="51" t="s">
        <v>260</v>
      </c>
      <c r="N143" s="47">
        <v>2000000</v>
      </c>
      <c r="O143" s="48">
        <f t="shared" ca="1" si="2"/>
        <v>22</v>
      </c>
      <c r="P143" s="49">
        <v>36648</v>
      </c>
      <c r="Q143" s="50" t="s">
        <v>76</v>
      </c>
    </row>
    <row r="144" spans="1:17" x14ac:dyDescent="0.3">
      <c r="A144" s="42" t="s">
        <v>3</v>
      </c>
      <c r="B144" s="43">
        <v>10</v>
      </c>
      <c r="C144" s="44" t="s">
        <v>239</v>
      </c>
      <c r="D144" s="44" t="s">
        <v>262</v>
      </c>
      <c r="E144" s="45" t="s">
        <v>65</v>
      </c>
      <c r="F144" s="45" t="s">
        <v>271</v>
      </c>
      <c r="G144" s="45" t="s">
        <v>277</v>
      </c>
      <c r="H144" s="45" t="s">
        <v>284</v>
      </c>
      <c r="I144" s="45">
        <v>100</v>
      </c>
      <c r="J144" s="45">
        <v>2135</v>
      </c>
      <c r="K144" s="45">
        <v>0</v>
      </c>
      <c r="L144" s="45">
        <v>136</v>
      </c>
      <c r="M144" s="46" t="s">
        <v>40</v>
      </c>
      <c r="N144" s="47">
        <v>120000000</v>
      </c>
      <c r="O144" s="48">
        <f t="shared" ca="1" si="2"/>
        <v>32</v>
      </c>
      <c r="P144" s="49">
        <v>32972</v>
      </c>
      <c r="Q144" s="50" t="s">
        <v>76</v>
      </c>
    </row>
    <row r="145" spans="1:17" x14ac:dyDescent="0.3">
      <c r="A145" s="42" t="s">
        <v>3</v>
      </c>
      <c r="B145" s="43">
        <v>9.5</v>
      </c>
      <c r="C145" s="44" t="s">
        <v>239</v>
      </c>
      <c r="D145" s="44" t="s">
        <v>238</v>
      </c>
      <c r="E145" s="45" t="s">
        <v>267</v>
      </c>
      <c r="F145" s="45" t="s">
        <v>271</v>
      </c>
      <c r="G145" s="45" t="s">
        <v>276</v>
      </c>
      <c r="H145" s="45" t="s">
        <v>263</v>
      </c>
      <c r="I145" s="45">
        <v>28</v>
      </c>
      <c r="J145" s="45">
        <v>397</v>
      </c>
      <c r="K145" s="45">
        <v>12</v>
      </c>
      <c r="L145" s="45">
        <v>150</v>
      </c>
      <c r="M145" s="51" t="s">
        <v>127</v>
      </c>
      <c r="N145" s="47">
        <v>115000000</v>
      </c>
      <c r="O145" s="48">
        <f t="shared" ca="1" si="2"/>
        <v>29</v>
      </c>
      <c r="P145" s="49">
        <v>34054</v>
      </c>
      <c r="Q145" s="50" t="s">
        <v>81</v>
      </c>
    </row>
    <row r="146" spans="1:17" x14ac:dyDescent="0.3">
      <c r="A146" s="42" t="s">
        <v>3</v>
      </c>
      <c r="B146" s="43">
        <v>10</v>
      </c>
      <c r="C146" s="44" t="s">
        <v>239</v>
      </c>
      <c r="D146" s="44" t="s">
        <v>238</v>
      </c>
      <c r="E146" s="45" t="s">
        <v>66</v>
      </c>
      <c r="F146" s="45" t="s">
        <v>271</v>
      </c>
      <c r="G146" s="45" t="s">
        <v>275</v>
      </c>
      <c r="H146" s="45" t="s">
        <v>270</v>
      </c>
      <c r="I146" s="45">
        <v>50</v>
      </c>
      <c r="J146" s="45">
        <v>138</v>
      </c>
      <c r="K146" s="45">
        <v>76</v>
      </c>
      <c r="L146" s="45">
        <v>102</v>
      </c>
      <c r="M146" s="46" t="s">
        <v>14</v>
      </c>
      <c r="N146" s="47">
        <v>92500000</v>
      </c>
      <c r="O146" s="48">
        <f t="shared" ca="1" si="2"/>
        <v>23</v>
      </c>
      <c r="P146" s="49">
        <v>36454</v>
      </c>
      <c r="Q146" s="50" t="s">
        <v>79</v>
      </c>
    </row>
    <row r="147" spans="1:17" x14ac:dyDescent="0.3">
      <c r="A147" s="42" t="s">
        <v>3</v>
      </c>
      <c r="B147" s="43">
        <v>9</v>
      </c>
      <c r="C147" s="44" t="s">
        <v>240</v>
      </c>
      <c r="D147" s="44" t="s">
        <v>262</v>
      </c>
      <c r="E147" s="45" t="s">
        <v>267</v>
      </c>
      <c r="F147" s="45" t="s">
        <v>271</v>
      </c>
      <c r="G147" s="45" t="s">
        <v>276</v>
      </c>
      <c r="H147" s="45" t="s">
        <v>263</v>
      </c>
      <c r="I147" s="45">
        <v>11</v>
      </c>
      <c r="J147" s="45">
        <v>153</v>
      </c>
      <c r="K147" s="45">
        <v>0</v>
      </c>
      <c r="L147" s="45">
        <v>134</v>
      </c>
      <c r="M147" s="46" t="s">
        <v>103</v>
      </c>
      <c r="N147" s="47">
        <v>90000000</v>
      </c>
      <c r="O147" s="48">
        <f t="shared" ca="1" si="2"/>
        <v>25</v>
      </c>
      <c r="P147" s="49">
        <v>35774</v>
      </c>
      <c r="Q147" s="50" t="s">
        <v>76</v>
      </c>
    </row>
    <row r="148" spans="1:17" x14ac:dyDescent="0.3">
      <c r="A148" s="42" t="s">
        <v>3</v>
      </c>
      <c r="B148" s="43">
        <v>10</v>
      </c>
      <c r="C148" s="44" t="s">
        <v>239</v>
      </c>
      <c r="D148" s="44" t="s">
        <v>262</v>
      </c>
      <c r="E148" s="45" t="s">
        <v>65</v>
      </c>
      <c r="F148" s="45" t="s">
        <v>272</v>
      </c>
      <c r="G148" s="45" t="s">
        <v>277</v>
      </c>
      <c r="H148" s="45" t="s">
        <v>284</v>
      </c>
      <c r="I148" s="45">
        <v>192</v>
      </c>
      <c r="J148" s="45">
        <v>5783</v>
      </c>
      <c r="K148" s="45">
        <v>0</v>
      </c>
      <c r="L148" s="45">
        <v>130</v>
      </c>
      <c r="M148" s="46" t="s">
        <v>12</v>
      </c>
      <c r="N148" s="47">
        <v>82500000</v>
      </c>
      <c r="O148" s="48">
        <f t="shared" ca="1" si="2"/>
        <v>36</v>
      </c>
      <c r="P148" s="49">
        <v>31756</v>
      </c>
      <c r="Q148" s="50" t="s">
        <v>76</v>
      </c>
    </row>
    <row r="149" spans="1:17" x14ac:dyDescent="0.3">
      <c r="A149" s="42" t="s">
        <v>3</v>
      </c>
      <c r="B149" s="43">
        <v>10</v>
      </c>
      <c r="C149" s="44" t="s">
        <v>239</v>
      </c>
      <c r="D149" s="44" t="s">
        <v>238</v>
      </c>
      <c r="E149" s="45" t="s">
        <v>268</v>
      </c>
      <c r="F149" s="45" t="s">
        <v>271</v>
      </c>
      <c r="G149" s="45" t="s">
        <v>277</v>
      </c>
      <c r="H149" s="45" t="s">
        <v>284</v>
      </c>
      <c r="I149" s="45">
        <v>28</v>
      </c>
      <c r="J149" s="45">
        <v>1033</v>
      </c>
      <c r="K149" s="45">
        <v>0</v>
      </c>
      <c r="L149" s="45">
        <v>142</v>
      </c>
      <c r="M149" s="51" t="s">
        <v>85</v>
      </c>
      <c r="N149" s="47">
        <v>67500000</v>
      </c>
      <c r="O149" s="48">
        <f t="shared" ca="1" si="2"/>
        <v>33</v>
      </c>
      <c r="P149" s="49">
        <v>32803</v>
      </c>
      <c r="Q149" s="50" t="s">
        <v>81</v>
      </c>
    </row>
    <row r="150" spans="1:17" x14ac:dyDescent="0.3">
      <c r="A150" s="42" t="s">
        <v>3</v>
      </c>
      <c r="B150" s="43">
        <v>10</v>
      </c>
      <c r="C150" s="44" t="s">
        <v>239</v>
      </c>
      <c r="D150" s="44" t="s">
        <v>238</v>
      </c>
      <c r="E150" s="45" t="s">
        <v>267</v>
      </c>
      <c r="F150" s="45" t="s">
        <v>271</v>
      </c>
      <c r="G150" s="45" t="s">
        <v>276</v>
      </c>
      <c r="H150" s="45" t="s">
        <v>263</v>
      </c>
      <c r="I150" s="45">
        <v>10</v>
      </c>
      <c r="J150" s="45">
        <v>53</v>
      </c>
      <c r="K150" s="45">
        <v>7</v>
      </c>
      <c r="L150" s="45">
        <v>157</v>
      </c>
      <c r="M150" s="51" t="s">
        <v>129</v>
      </c>
      <c r="N150" s="47">
        <v>60000000</v>
      </c>
      <c r="O150" s="48">
        <f t="shared" ca="1" si="2"/>
        <v>27</v>
      </c>
      <c r="P150" s="49">
        <v>35099</v>
      </c>
      <c r="Q150" s="50" t="s">
        <v>80</v>
      </c>
    </row>
    <row r="151" spans="1:17" x14ac:dyDescent="0.3">
      <c r="A151" s="42" t="s">
        <v>3</v>
      </c>
      <c r="B151" s="43">
        <v>9</v>
      </c>
      <c r="C151" s="44" t="s">
        <v>239</v>
      </c>
      <c r="D151" s="44" t="s">
        <v>262</v>
      </c>
      <c r="E151" s="45" t="s">
        <v>66</v>
      </c>
      <c r="F151" s="45" t="s">
        <v>272</v>
      </c>
      <c r="G151" s="45" t="s">
        <v>275</v>
      </c>
      <c r="H151" s="45" t="s">
        <v>263</v>
      </c>
      <c r="I151" s="45">
        <v>42</v>
      </c>
      <c r="J151" s="45">
        <v>31</v>
      </c>
      <c r="K151" s="45">
        <v>43</v>
      </c>
      <c r="L151" s="45">
        <v>109</v>
      </c>
      <c r="M151" s="46" t="s">
        <v>94</v>
      </c>
      <c r="N151" s="47">
        <v>52500000</v>
      </c>
      <c r="O151" s="48">
        <f t="shared" ca="1" si="2"/>
        <v>29</v>
      </c>
      <c r="P151" s="49">
        <v>34226</v>
      </c>
      <c r="Q151" s="50" t="s">
        <v>76</v>
      </c>
    </row>
    <row r="152" spans="1:17" x14ac:dyDescent="0.3">
      <c r="A152" s="42" t="s">
        <v>3</v>
      </c>
      <c r="B152" s="43">
        <v>9.5</v>
      </c>
      <c r="C152" s="44" t="s">
        <v>240</v>
      </c>
      <c r="D152" s="44" t="s">
        <v>262</v>
      </c>
      <c r="E152" s="45" t="s">
        <v>66</v>
      </c>
      <c r="F152" s="45" t="s">
        <v>271</v>
      </c>
      <c r="G152" s="45" t="s">
        <v>275</v>
      </c>
      <c r="H152" s="45" t="s">
        <v>270</v>
      </c>
      <c r="I152" s="45">
        <v>23</v>
      </c>
      <c r="J152" s="45">
        <v>2</v>
      </c>
      <c r="K152" s="45">
        <v>30</v>
      </c>
      <c r="L152" s="45">
        <v>121</v>
      </c>
      <c r="M152" s="46" t="s">
        <v>278</v>
      </c>
      <c r="N152" s="47">
        <v>40000000</v>
      </c>
      <c r="O152" s="48">
        <f t="shared" ca="1" si="2"/>
        <v>26</v>
      </c>
      <c r="P152" s="49">
        <v>35456</v>
      </c>
      <c r="Q152" s="50" t="s">
        <v>76</v>
      </c>
    </row>
    <row r="153" spans="1:17" x14ac:dyDescent="0.3">
      <c r="A153" s="42" t="s">
        <v>3</v>
      </c>
      <c r="B153" s="43">
        <v>8</v>
      </c>
      <c r="C153" s="44" t="s">
        <v>240</v>
      </c>
      <c r="D153" s="44" t="s">
        <v>262</v>
      </c>
      <c r="E153" s="45" t="s">
        <v>267</v>
      </c>
      <c r="F153" s="45" t="s">
        <v>271</v>
      </c>
      <c r="G153" s="45" t="s">
        <v>275</v>
      </c>
      <c r="H153" s="45" t="s">
        <v>263</v>
      </c>
      <c r="I153" s="45">
        <v>10</v>
      </c>
      <c r="J153" s="45">
        <v>84</v>
      </c>
      <c r="K153" s="45">
        <v>5</v>
      </c>
      <c r="L153" s="45">
        <v>120</v>
      </c>
      <c r="M153" s="46" t="s">
        <v>101</v>
      </c>
      <c r="N153" s="47">
        <v>38000000</v>
      </c>
      <c r="O153" s="48">
        <f t="shared" ca="1" si="2"/>
        <v>30</v>
      </c>
      <c r="P153" s="49">
        <v>33733</v>
      </c>
      <c r="Q153" s="50" t="s">
        <v>76</v>
      </c>
    </row>
    <row r="154" spans="1:17" x14ac:dyDescent="0.3">
      <c r="A154" s="42" t="s">
        <v>3</v>
      </c>
      <c r="B154" s="43">
        <v>8</v>
      </c>
      <c r="C154" s="44" t="s">
        <v>240</v>
      </c>
      <c r="D154" s="44" t="s">
        <v>262</v>
      </c>
      <c r="E154" s="45" t="s">
        <v>267</v>
      </c>
      <c r="F154" s="45" t="s">
        <v>271</v>
      </c>
      <c r="G154" s="45" t="s">
        <v>276</v>
      </c>
      <c r="H154" s="45" t="s">
        <v>263</v>
      </c>
      <c r="I154" s="45">
        <v>0</v>
      </c>
      <c r="J154" s="45">
        <v>0</v>
      </c>
      <c r="K154" s="45">
        <v>0</v>
      </c>
      <c r="L154" s="45">
        <v>100</v>
      </c>
      <c r="M154" s="51" t="s">
        <v>145</v>
      </c>
      <c r="N154" s="47">
        <v>20000000</v>
      </c>
      <c r="O154" s="48">
        <f t="shared" ca="1" si="2"/>
        <v>19</v>
      </c>
      <c r="P154" s="49">
        <v>37886</v>
      </c>
      <c r="Q154" s="50" t="s">
        <v>76</v>
      </c>
    </row>
    <row r="155" spans="1:17" x14ac:dyDescent="0.3">
      <c r="A155" s="42" t="s">
        <v>3</v>
      </c>
      <c r="B155" s="43">
        <v>8</v>
      </c>
      <c r="C155" s="44" t="s">
        <v>240</v>
      </c>
      <c r="D155" s="44" t="s">
        <v>262</v>
      </c>
      <c r="E155" s="44" t="s">
        <v>66</v>
      </c>
      <c r="F155" s="45" t="s">
        <v>271</v>
      </c>
      <c r="G155" s="44" t="s">
        <v>275</v>
      </c>
      <c r="H155" s="45" t="s">
        <v>270</v>
      </c>
      <c r="I155" s="45">
        <v>0</v>
      </c>
      <c r="J155" s="45">
        <v>0</v>
      </c>
      <c r="K155" s="45">
        <v>0</v>
      </c>
      <c r="L155" s="45">
        <v>100</v>
      </c>
      <c r="M155" s="51" t="s">
        <v>191</v>
      </c>
      <c r="N155" s="47">
        <v>20000000</v>
      </c>
      <c r="O155" s="48">
        <f t="shared" ca="1" si="2"/>
        <v>20</v>
      </c>
      <c r="P155" s="49">
        <v>37574</v>
      </c>
      <c r="Q155" s="50" t="s">
        <v>76</v>
      </c>
    </row>
    <row r="156" spans="1:17" x14ac:dyDescent="0.3">
      <c r="A156" s="42" t="s">
        <v>3</v>
      </c>
      <c r="B156" s="43">
        <v>7</v>
      </c>
      <c r="C156" s="44" t="s">
        <v>239</v>
      </c>
      <c r="D156" s="44" t="s">
        <v>238</v>
      </c>
      <c r="E156" s="44" t="s">
        <v>66</v>
      </c>
      <c r="F156" s="45" t="s">
        <v>272</v>
      </c>
      <c r="G156" s="44" t="s">
        <v>275</v>
      </c>
      <c r="H156" s="45" t="s">
        <v>270</v>
      </c>
      <c r="I156" s="45">
        <v>6</v>
      </c>
      <c r="J156" s="45">
        <v>20</v>
      </c>
      <c r="K156" s="45">
        <v>6</v>
      </c>
      <c r="L156" s="45">
        <v>102</v>
      </c>
      <c r="M156" s="51" t="s">
        <v>175</v>
      </c>
      <c r="N156" s="47">
        <v>7500000</v>
      </c>
      <c r="O156" s="48">
        <f t="shared" ca="1" si="2"/>
        <v>28</v>
      </c>
      <c r="P156" s="49">
        <v>34663</v>
      </c>
      <c r="Q156" s="50" t="s">
        <v>78</v>
      </c>
    </row>
    <row r="157" spans="1:17" x14ac:dyDescent="0.3">
      <c r="A157" s="42" t="s">
        <v>3</v>
      </c>
      <c r="B157" s="43">
        <v>8</v>
      </c>
      <c r="C157" s="44" t="s">
        <v>240</v>
      </c>
      <c r="D157" s="44" t="s">
        <v>262</v>
      </c>
      <c r="E157" s="45" t="s">
        <v>268</v>
      </c>
      <c r="F157" s="45" t="s">
        <v>271</v>
      </c>
      <c r="G157" s="44" t="s">
        <v>276</v>
      </c>
      <c r="H157" s="45" t="s">
        <v>284</v>
      </c>
      <c r="I157" s="45">
        <v>5</v>
      </c>
      <c r="J157" s="45">
        <v>50</v>
      </c>
      <c r="K157" s="45">
        <v>0</v>
      </c>
      <c r="L157" s="45">
        <v>100</v>
      </c>
      <c r="M157" s="46" t="s">
        <v>251</v>
      </c>
      <c r="N157" s="47">
        <v>6000000</v>
      </c>
      <c r="O157" s="48">
        <f t="shared" ca="1" si="2"/>
        <v>27</v>
      </c>
      <c r="P157" s="49">
        <v>34816</v>
      </c>
      <c r="Q157" s="50" t="s">
        <v>76</v>
      </c>
    </row>
    <row r="158" spans="1:17" x14ac:dyDescent="0.3">
      <c r="A158" s="42" t="s">
        <v>3</v>
      </c>
      <c r="B158" s="43">
        <v>7</v>
      </c>
      <c r="C158" s="44" t="s">
        <v>239</v>
      </c>
      <c r="D158" s="44" t="s">
        <v>262</v>
      </c>
      <c r="E158" s="44" t="s">
        <v>267</v>
      </c>
      <c r="F158" s="45" t="s">
        <v>271</v>
      </c>
      <c r="G158" s="44" t="s">
        <v>275</v>
      </c>
      <c r="H158" s="45" t="s">
        <v>263</v>
      </c>
      <c r="I158" s="45">
        <v>26</v>
      </c>
      <c r="J158" s="45">
        <v>153</v>
      </c>
      <c r="K158" s="45">
        <v>20</v>
      </c>
      <c r="L158" s="45">
        <v>113</v>
      </c>
      <c r="M158" s="51" t="s">
        <v>166</v>
      </c>
      <c r="N158" s="47">
        <v>5500000</v>
      </c>
      <c r="O158" s="48">
        <f t="shared" ca="1" si="2"/>
        <v>25</v>
      </c>
      <c r="P158" s="49">
        <v>35789</v>
      </c>
      <c r="Q158" s="50" t="s">
        <v>76</v>
      </c>
    </row>
    <row r="159" spans="1:17" x14ac:dyDescent="0.3">
      <c r="A159" s="42" t="s">
        <v>3</v>
      </c>
      <c r="B159" s="43">
        <v>8.5</v>
      </c>
      <c r="C159" s="44" t="s">
        <v>239</v>
      </c>
      <c r="D159" s="44" t="s">
        <v>262</v>
      </c>
      <c r="E159" s="45" t="s">
        <v>66</v>
      </c>
      <c r="F159" s="45" t="s">
        <v>271</v>
      </c>
      <c r="G159" s="44" t="s">
        <v>275</v>
      </c>
      <c r="H159" s="45" t="s">
        <v>270</v>
      </c>
      <c r="I159" s="45">
        <v>99</v>
      </c>
      <c r="J159" s="45">
        <v>50</v>
      </c>
      <c r="K159" s="45">
        <v>112</v>
      </c>
      <c r="L159" s="45">
        <v>132</v>
      </c>
      <c r="M159" s="51" t="s">
        <v>137</v>
      </c>
      <c r="N159" s="47">
        <v>5000000</v>
      </c>
      <c r="O159" s="48">
        <f t="shared" ca="1" si="2"/>
        <v>32</v>
      </c>
      <c r="P159" s="49">
        <v>32992</v>
      </c>
      <c r="Q159" s="50" t="s">
        <v>76</v>
      </c>
    </row>
    <row r="160" spans="1:17" x14ac:dyDescent="0.3">
      <c r="A160" s="42" t="s">
        <v>3</v>
      </c>
      <c r="B160" s="43">
        <v>8</v>
      </c>
      <c r="C160" s="44" t="s">
        <v>240</v>
      </c>
      <c r="D160" s="44" t="s">
        <v>262</v>
      </c>
      <c r="E160" s="44" t="s">
        <v>65</v>
      </c>
      <c r="F160" s="45" t="s">
        <v>272</v>
      </c>
      <c r="G160" s="44" t="s">
        <v>275</v>
      </c>
      <c r="H160" s="44" t="s">
        <v>284</v>
      </c>
      <c r="I160" s="45">
        <v>18</v>
      </c>
      <c r="J160" s="45">
        <v>320</v>
      </c>
      <c r="K160" s="45">
        <v>0</v>
      </c>
      <c r="L160" s="45">
        <v>136</v>
      </c>
      <c r="M160" s="46" t="s">
        <v>199</v>
      </c>
      <c r="N160" s="47">
        <v>5000000</v>
      </c>
      <c r="O160" s="48">
        <f t="shared" ca="1" si="2"/>
        <v>32</v>
      </c>
      <c r="P160" s="49">
        <v>33056</v>
      </c>
      <c r="Q160" s="50" t="s">
        <v>83</v>
      </c>
    </row>
    <row r="161" spans="1:17" x14ac:dyDescent="0.3">
      <c r="A161" s="42" t="s">
        <v>3</v>
      </c>
      <c r="B161" s="43">
        <v>8</v>
      </c>
      <c r="C161" s="44" t="s">
        <v>240</v>
      </c>
      <c r="D161" s="44" t="s">
        <v>238</v>
      </c>
      <c r="E161" s="44" t="s">
        <v>267</v>
      </c>
      <c r="F161" s="45" t="s">
        <v>271</v>
      </c>
      <c r="G161" s="44" t="s">
        <v>276</v>
      </c>
      <c r="H161" s="44" t="s">
        <v>270</v>
      </c>
      <c r="I161" s="45">
        <v>20</v>
      </c>
      <c r="J161" s="45">
        <v>400</v>
      </c>
      <c r="K161" s="45">
        <v>10</v>
      </c>
      <c r="L161" s="45">
        <v>137</v>
      </c>
      <c r="M161" s="46" t="s">
        <v>208</v>
      </c>
      <c r="N161" s="47">
        <v>4000000</v>
      </c>
      <c r="O161" s="48">
        <f t="shared" ca="1" si="2"/>
        <v>30</v>
      </c>
      <c r="P161" s="49">
        <v>33954</v>
      </c>
      <c r="Q161" s="50" t="s">
        <v>81</v>
      </c>
    </row>
    <row r="162" spans="1:17" x14ac:dyDescent="0.3">
      <c r="A162" s="42" t="s">
        <v>3</v>
      </c>
      <c r="B162" s="43">
        <v>7.5</v>
      </c>
      <c r="C162" s="44" t="s">
        <v>240</v>
      </c>
      <c r="D162" s="44" t="s">
        <v>262</v>
      </c>
      <c r="E162" s="45" t="s">
        <v>66</v>
      </c>
      <c r="F162" s="45" t="s">
        <v>272</v>
      </c>
      <c r="G162" s="44" t="s">
        <v>275</v>
      </c>
      <c r="H162" s="45" t="s">
        <v>270</v>
      </c>
      <c r="I162" s="45">
        <v>1</v>
      </c>
      <c r="J162" s="45">
        <v>5</v>
      </c>
      <c r="K162" s="45">
        <v>1</v>
      </c>
      <c r="L162" s="45">
        <v>117</v>
      </c>
      <c r="M162" s="51" t="s">
        <v>256</v>
      </c>
      <c r="N162" s="47">
        <v>2500000</v>
      </c>
      <c r="O162" s="48">
        <f t="shared" ca="1" si="2"/>
        <v>27</v>
      </c>
      <c r="P162" s="49">
        <v>34979</v>
      </c>
      <c r="Q162" s="50" t="s">
        <v>76</v>
      </c>
    </row>
    <row r="163" spans="1:17" x14ac:dyDescent="0.3">
      <c r="A163" s="42" t="s">
        <v>3</v>
      </c>
      <c r="B163" s="43">
        <v>7</v>
      </c>
      <c r="C163" s="44" t="s">
        <v>240</v>
      </c>
      <c r="D163" s="44" t="s">
        <v>262</v>
      </c>
      <c r="E163" s="45" t="s">
        <v>268</v>
      </c>
      <c r="F163" s="45" t="s">
        <v>271</v>
      </c>
      <c r="G163" s="44" t="s">
        <v>275</v>
      </c>
      <c r="H163" s="45" t="s">
        <v>284</v>
      </c>
      <c r="I163" s="45">
        <v>0</v>
      </c>
      <c r="J163" s="45">
        <v>0</v>
      </c>
      <c r="K163" s="45">
        <v>0</v>
      </c>
      <c r="L163" s="45">
        <v>100</v>
      </c>
      <c r="M163" s="51" t="s">
        <v>111</v>
      </c>
      <c r="N163" s="47">
        <v>2000000</v>
      </c>
      <c r="O163" s="48">
        <f t="shared" ca="1" si="2"/>
        <v>29</v>
      </c>
      <c r="P163" s="49">
        <v>34063</v>
      </c>
      <c r="Q163" s="50" t="s">
        <v>76</v>
      </c>
    </row>
    <row r="164" spans="1:17" x14ac:dyDescent="0.3">
      <c r="A164" s="42" t="s">
        <v>3</v>
      </c>
      <c r="B164" s="43">
        <v>7</v>
      </c>
      <c r="C164" s="44" t="s">
        <v>240</v>
      </c>
      <c r="D164" s="44" t="s">
        <v>262</v>
      </c>
      <c r="E164" s="44" t="s">
        <v>267</v>
      </c>
      <c r="F164" s="45" t="s">
        <v>271</v>
      </c>
      <c r="G164" s="44" t="s">
        <v>276</v>
      </c>
      <c r="H164" s="45" t="s">
        <v>263</v>
      </c>
      <c r="I164" s="45">
        <v>0</v>
      </c>
      <c r="J164" s="45">
        <v>0</v>
      </c>
      <c r="K164" s="45">
        <v>0</v>
      </c>
      <c r="L164" s="45">
        <v>100</v>
      </c>
      <c r="M164" s="46" t="s">
        <v>183</v>
      </c>
      <c r="N164" s="47">
        <v>2000000</v>
      </c>
      <c r="O164" s="48">
        <f t="shared" ca="1" si="2"/>
        <v>28</v>
      </c>
      <c r="P164" s="49">
        <v>34650</v>
      </c>
      <c r="Q164" s="50" t="s">
        <v>76</v>
      </c>
    </row>
    <row r="165" spans="1:17" x14ac:dyDescent="0.3">
      <c r="A165" s="42" t="s">
        <v>3</v>
      </c>
      <c r="B165" s="43">
        <v>7</v>
      </c>
      <c r="C165" s="44" t="s">
        <v>240</v>
      </c>
      <c r="D165" s="44" t="s">
        <v>262</v>
      </c>
      <c r="E165" s="44" t="s">
        <v>267</v>
      </c>
      <c r="F165" s="45" t="s">
        <v>271</v>
      </c>
      <c r="G165" s="44" t="s">
        <v>276</v>
      </c>
      <c r="H165" s="45" t="s">
        <v>270</v>
      </c>
      <c r="I165" s="45">
        <v>0</v>
      </c>
      <c r="J165" s="45">
        <v>0</v>
      </c>
      <c r="K165" s="45">
        <v>0</v>
      </c>
      <c r="L165" s="45">
        <v>100</v>
      </c>
      <c r="M165" s="46" t="s">
        <v>187</v>
      </c>
      <c r="N165" s="47">
        <v>2000000</v>
      </c>
      <c r="O165" s="48">
        <f t="shared" ca="1" si="2"/>
        <v>23</v>
      </c>
      <c r="P165" s="49">
        <v>36317</v>
      </c>
      <c r="Q165" s="50" t="s">
        <v>76</v>
      </c>
    </row>
    <row r="166" spans="1:17" x14ac:dyDescent="0.3">
      <c r="A166" s="42" t="s">
        <v>3</v>
      </c>
      <c r="B166" s="43">
        <v>7</v>
      </c>
      <c r="C166" s="44" t="s">
        <v>240</v>
      </c>
      <c r="D166" s="44" t="s">
        <v>262</v>
      </c>
      <c r="E166" s="44" t="s">
        <v>267</v>
      </c>
      <c r="F166" s="45" t="s">
        <v>271</v>
      </c>
      <c r="G166" s="44" t="s">
        <v>276</v>
      </c>
      <c r="H166" s="44" t="s">
        <v>263</v>
      </c>
      <c r="I166" s="45">
        <v>0</v>
      </c>
      <c r="J166" s="45">
        <v>0</v>
      </c>
      <c r="K166" s="45">
        <v>0</v>
      </c>
      <c r="L166" s="45">
        <v>100</v>
      </c>
      <c r="M166" s="51" t="s">
        <v>220</v>
      </c>
      <c r="N166" s="47">
        <v>2000000</v>
      </c>
      <c r="O166" s="48">
        <f t="shared" ca="1" si="2"/>
        <v>24</v>
      </c>
      <c r="P166" s="49">
        <v>36126</v>
      </c>
      <c r="Q166" s="50" t="s">
        <v>76</v>
      </c>
    </row>
    <row r="167" spans="1:17" x14ac:dyDescent="0.3">
      <c r="A167" s="42" t="s">
        <v>3</v>
      </c>
      <c r="B167" s="43">
        <v>7</v>
      </c>
      <c r="C167" s="44" t="s">
        <v>240</v>
      </c>
      <c r="D167" s="44" t="s">
        <v>262</v>
      </c>
      <c r="E167" s="44" t="s">
        <v>66</v>
      </c>
      <c r="F167" s="45" t="s">
        <v>271</v>
      </c>
      <c r="G167" s="44" t="s">
        <v>275</v>
      </c>
      <c r="H167" s="44" t="s">
        <v>270</v>
      </c>
      <c r="I167" s="45">
        <v>0</v>
      </c>
      <c r="J167" s="45">
        <v>0</v>
      </c>
      <c r="K167" s="45">
        <v>0</v>
      </c>
      <c r="L167" s="45">
        <v>100</v>
      </c>
      <c r="M167" s="51" t="s">
        <v>225</v>
      </c>
      <c r="N167" s="47">
        <v>2000000</v>
      </c>
      <c r="O167" s="48">
        <f t="shared" ca="1" si="2"/>
        <v>27</v>
      </c>
      <c r="P167" s="49">
        <v>34840</v>
      </c>
      <c r="Q167" s="50" t="s">
        <v>76</v>
      </c>
    </row>
    <row r="168" spans="1:17" x14ac:dyDescent="0.3">
      <c r="A168" s="42" t="s">
        <v>3</v>
      </c>
      <c r="B168" s="43">
        <v>7</v>
      </c>
      <c r="C168" s="44" t="s">
        <v>240</v>
      </c>
      <c r="D168" s="44" t="s">
        <v>262</v>
      </c>
      <c r="E168" s="44" t="s">
        <v>66</v>
      </c>
      <c r="F168" s="45" t="s">
        <v>271</v>
      </c>
      <c r="G168" s="44" t="s">
        <v>275</v>
      </c>
      <c r="H168" s="44" t="s">
        <v>270</v>
      </c>
      <c r="I168" s="45">
        <v>0</v>
      </c>
      <c r="J168" s="45">
        <v>0</v>
      </c>
      <c r="K168" s="45">
        <v>0</v>
      </c>
      <c r="L168" s="45">
        <v>100</v>
      </c>
      <c r="M168" s="51" t="s">
        <v>227</v>
      </c>
      <c r="N168" s="47">
        <v>2000000</v>
      </c>
      <c r="O168" s="48">
        <f t="shared" ca="1" si="2"/>
        <v>30</v>
      </c>
      <c r="P168" s="49">
        <v>33975</v>
      </c>
      <c r="Q168" s="50" t="s">
        <v>76</v>
      </c>
    </row>
    <row r="169" spans="1:17" x14ac:dyDescent="0.3">
      <c r="A169" s="42" t="s">
        <v>1</v>
      </c>
      <c r="B169" s="43">
        <v>10</v>
      </c>
      <c r="C169" s="44" t="s">
        <v>239</v>
      </c>
      <c r="D169" s="44" t="s">
        <v>262</v>
      </c>
      <c r="E169" s="45" t="s">
        <v>65</v>
      </c>
      <c r="F169" s="45" t="s">
        <v>271</v>
      </c>
      <c r="G169" s="45" t="s">
        <v>277</v>
      </c>
      <c r="H169" s="45" t="s">
        <v>284</v>
      </c>
      <c r="I169" s="45">
        <v>207</v>
      </c>
      <c r="J169" s="45">
        <v>6283</v>
      </c>
      <c r="K169" s="45">
        <v>4</v>
      </c>
      <c r="L169" s="45">
        <v>130</v>
      </c>
      <c r="M169" s="46" t="s">
        <v>28</v>
      </c>
      <c r="N169" s="47">
        <v>150000000</v>
      </c>
      <c r="O169" s="48">
        <f t="shared" ca="1" si="2"/>
        <v>35</v>
      </c>
      <c r="P169" s="49">
        <v>32018</v>
      </c>
      <c r="Q169" s="50" t="s">
        <v>76</v>
      </c>
    </row>
    <row r="170" spans="1:17" x14ac:dyDescent="0.3">
      <c r="A170" s="42" t="s">
        <v>1</v>
      </c>
      <c r="B170" s="43">
        <v>10</v>
      </c>
      <c r="C170" s="44" t="s">
        <v>239</v>
      </c>
      <c r="D170" s="44" t="s">
        <v>238</v>
      </c>
      <c r="E170" s="45" t="s">
        <v>267</v>
      </c>
      <c r="F170" s="45" t="s">
        <v>271</v>
      </c>
      <c r="G170" s="45" t="s">
        <v>276</v>
      </c>
      <c r="H170" s="45" t="s">
        <v>263</v>
      </c>
      <c r="I170" s="45">
        <v>97</v>
      </c>
      <c r="J170" s="45">
        <v>2018</v>
      </c>
      <c r="K170" s="45">
        <v>34</v>
      </c>
      <c r="L170" s="45">
        <v>164.2</v>
      </c>
      <c r="M170" s="46" t="s">
        <v>323</v>
      </c>
      <c r="N170" s="47">
        <v>110000000</v>
      </c>
      <c r="O170" s="48">
        <f t="shared" ca="1" si="2"/>
        <v>33</v>
      </c>
      <c r="P170" s="49">
        <v>32745</v>
      </c>
      <c r="Q170" s="50" t="s">
        <v>78</v>
      </c>
    </row>
    <row r="171" spans="1:17" x14ac:dyDescent="0.3">
      <c r="A171" s="42" t="s">
        <v>1</v>
      </c>
      <c r="B171" s="43">
        <v>10</v>
      </c>
      <c r="C171" s="44" t="s">
        <v>239</v>
      </c>
      <c r="D171" s="44" t="s">
        <v>262</v>
      </c>
      <c r="E171" s="45" t="s">
        <v>267</v>
      </c>
      <c r="F171" s="45" t="s">
        <v>271</v>
      </c>
      <c r="G171" s="45" t="s">
        <v>275</v>
      </c>
      <c r="H171" s="45" t="s">
        <v>270</v>
      </c>
      <c r="I171" s="45">
        <v>63</v>
      </c>
      <c r="J171" s="45">
        <v>201</v>
      </c>
      <c r="K171" s="45">
        <v>78</v>
      </c>
      <c r="L171" s="45">
        <v>158</v>
      </c>
      <c r="M171" s="46" t="s">
        <v>61</v>
      </c>
      <c r="N171" s="47">
        <v>107500000</v>
      </c>
      <c r="O171" s="48">
        <f t="shared" ca="1" si="2"/>
        <v>31</v>
      </c>
      <c r="P171" s="49">
        <v>33624</v>
      </c>
      <c r="Q171" s="50" t="s">
        <v>76</v>
      </c>
    </row>
    <row r="172" spans="1:17" x14ac:dyDescent="0.3">
      <c r="A172" s="42" t="s">
        <v>1</v>
      </c>
      <c r="B172" s="43">
        <v>10</v>
      </c>
      <c r="C172" s="44" t="s">
        <v>239</v>
      </c>
      <c r="D172" s="44" t="s">
        <v>238</v>
      </c>
      <c r="E172" s="45" t="s">
        <v>267</v>
      </c>
      <c r="F172" s="45" t="s">
        <v>272</v>
      </c>
      <c r="G172" s="45" t="s">
        <v>276</v>
      </c>
      <c r="H172" s="45" t="s">
        <v>263</v>
      </c>
      <c r="I172" s="45">
        <v>35</v>
      </c>
      <c r="J172" s="45">
        <v>345</v>
      </c>
      <c r="K172" s="45">
        <v>57</v>
      </c>
      <c r="L172" s="45">
        <v>120</v>
      </c>
      <c r="M172" s="46" t="s">
        <v>63</v>
      </c>
      <c r="N172" s="47">
        <v>107500000</v>
      </c>
      <c r="O172" s="48">
        <f t="shared" ca="1" si="2"/>
        <v>28</v>
      </c>
      <c r="P172" s="49">
        <v>34550</v>
      </c>
      <c r="Q172" s="50" t="s">
        <v>83</v>
      </c>
    </row>
    <row r="173" spans="1:17" x14ac:dyDescent="0.3">
      <c r="A173" s="42" t="s">
        <v>1</v>
      </c>
      <c r="B173" s="43">
        <v>8.5</v>
      </c>
      <c r="C173" s="44" t="s">
        <v>239</v>
      </c>
      <c r="D173" s="44" t="s">
        <v>238</v>
      </c>
      <c r="E173" s="45" t="s">
        <v>66</v>
      </c>
      <c r="F173" s="45" t="s">
        <v>271</v>
      </c>
      <c r="G173" s="45" t="s">
        <v>275</v>
      </c>
      <c r="H173" s="45" t="s">
        <v>270</v>
      </c>
      <c r="I173" s="45">
        <v>27</v>
      </c>
      <c r="J173" s="45">
        <v>50</v>
      </c>
      <c r="K173" s="45">
        <v>40</v>
      </c>
      <c r="L173" s="45">
        <v>161</v>
      </c>
      <c r="M173" s="51" t="s">
        <v>244</v>
      </c>
      <c r="N173" s="47">
        <v>77500000</v>
      </c>
      <c r="O173" s="48">
        <f t="shared" ca="1" si="2"/>
        <v>31</v>
      </c>
      <c r="P173" s="49">
        <v>33352</v>
      </c>
      <c r="Q173" s="50" t="s">
        <v>78</v>
      </c>
    </row>
    <row r="174" spans="1:17" x14ac:dyDescent="0.3">
      <c r="A174" s="42" t="s">
        <v>1</v>
      </c>
      <c r="B174" s="43">
        <v>8.5</v>
      </c>
      <c r="C174" s="44" t="s">
        <v>239</v>
      </c>
      <c r="D174" s="44" t="s">
        <v>262</v>
      </c>
      <c r="E174" s="45" t="s">
        <v>66</v>
      </c>
      <c r="F174" s="45" t="s">
        <v>271</v>
      </c>
      <c r="G174" s="45" t="s">
        <v>275</v>
      </c>
      <c r="H174" s="45" t="s">
        <v>270</v>
      </c>
      <c r="I174" s="45">
        <v>50</v>
      </c>
      <c r="J174" s="45">
        <v>60</v>
      </c>
      <c r="K174" s="45">
        <v>50</v>
      </c>
      <c r="L174" s="45">
        <v>112</v>
      </c>
      <c r="M174" s="46" t="s">
        <v>29</v>
      </c>
      <c r="N174" s="47">
        <v>70000000</v>
      </c>
      <c r="O174" s="48">
        <f t="shared" ca="1" si="2"/>
        <v>30</v>
      </c>
      <c r="P174" s="49">
        <v>34024</v>
      </c>
      <c r="Q174" s="50" t="s">
        <v>76</v>
      </c>
    </row>
    <row r="175" spans="1:17" x14ac:dyDescent="0.3">
      <c r="A175" s="42" t="s">
        <v>1</v>
      </c>
      <c r="B175" s="43">
        <v>10</v>
      </c>
      <c r="C175" s="44" t="s">
        <v>239</v>
      </c>
      <c r="D175" s="44" t="s">
        <v>238</v>
      </c>
      <c r="E175" s="45" t="s">
        <v>65</v>
      </c>
      <c r="F175" s="45" t="s">
        <v>271</v>
      </c>
      <c r="G175" s="45" t="s">
        <v>277</v>
      </c>
      <c r="H175" s="45" t="s">
        <v>284</v>
      </c>
      <c r="I175" s="45">
        <v>100</v>
      </c>
      <c r="J175" s="45">
        <v>2935</v>
      </c>
      <c r="K175" s="45">
        <v>0</v>
      </c>
      <c r="L175" s="45">
        <v>131</v>
      </c>
      <c r="M175" s="46" t="s">
        <v>17</v>
      </c>
      <c r="N175" s="47">
        <v>70000000</v>
      </c>
      <c r="O175" s="48">
        <f t="shared" ca="1" si="2"/>
        <v>37</v>
      </c>
      <c r="P175" s="49">
        <v>31443</v>
      </c>
      <c r="Q175" s="50" t="s">
        <v>79</v>
      </c>
    </row>
    <row r="176" spans="1:17" x14ac:dyDescent="0.3">
      <c r="A176" s="42" t="s">
        <v>1</v>
      </c>
      <c r="B176" s="43">
        <v>9</v>
      </c>
      <c r="C176" s="44" t="s">
        <v>239</v>
      </c>
      <c r="D176" s="44" t="s">
        <v>262</v>
      </c>
      <c r="E176" s="45" t="s">
        <v>268</v>
      </c>
      <c r="F176" s="45" t="s">
        <v>271</v>
      </c>
      <c r="G176" s="45" t="s">
        <v>276</v>
      </c>
      <c r="H176" s="45" t="s">
        <v>284</v>
      </c>
      <c r="I176" s="45">
        <v>213</v>
      </c>
      <c r="J176" s="45">
        <v>4026</v>
      </c>
      <c r="K176" s="45">
        <v>0</v>
      </c>
      <c r="L176" s="45">
        <v>129</v>
      </c>
      <c r="M176" s="46" t="s">
        <v>241</v>
      </c>
      <c r="N176" s="47">
        <v>55000000</v>
      </c>
      <c r="O176" s="48">
        <f t="shared" ca="1" si="2"/>
        <v>38</v>
      </c>
      <c r="P176" s="49">
        <v>31017</v>
      </c>
      <c r="Q176" s="50" t="s">
        <v>76</v>
      </c>
    </row>
    <row r="177" spans="1:17" x14ac:dyDescent="0.3">
      <c r="A177" s="42" t="s">
        <v>1</v>
      </c>
      <c r="B177" s="43">
        <v>7</v>
      </c>
      <c r="C177" s="44" t="s">
        <v>240</v>
      </c>
      <c r="D177" s="44" t="s">
        <v>262</v>
      </c>
      <c r="E177" s="45" t="s">
        <v>268</v>
      </c>
      <c r="F177" s="45" t="s">
        <v>271</v>
      </c>
      <c r="G177" s="45" t="s">
        <v>276</v>
      </c>
      <c r="H177" s="45" t="s">
        <v>284</v>
      </c>
      <c r="I177" s="45">
        <v>2</v>
      </c>
      <c r="J177" s="45">
        <v>1</v>
      </c>
      <c r="K177" s="45">
        <v>0</v>
      </c>
      <c r="L177" s="45">
        <v>103</v>
      </c>
      <c r="M177" s="46" t="s">
        <v>110</v>
      </c>
      <c r="N177" s="47">
        <v>34000000</v>
      </c>
      <c r="O177" s="48">
        <f t="shared" ca="1" si="2"/>
        <v>21</v>
      </c>
      <c r="P177" s="49">
        <v>36969</v>
      </c>
      <c r="Q177" s="50" t="s">
        <v>76</v>
      </c>
    </row>
    <row r="178" spans="1:17" x14ac:dyDescent="0.3">
      <c r="A178" s="42" t="s">
        <v>1</v>
      </c>
      <c r="B178" s="43">
        <v>7</v>
      </c>
      <c r="C178" s="44" t="s">
        <v>240</v>
      </c>
      <c r="D178" s="44" t="s">
        <v>262</v>
      </c>
      <c r="E178" s="45" t="s">
        <v>267</v>
      </c>
      <c r="F178" s="45" t="s">
        <v>272</v>
      </c>
      <c r="G178" s="45" t="s">
        <v>275</v>
      </c>
      <c r="H178" s="45" t="s">
        <v>263</v>
      </c>
      <c r="I178" s="45">
        <v>13</v>
      </c>
      <c r="J178" s="45">
        <v>10</v>
      </c>
      <c r="K178" s="45">
        <v>9</v>
      </c>
      <c r="L178" s="45">
        <v>102</v>
      </c>
      <c r="M178" s="51" t="s">
        <v>250</v>
      </c>
      <c r="N178" s="47">
        <v>24000000</v>
      </c>
      <c r="O178" s="48">
        <f t="shared" ca="1" si="2"/>
        <v>27</v>
      </c>
      <c r="P178" s="49">
        <v>34913</v>
      </c>
      <c r="Q178" s="50" t="s">
        <v>76</v>
      </c>
    </row>
    <row r="179" spans="1:17" x14ac:dyDescent="0.3">
      <c r="A179" s="42" t="s">
        <v>1</v>
      </c>
      <c r="B179" s="43">
        <v>7</v>
      </c>
      <c r="C179" s="44" t="s">
        <v>239</v>
      </c>
      <c r="D179" s="44" t="s">
        <v>238</v>
      </c>
      <c r="E179" s="44" t="s">
        <v>267</v>
      </c>
      <c r="F179" s="45" t="s">
        <v>271</v>
      </c>
      <c r="G179" s="44" t="s">
        <v>276</v>
      </c>
      <c r="H179" s="44" t="s">
        <v>270</v>
      </c>
      <c r="I179" s="45">
        <v>35</v>
      </c>
      <c r="J179" s="45">
        <v>182</v>
      </c>
      <c r="K179" s="45">
        <v>40</v>
      </c>
      <c r="L179" s="45">
        <v>132</v>
      </c>
      <c r="M179" s="51" t="s">
        <v>212</v>
      </c>
      <c r="N179" s="47">
        <v>20000000</v>
      </c>
      <c r="O179" s="48">
        <f t="shared" ca="1" si="2"/>
        <v>32</v>
      </c>
      <c r="P179" s="49">
        <v>33243</v>
      </c>
      <c r="Q179" s="50" t="s">
        <v>81</v>
      </c>
    </row>
    <row r="180" spans="1:17" x14ac:dyDescent="0.3">
      <c r="A180" s="42" t="s">
        <v>1</v>
      </c>
      <c r="B180" s="43">
        <v>8.5</v>
      </c>
      <c r="C180" s="44" t="s">
        <v>239</v>
      </c>
      <c r="D180" s="44" t="s">
        <v>238</v>
      </c>
      <c r="E180" s="44" t="s">
        <v>267</v>
      </c>
      <c r="F180" s="45" t="s">
        <v>271</v>
      </c>
      <c r="G180" s="44" t="s">
        <v>275</v>
      </c>
      <c r="H180" s="45" t="s">
        <v>270</v>
      </c>
      <c r="I180" s="45">
        <v>13</v>
      </c>
      <c r="J180" s="45">
        <v>120</v>
      </c>
      <c r="K180" s="45">
        <v>5</v>
      </c>
      <c r="L180" s="45">
        <v>135</v>
      </c>
      <c r="M180" s="51" t="s">
        <v>169</v>
      </c>
      <c r="N180" s="47">
        <v>10000000</v>
      </c>
      <c r="O180" s="48">
        <f t="shared" ca="1" si="2"/>
        <v>24</v>
      </c>
      <c r="P180" s="49">
        <v>36055</v>
      </c>
      <c r="Q180" s="50" t="s">
        <v>80</v>
      </c>
    </row>
    <row r="181" spans="1:17" x14ac:dyDescent="0.3">
      <c r="A181" s="42" t="s">
        <v>1</v>
      </c>
      <c r="B181" s="43">
        <v>7</v>
      </c>
      <c r="C181" s="44" t="s">
        <v>240</v>
      </c>
      <c r="D181" s="44" t="s">
        <v>262</v>
      </c>
      <c r="E181" s="45" t="s">
        <v>267</v>
      </c>
      <c r="F181" s="45" t="s">
        <v>271</v>
      </c>
      <c r="G181" s="45" t="s">
        <v>276</v>
      </c>
      <c r="H181" s="45" t="s">
        <v>263</v>
      </c>
      <c r="I181" s="45">
        <v>11</v>
      </c>
      <c r="J181" s="45">
        <v>181</v>
      </c>
      <c r="K181" s="45">
        <v>2</v>
      </c>
      <c r="L181" s="45">
        <v>119</v>
      </c>
      <c r="M181" s="51" t="s">
        <v>148</v>
      </c>
      <c r="N181" s="47">
        <v>9500000</v>
      </c>
      <c r="O181" s="48">
        <f t="shared" ca="1" si="2"/>
        <v>33</v>
      </c>
      <c r="P181" s="49">
        <v>32785</v>
      </c>
      <c r="Q181" s="50" t="s">
        <v>76</v>
      </c>
    </row>
    <row r="182" spans="1:17" x14ac:dyDescent="0.3">
      <c r="A182" s="42" t="s">
        <v>1</v>
      </c>
      <c r="B182" s="43">
        <v>8</v>
      </c>
      <c r="C182" s="44" t="s">
        <v>239</v>
      </c>
      <c r="D182" s="44" t="s">
        <v>238</v>
      </c>
      <c r="E182" s="44" t="s">
        <v>65</v>
      </c>
      <c r="F182" s="45" t="s">
        <v>271</v>
      </c>
      <c r="G182" s="44" t="s">
        <v>276</v>
      </c>
      <c r="H182" s="45" t="s">
        <v>284</v>
      </c>
      <c r="I182" s="45">
        <v>6</v>
      </c>
      <c r="J182" s="45">
        <v>156</v>
      </c>
      <c r="K182" s="45">
        <v>0</v>
      </c>
      <c r="L182" s="45">
        <v>158</v>
      </c>
      <c r="M182" s="51" t="s">
        <v>158</v>
      </c>
      <c r="N182" s="47">
        <v>8000000</v>
      </c>
      <c r="O182" s="48">
        <f t="shared" ca="1" si="2"/>
        <v>33</v>
      </c>
      <c r="P182" s="49">
        <v>32710</v>
      </c>
      <c r="Q182" s="50" t="s">
        <v>80</v>
      </c>
    </row>
    <row r="183" spans="1:17" x14ac:dyDescent="0.3">
      <c r="A183" s="42" t="s">
        <v>1</v>
      </c>
      <c r="B183" s="43">
        <v>8.5</v>
      </c>
      <c r="C183" s="44" t="s">
        <v>239</v>
      </c>
      <c r="D183" s="44" t="s">
        <v>238</v>
      </c>
      <c r="E183" s="44" t="s">
        <v>66</v>
      </c>
      <c r="F183" s="45" t="s">
        <v>272</v>
      </c>
      <c r="G183" s="44" t="s">
        <v>275</v>
      </c>
      <c r="H183" s="45" t="s">
        <v>270</v>
      </c>
      <c r="I183" s="45">
        <v>14</v>
      </c>
      <c r="J183" s="45">
        <v>5</v>
      </c>
      <c r="K183" s="45">
        <v>12</v>
      </c>
      <c r="L183" s="45">
        <v>100</v>
      </c>
      <c r="M183" s="51" t="s">
        <v>174</v>
      </c>
      <c r="N183" s="47">
        <v>7500000</v>
      </c>
      <c r="O183" s="48">
        <f t="shared" ca="1" si="2"/>
        <v>34</v>
      </c>
      <c r="P183" s="49">
        <v>32488</v>
      </c>
      <c r="Q183" s="50" t="s">
        <v>78</v>
      </c>
    </row>
    <row r="184" spans="1:17" x14ac:dyDescent="0.3">
      <c r="A184" s="42" t="s">
        <v>1</v>
      </c>
      <c r="B184" s="43">
        <v>8</v>
      </c>
      <c r="C184" s="44" t="s">
        <v>239</v>
      </c>
      <c r="D184" s="44" t="s">
        <v>262</v>
      </c>
      <c r="E184" s="44" t="s">
        <v>66</v>
      </c>
      <c r="F184" s="45" t="s">
        <v>271</v>
      </c>
      <c r="G184" s="44" t="s">
        <v>275</v>
      </c>
      <c r="H184" s="45" t="s">
        <v>270</v>
      </c>
      <c r="I184" s="45">
        <v>57</v>
      </c>
      <c r="J184" s="45">
        <v>50</v>
      </c>
      <c r="K184" s="45">
        <v>62</v>
      </c>
      <c r="L184" s="45">
        <v>100</v>
      </c>
      <c r="M184" s="51" t="s">
        <v>71</v>
      </c>
      <c r="N184" s="47">
        <v>7500000</v>
      </c>
      <c r="O184" s="48">
        <f t="shared" ca="1" si="2"/>
        <v>34</v>
      </c>
      <c r="P184" s="49">
        <v>32284</v>
      </c>
      <c r="Q184" s="50" t="s">
        <v>76</v>
      </c>
    </row>
    <row r="185" spans="1:17" x14ac:dyDescent="0.3">
      <c r="A185" s="42" t="s">
        <v>1</v>
      </c>
      <c r="B185" s="43">
        <v>8</v>
      </c>
      <c r="C185" s="44" t="s">
        <v>239</v>
      </c>
      <c r="D185" s="44" t="s">
        <v>262</v>
      </c>
      <c r="E185" s="45" t="s">
        <v>66</v>
      </c>
      <c r="F185" s="45" t="s">
        <v>271</v>
      </c>
      <c r="G185" s="44" t="s">
        <v>275</v>
      </c>
      <c r="H185" s="45" t="s">
        <v>263</v>
      </c>
      <c r="I185" s="45">
        <v>68</v>
      </c>
      <c r="J185" s="45">
        <v>317</v>
      </c>
      <c r="K185" s="45">
        <v>59</v>
      </c>
      <c r="L185" s="45">
        <v>121</v>
      </c>
      <c r="M185" s="51" t="s">
        <v>141</v>
      </c>
      <c r="N185" s="47">
        <v>5000000</v>
      </c>
      <c r="O185" s="48">
        <f t="shared" ca="1" si="2"/>
        <v>38</v>
      </c>
      <c r="P185" s="49">
        <v>31013</v>
      </c>
      <c r="Q185" s="50" t="s">
        <v>76</v>
      </c>
    </row>
    <row r="186" spans="1:17" x14ac:dyDescent="0.3">
      <c r="A186" s="42" t="s">
        <v>1</v>
      </c>
      <c r="B186" s="43">
        <v>7</v>
      </c>
      <c r="C186" s="44" t="s">
        <v>240</v>
      </c>
      <c r="D186" s="44" t="s">
        <v>262</v>
      </c>
      <c r="E186" s="44" t="s">
        <v>267</v>
      </c>
      <c r="F186" s="45" t="s">
        <v>271</v>
      </c>
      <c r="G186" s="44" t="s">
        <v>276</v>
      </c>
      <c r="H186" s="45" t="s">
        <v>263</v>
      </c>
      <c r="I186" s="45">
        <v>0</v>
      </c>
      <c r="J186" s="45">
        <v>0</v>
      </c>
      <c r="K186" s="45">
        <v>0</v>
      </c>
      <c r="L186" s="45">
        <v>100</v>
      </c>
      <c r="M186" s="46" t="s">
        <v>184</v>
      </c>
      <c r="N186" s="47">
        <v>3000000</v>
      </c>
      <c r="O186" s="48">
        <f t="shared" ca="1" si="2"/>
        <v>30</v>
      </c>
      <c r="P186" s="49">
        <v>33907</v>
      </c>
      <c r="Q186" s="50" t="s">
        <v>76</v>
      </c>
    </row>
    <row r="187" spans="1:17" x14ac:dyDescent="0.3">
      <c r="A187" s="42" t="s">
        <v>1</v>
      </c>
      <c r="B187" s="43">
        <v>7</v>
      </c>
      <c r="C187" s="44" t="s">
        <v>240</v>
      </c>
      <c r="D187" s="44" t="s">
        <v>262</v>
      </c>
      <c r="E187" s="44" t="s">
        <v>66</v>
      </c>
      <c r="F187" s="45" t="s">
        <v>272</v>
      </c>
      <c r="G187" s="44" t="s">
        <v>275</v>
      </c>
      <c r="H187" s="45" t="s">
        <v>270</v>
      </c>
      <c r="I187" s="45">
        <v>0</v>
      </c>
      <c r="J187" s="45">
        <v>0</v>
      </c>
      <c r="K187" s="45">
        <v>0</v>
      </c>
      <c r="L187" s="45">
        <v>100</v>
      </c>
      <c r="M187" s="46" t="s">
        <v>195</v>
      </c>
      <c r="N187" s="47">
        <v>2500000</v>
      </c>
      <c r="O187" s="48">
        <f t="shared" ca="1" si="2"/>
        <v>31</v>
      </c>
      <c r="P187" s="49">
        <v>33417</v>
      </c>
      <c r="Q187" s="50" t="s">
        <v>76</v>
      </c>
    </row>
    <row r="188" spans="1:17" x14ac:dyDescent="0.3">
      <c r="A188" s="42" t="s">
        <v>1</v>
      </c>
      <c r="B188" s="43">
        <v>7</v>
      </c>
      <c r="C188" s="44" t="s">
        <v>240</v>
      </c>
      <c r="D188" s="44" t="s">
        <v>262</v>
      </c>
      <c r="E188" s="45" t="s">
        <v>66</v>
      </c>
      <c r="F188" s="45" t="s">
        <v>271</v>
      </c>
      <c r="G188" s="44" t="s">
        <v>275</v>
      </c>
      <c r="H188" s="45" t="s">
        <v>263</v>
      </c>
      <c r="I188" s="45">
        <v>0</v>
      </c>
      <c r="J188" s="45">
        <v>0</v>
      </c>
      <c r="K188" s="45">
        <v>0</v>
      </c>
      <c r="L188" s="45">
        <v>100</v>
      </c>
      <c r="M188" s="51" t="s">
        <v>254</v>
      </c>
      <c r="N188" s="47">
        <v>2000000</v>
      </c>
      <c r="O188" s="48">
        <f t="shared" ca="1" si="2"/>
        <v>22</v>
      </c>
      <c r="P188" s="49">
        <v>36591</v>
      </c>
      <c r="Q188" s="50" t="s">
        <v>76</v>
      </c>
    </row>
    <row r="189" spans="1:17" x14ac:dyDescent="0.3">
      <c r="A189" s="42" t="s">
        <v>1</v>
      </c>
      <c r="B189" s="43">
        <v>8</v>
      </c>
      <c r="C189" s="44" t="s">
        <v>240</v>
      </c>
      <c r="D189" s="44" t="s">
        <v>262</v>
      </c>
      <c r="E189" s="44" t="s">
        <v>268</v>
      </c>
      <c r="F189" s="45" t="s">
        <v>272</v>
      </c>
      <c r="G189" s="44" t="s">
        <v>276</v>
      </c>
      <c r="H189" s="44" t="s">
        <v>284</v>
      </c>
      <c r="I189" s="45">
        <v>0</v>
      </c>
      <c r="J189" s="45">
        <v>0</v>
      </c>
      <c r="K189" s="45">
        <v>0</v>
      </c>
      <c r="L189" s="45">
        <v>100</v>
      </c>
      <c r="M189" s="46" t="s">
        <v>190</v>
      </c>
      <c r="N189" s="47">
        <v>2000000</v>
      </c>
      <c r="O189" s="48">
        <f t="shared" ca="1" si="2"/>
        <v>21</v>
      </c>
      <c r="P189" s="49">
        <v>37091</v>
      </c>
      <c r="Q189" s="50" t="s">
        <v>76</v>
      </c>
    </row>
    <row r="190" spans="1:17" x14ac:dyDescent="0.3">
      <c r="A190" s="42" t="s">
        <v>1</v>
      </c>
      <c r="B190" s="43">
        <v>7</v>
      </c>
      <c r="C190" s="44" t="s">
        <v>240</v>
      </c>
      <c r="D190" s="44" t="s">
        <v>262</v>
      </c>
      <c r="E190" s="44" t="s">
        <v>66</v>
      </c>
      <c r="F190" s="45" t="s">
        <v>271</v>
      </c>
      <c r="G190" s="44" t="s">
        <v>275</v>
      </c>
      <c r="H190" s="44" t="s">
        <v>270</v>
      </c>
      <c r="I190" s="45">
        <v>0</v>
      </c>
      <c r="J190" s="45">
        <v>0</v>
      </c>
      <c r="K190" s="45">
        <v>0</v>
      </c>
      <c r="L190" s="45">
        <v>100</v>
      </c>
      <c r="M190" s="46" t="s">
        <v>207</v>
      </c>
      <c r="N190" s="47">
        <v>2000000</v>
      </c>
      <c r="O190" s="48">
        <f t="shared" ca="1" si="2"/>
        <v>20</v>
      </c>
      <c r="P190" s="49">
        <v>37509</v>
      </c>
      <c r="Q190" s="50" t="s">
        <v>76</v>
      </c>
    </row>
    <row r="191" spans="1:17" x14ac:dyDescent="0.3">
      <c r="A191" s="42" t="s">
        <v>2</v>
      </c>
      <c r="B191" s="43">
        <v>9</v>
      </c>
      <c r="C191" s="44" t="s">
        <v>239</v>
      </c>
      <c r="D191" s="44" t="s">
        <v>262</v>
      </c>
      <c r="E191" s="45" t="s">
        <v>268</v>
      </c>
      <c r="F191" s="45" t="s">
        <v>271</v>
      </c>
      <c r="G191" s="45" t="s">
        <v>276</v>
      </c>
      <c r="H191" s="45" t="s">
        <v>284</v>
      </c>
      <c r="I191" s="45">
        <v>121</v>
      </c>
      <c r="J191" s="45">
        <v>3068</v>
      </c>
      <c r="K191" s="45">
        <v>0</v>
      </c>
      <c r="L191" s="45">
        <v>134</v>
      </c>
      <c r="M191" s="46" t="s">
        <v>30</v>
      </c>
      <c r="N191" s="47">
        <v>140000000</v>
      </c>
      <c r="O191" s="48">
        <f t="shared" ca="1" si="2"/>
        <v>31</v>
      </c>
      <c r="P191" s="49">
        <v>33479</v>
      </c>
      <c r="Q191" s="50" t="s">
        <v>76</v>
      </c>
    </row>
    <row r="192" spans="1:17" x14ac:dyDescent="0.3">
      <c r="A192" s="42" t="s">
        <v>2</v>
      </c>
      <c r="B192" s="43">
        <v>9.5</v>
      </c>
      <c r="C192" s="44" t="s">
        <v>239</v>
      </c>
      <c r="D192" s="44" t="s">
        <v>238</v>
      </c>
      <c r="E192" s="45" t="s">
        <v>268</v>
      </c>
      <c r="F192" s="45" t="s">
        <v>271</v>
      </c>
      <c r="G192" s="45" t="s">
        <v>276</v>
      </c>
      <c r="H192" s="45" t="s">
        <v>284</v>
      </c>
      <c r="I192" s="45">
        <v>65</v>
      </c>
      <c r="J192" s="45">
        <v>1968</v>
      </c>
      <c r="K192" s="45">
        <v>0</v>
      </c>
      <c r="L192" s="45">
        <v>163</v>
      </c>
      <c r="M192" s="46" t="s">
        <v>31</v>
      </c>
      <c r="N192" s="47">
        <v>100000000</v>
      </c>
      <c r="O192" s="48">
        <f t="shared" ca="1" si="2"/>
        <v>32</v>
      </c>
      <c r="P192" s="49">
        <v>33230</v>
      </c>
      <c r="Q192" s="50" t="s">
        <v>81</v>
      </c>
    </row>
    <row r="193" spans="1:17" x14ac:dyDescent="0.3">
      <c r="A193" s="42" t="s">
        <v>2</v>
      </c>
      <c r="B193" s="43">
        <v>9</v>
      </c>
      <c r="C193" s="44" t="s">
        <v>239</v>
      </c>
      <c r="D193" s="44" t="s">
        <v>262</v>
      </c>
      <c r="E193" s="45" t="s">
        <v>66</v>
      </c>
      <c r="F193" s="45" t="s">
        <v>271</v>
      </c>
      <c r="G193" s="45" t="s">
        <v>275</v>
      </c>
      <c r="H193" s="45" t="s">
        <v>270</v>
      </c>
      <c r="I193" s="45">
        <v>34</v>
      </c>
      <c r="J193" s="45">
        <v>50</v>
      </c>
      <c r="K193" s="45">
        <v>30</v>
      </c>
      <c r="L193" s="45">
        <v>100</v>
      </c>
      <c r="M193" s="46" t="s">
        <v>90</v>
      </c>
      <c r="N193" s="47">
        <v>100000000</v>
      </c>
      <c r="O193" s="48">
        <f t="shared" ca="1" si="2"/>
        <v>25</v>
      </c>
      <c r="P193" s="49">
        <v>35818</v>
      </c>
      <c r="Q193" s="50" t="s">
        <v>76</v>
      </c>
    </row>
    <row r="194" spans="1:17" x14ac:dyDescent="0.3">
      <c r="A194" s="42" t="s">
        <v>2</v>
      </c>
      <c r="B194" s="43">
        <v>8</v>
      </c>
      <c r="C194" s="44" t="s">
        <v>239</v>
      </c>
      <c r="D194" s="44" t="s">
        <v>238</v>
      </c>
      <c r="E194" s="45" t="s">
        <v>65</v>
      </c>
      <c r="F194" s="45" t="s">
        <v>272</v>
      </c>
      <c r="G194" s="45" t="s">
        <v>276</v>
      </c>
      <c r="H194" s="45" t="s">
        <v>284</v>
      </c>
      <c r="I194" s="45">
        <v>31</v>
      </c>
      <c r="J194" s="45">
        <v>517</v>
      </c>
      <c r="K194" s="45">
        <v>0</v>
      </c>
      <c r="L194" s="45">
        <v>152</v>
      </c>
      <c r="M194" s="46" t="s">
        <v>53</v>
      </c>
      <c r="N194" s="47">
        <v>85000000</v>
      </c>
      <c r="O194" s="48">
        <f t="shared" ca="1" si="2"/>
        <v>25</v>
      </c>
      <c r="P194" s="49">
        <v>35690</v>
      </c>
      <c r="Q194" s="50" t="s">
        <v>80</v>
      </c>
    </row>
    <row r="195" spans="1:17" x14ac:dyDescent="0.3">
      <c r="A195" s="42" t="s">
        <v>2</v>
      </c>
      <c r="B195" s="43">
        <v>10</v>
      </c>
      <c r="C195" s="44" t="s">
        <v>239</v>
      </c>
      <c r="D195" s="44" t="s">
        <v>238</v>
      </c>
      <c r="E195" s="45" t="s">
        <v>66</v>
      </c>
      <c r="F195" s="45" t="s">
        <v>271</v>
      </c>
      <c r="G195" s="45" t="s">
        <v>275</v>
      </c>
      <c r="H195" s="45" t="s">
        <v>270</v>
      </c>
      <c r="I195" s="45">
        <v>64</v>
      </c>
      <c r="J195" s="45">
        <v>100</v>
      </c>
      <c r="K195" s="45">
        <v>76</v>
      </c>
      <c r="L195" s="45">
        <v>103</v>
      </c>
      <c r="M195" s="51" t="s">
        <v>9</v>
      </c>
      <c r="N195" s="47">
        <v>80000000</v>
      </c>
      <c r="O195" s="48">
        <f t="shared" ref="O195:O237" ca="1" si="3">CEILING(_xlfn.DAYS(TODAY(),P195)/365,1)</f>
        <v>30</v>
      </c>
      <c r="P195" s="49">
        <v>33884</v>
      </c>
      <c r="Q195" s="50" t="s">
        <v>77</v>
      </c>
    </row>
    <row r="196" spans="1:17" x14ac:dyDescent="0.3">
      <c r="A196" s="42" t="s">
        <v>2</v>
      </c>
      <c r="B196" s="43">
        <v>10</v>
      </c>
      <c r="C196" s="44" t="s">
        <v>240</v>
      </c>
      <c r="D196" s="44" t="s">
        <v>262</v>
      </c>
      <c r="E196" s="45" t="s">
        <v>65</v>
      </c>
      <c r="F196" s="45" t="s">
        <v>272</v>
      </c>
      <c r="G196" s="45" t="s">
        <v>277</v>
      </c>
      <c r="H196" s="45" t="s">
        <v>284</v>
      </c>
      <c r="I196" s="45">
        <v>29</v>
      </c>
      <c r="J196" s="45">
        <v>884</v>
      </c>
      <c r="K196" s="45">
        <v>0</v>
      </c>
      <c r="L196" s="45">
        <v>125</v>
      </c>
      <c r="M196" s="46" t="s">
        <v>57</v>
      </c>
      <c r="N196" s="47">
        <v>77500000</v>
      </c>
      <c r="O196" s="48">
        <f t="shared" ca="1" si="3"/>
        <v>22</v>
      </c>
      <c r="P196" s="49">
        <v>36683</v>
      </c>
      <c r="Q196" s="50" t="s">
        <v>76</v>
      </c>
    </row>
    <row r="197" spans="1:17" x14ac:dyDescent="0.3">
      <c r="A197" s="42" t="s">
        <v>2</v>
      </c>
      <c r="B197" s="43">
        <v>10</v>
      </c>
      <c r="C197" s="44" t="s">
        <v>239</v>
      </c>
      <c r="D197" s="44" t="s">
        <v>262</v>
      </c>
      <c r="E197" s="45" t="s">
        <v>66</v>
      </c>
      <c r="F197" s="45" t="s">
        <v>271</v>
      </c>
      <c r="G197" s="45" t="s">
        <v>275</v>
      </c>
      <c r="H197" s="45" t="s">
        <v>263</v>
      </c>
      <c r="I197" s="45">
        <v>114</v>
      </c>
      <c r="J197" s="45">
        <v>38</v>
      </c>
      <c r="K197" s="45">
        <v>139</v>
      </c>
      <c r="L197" s="45">
        <v>108</v>
      </c>
      <c r="M197" s="46" t="s">
        <v>247</v>
      </c>
      <c r="N197" s="47">
        <v>65000000</v>
      </c>
      <c r="O197" s="48">
        <f t="shared" ca="1" si="3"/>
        <v>30</v>
      </c>
      <c r="P197" s="49">
        <v>33933</v>
      </c>
      <c r="Q197" s="50" t="s">
        <v>76</v>
      </c>
    </row>
    <row r="198" spans="1:17" x14ac:dyDescent="0.3">
      <c r="A198" s="42" t="s">
        <v>2</v>
      </c>
      <c r="B198" s="43">
        <v>10</v>
      </c>
      <c r="C198" s="44" t="s">
        <v>239</v>
      </c>
      <c r="D198" s="44" t="s">
        <v>262</v>
      </c>
      <c r="E198" s="45" t="s">
        <v>267</v>
      </c>
      <c r="F198" s="45" t="s">
        <v>271</v>
      </c>
      <c r="G198" s="45" t="s">
        <v>275</v>
      </c>
      <c r="H198" s="45" t="s">
        <v>263</v>
      </c>
      <c r="I198" s="45">
        <v>167</v>
      </c>
      <c r="J198" s="45">
        <v>1000</v>
      </c>
      <c r="K198" s="45">
        <v>145</v>
      </c>
      <c r="L198" s="45">
        <v>110</v>
      </c>
      <c r="M198" s="46" t="s">
        <v>13</v>
      </c>
      <c r="N198" s="47">
        <v>50000000</v>
      </c>
      <c r="O198" s="48">
        <f t="shared" ca="1" si="3"/>
        <v>36</v>
      </c>
      <c r="P198" s="49">
        <v>31795</v>
      </c>
      <c r="Q198" s="50" t="s">
        <v>76</v>
      </c>
    </row>
    <row r="199" spans="1:17" x14ac:dyDescent="0.3">
      <c r="A199" s="42" t="s">
        <v>2</v>
      </c>
      <c r="B199" s="43">
        <v>9</v>
      </c>
      <c r="C199" s="44" t="s">
        <v>239</v>
      </c>
      <c r="D199" s="44" t="s">
        <v>262</v>
      </c>
      <c r="E199" s="45" t="s">
        <v>65</v>
      </c>
      <c r="F199" s="45" t="s">
        <v>272</v>
      </c>
      <c r="G199" s="45" t="s">
        <v>277</v>
      </c>
      <c r="H199" s="45" t="s">
        <v>284</v>
      </c>
      <c r="I199" s="45">
        <v>13</v>
      </c>
      <c r="J199" s="45">
        <v>289</v>
      </c>
      <c r="K199" s="45">
        <v>0</v>
      </c>
      <c r="L199" s="45">
        <v>152</v>
      </c>
      <c r="M199" s="46" t="s">
        <v>32</v>
      </c>
      <c r="N199" s="47">
        <v>40000000</v>
      </c>
      <c r="O199" s="48">
        <f t="shared" ca="1" si="3"/>
        <v>22</v>
      </c>
      <c r="P199" s="49">
        <v>36623</v>
      </c>
      <c r="Q199" s="50" t="s">
        <v>76</v>
      </c>
    </row>
    <row r="200" spans="1:17" x14ac:dyDescent="0.3">
      <c r="A200" s="42" t="s">
        <v>2</v>
      </c>
      <c r="B200" s="43">
        <v>8.5</v>
      </c>
      <c r="C200" s="44" t="s">
        <v>240</v>
      </c>
      <c r="D200" s="44" t="s">
        <v>262</v>
      </c>
      <c r="E200" s="45" t="s">
        <v>267</v>
      </c>
      <c r="F200" s="45" t="s">
        <v>271</v>
      </c>
      <c r="G200" s="45" t="s">
        <v>276</v>
      </c>
      <c r="H200" s="45" t="s">
        <v>263</v>
      </c>
      <c r="I200" s="45">
        <v>30</v>
      </c>
      <c r="J200" s="45">
        <v>339</v>
      </c>
      <c r="K200" s="45">
        <v>3</v>
      </c>
      <c r="L200" s="45">
        <v>131</v>
      </c>
      <c r="M200" s="51" t="s">
        <v>106</v>
      </c>
      <c r="N200" s="47">
        <v>38000000</v>
      </c>
      <c r="O200" s="48">
        <f t="shared" ca="1" si="3"/>
        <v>24</v>
      </c>
      <c r="P200" s="49">
        <v>36039</v>
      </c>
      <c r="Q200" s="50" t="s">
        <v>76</v>
      </c>
    </row>
    <row r="201" spans="1:17" x14ac:dyDescent="0.3">
      <c r="A201" s="42" t="s">
        <v>2</v>
      </c>
      <c r="B201" s="43">
        <v>8</v>
      </c>
      <c r="C201" s="44" t="s">
        <v>239</v>
      </c>
      <c r="D201" s="44" t="s">
        <v>262</v>
      </c>
      <c r="E201" s="45" t="s">
        <v>66</v>
      </c>
      <c r="F201" s="45" t="s">
        <v>271</v>
      </c>
      <c r="G201" s="45" t="s">
        <v>275</v>
      </c>
      <c r="H201" s="45" t="s">
        <v>270</v>
      </c>
      <c r="I201" s="45">
        <v>28</v>
      </c>
      <c r="J201" s="45">
        <v>20</v>
      </c>
      <c r="K201" s="45">
        <v>13</v>
      </c>
      <c r="L201" s="45">
        <v>111</v>
      </c>
      <c r="M201" s="51" t="s">
        <v>135</v>
      </c>
      <c r="N201" s="47">
        <v>26000000</v>
      </c>
      <c r="O201" s="48">
        <f t="shared" ca="1" si="3"/>
        <v>28</v>
      </c>
      <c r="P201" s="49">
        <v>34600</v>
      </c>
      <c r="Q201" s="50" t="s">
        <v>76</v>
      </c>
    </row>
    <row r="202" spans="1:17" x14ac:dyDescent="0.3">
      <c r="A202" s="42" t="s">
        <v>2</v>
      </c>
      <c r="B202" s="43">
        <v>9</v>
      </c>
      <c r="C202" s="44" t="s">
        <v>239</v>
      </c>
      <c r="D202" s="44" t="s">
        <v>238</v>
      </c>
      <c r="E202" s="45" t="s">
        <v>267</v>
      </c>
      <c r="F202" s="45" t="s">
        <v>271</v>
      </c>
      <c r="G202" s="45" t="s">
        <v>275</v>
      </c>
      <c r="H202" s="45" t="s">
        <v>270</v>
      </c>
      <c r="I202" s="45">
        <v>38</v>
      </c>
      <c r="J202" s="45">
        <v>84</v>
      </c>
      <c r="K202" s="45">
        <v>48</v>
      </c>
      <c r="L202" s="45">
        <v>125</v>
      </c>
      <c r="M202" s="51" t="s">
        <v>133</v>
      </c>
      <c r="N202" s="47">
        <v>20000000</v>
      </c>
      <c r="O202" s="48">
        <f t="shared" ca="1" si="3"/>
        <v>32</v>
      </c>
      <c r="P202" s="49">
        <v>33215</v>
      </c>
      <c r="Q202" s="50" t="s">
        <v>78</v>
      </c>
    </row>
    <row r="203" spans="1:17" x14ac:dyDescent="0.3">
      <c r="A203" s="42" t="s">
        <v>2</v>
      </c>
      <c r="B203" s="43">
        <v>8.5</v>
      </c>
      <c r="C203" s="44" t="s">
        <v>239</v>
      </c>
      <c r="D203" s="44" t="s">
        <v>238</v>
      </c>
      <c r="E203" s="45" t="s">
        <v>267</v>
      </c>
      <c r="F203" s="45" t="s">
        <v>272</v>
      </c>
      <c r="G203" s="45" t="s">
        <v>276</v>
      </c>
      <c r="H203" s="45" t="s">
        <v>270</v>
      </c>
      <c r="I203" s="45">
        <v>38</v>
      </c>
      <c r="J203" s="45">
        <v>417</v>
      </c>
      <c r="K203" s="45">
        <v>21</v>
      </c>
      <c r="L203" s="45">
        <v>151</v>
      </c>
      <c r="M203" s="51" t="s">
        <v>128</v>
      </c>
      <c r="N203" s="47">
        <v>15000000</v>
      </c>
      <c r="O203" s="48">
        <f t="shared" ca="1" si="3"/>
        <v>32</v>
      </c>
      <c r="P203" s="49">
        <v>33086</v>
      </c>
      <c r="Q203" s="50" t="s">
        <v>77</v>
      </c>
    </row>
    <row r="204" spans="1:17" x14ac:dyDescent="0.3">
      <c r="A204" s="42" t="s">
        <v>2</v>
      </c>
      <c r="B204" s="43">
        <v>8</v>
      </c>
      <c r="C204" s="44" t="s">
        <v>239</v>
      </c>
      <c r="D204" s="44" t="s">
        <v>262</v>
      </c>
      <c r="E204" s="44" t="s">
        <v>65</v>
      </c>
      <c r="F204" s="45" t="s">
        <v>271</v>
      </c>
      <c r="G204" s="44" t="s">
        <v>276</v>
      </c>
      <c r="H204" s="45" t="s">
        <v>284</v>
      </c>
      <c r="I204" s="45">
        <v>73</v>
      </c>
      <c r="J204" s="45">
        <v>1408</v>
      </c>
      <c r="K204" s="45">
        <v>0</v>
      </c>
      <c r="L204" s="45">
        <v>127</v>
      </c>
      <c r="M204" s="51" t="s">
        <v>162</v>
      </c>
      <c r="N204" s="47">
        <v>14000000</v>
      </c>
      <c r="O204" s="48">
        <f t="shared" ca="1" si="3"/>
        <v>33</v>
      </c>
      <c r="P204" s="49">
        <v>32776</v>
      </c>
      <c r="Q204" s="50" t="s">
        <v>76</v>
      </c>
    </row>
    <row r="205" spans="1:17" x14ac:dyDescent="0.3">
      <c r="A205" s="42" t="s">
        <v>2</v>
      </c>
      <c r="B205" s="43">
        <v>8.5</v>
      </c>
      <c r="C205" s="44" t="s">
        <v>239</v>
      </c>
      <c r="D205" s="44" t="s">
        <v>238</v>
      </c>
      <c r="E205" s="44" t="s">
        <v>267</v>
      </c>
      <c r="F205" s="45" t="s">
        <v>271</v>
      </c>
      <c r="G205" s="44" t="s">
        <v>276</v>
      </c>
      <c r="H205" s="45" t="s">
        <v>263</v>
      </c>
      <c r="I205" s="45">
        <v>34</v>
      </c>
      <c r="J205" s="45">
        <v>933</v>
      </c>
      <c r="K205" s="45">
        <v>0</v>
      </c>
      <c r="L205" s="45">
        <v>131</v>
      </c>
      <c r="M205" s="51" t="s">
        <v>164</v>
      </c>
      <c r="N205" s="47">
        <v>10000000</v>
      </c>
      <c r="O205" s="48">
        <f t="shared" ca="1" si="3"/>
        <v>25</v>
      </c>
      <c r="P205" s="49">
        <v>35583</v>
      </c>
      <c r="Q205" s="50" t="s">
        <v>79</v>
      </c>
    </row>
    <row r="206" spans="1:17" x14ac:dyDescent="0.3">
      <c r="A206" s="42" t="s">
        <v>2</v>
      </c>
      <c r="B206" s="43">
        <v>8.5</v>
      </c>
      <c r="C206" s="44" t="s">
        <v>239</v>
      </c>
      <c r="D206" s="44" t="s">
        <v>238</v>
      </c>
      <c r="E206" s="44" t="s">
        <v>267</v>
      </c>
      <c r="F206" s="45" t="s">
        <v>271</v>
      </c>
      <c r="G206" s="44" t="s">
        <v>275</v>
      </c>
      <c r="H206" s="44" t="s">
        <v>270</v>
      </c>
      <c r="I206" s="45">
        <v>25</v>
      </c>
      <c r="J206" s="45">
        <v>392</v>
      </c>
      <c r="K206" s="45">
        <v>6</v>
      </c>
      <c r="L206" s="45">
        <v>134</v>
      </c>
      <c r="M206" s="46" t="s">
        <v>167</v>
      </c>
      <c r="N206" s="47">
        <v>7500000</v>
      </c>
      <c r="O206" s="48">
        <f t="shared" ca="1" si="3"/>
        <v>31</v>
      </c>
      <c r="P206" s="49">
        <v>33386</v>
      </c>
      <c r="Q206" s="50" t="s">
        <v>77</v>
      </c>
    </row>
    <row r="207" spans="1:17" x14ac:dyDescent="0.3">
      <c r="A207" s="42" t="s">
        <v>2</v>
      </c>
      <c r="B207" s="43">
        <v>8</v>
      </c>
      <c r="C207" s="44" t="s">
        <v>239</v>
      </c>
      <c r="D207" s="44" t="s">
        <v>238</v>
      </c>
      <c r="E207" s="44" t="s">
        <v>66</v>
      </c>
      <c r="F207" s="45" t="s">
        <v>272</v>
      </c>
      <c r="G207" s="44" t="s">
        <v>275</v>
      </c>
      <c r="H207" s="45" t="s">
        <v>270</v>
      </c>
      <c r="I207" s="45">
        <v>13</v>
      </c>
      <c r="J207" s="45">
        <v>26</v>
      </c>
      <c r="K207" s="45">
        <v>19</v>
      </c>
      <c r="L207" s="45">
        <v>138</v>
      </c>
      <c r="M207" s="46" t="s">
        <v>177</v>
      </c>
      <c r="N207" s="47">
        <v>7500000</v>
      </c>
      <c r="O207" s="48">
        <f t="shared" ca="1" si="3"/>
        <v>25</v>
      </c>
      <c r="P207" s="49">
        <v>35789</v>
      </c>
      <c r="Q207" s="50" t="s">
        <v>80</v>
      </c>
    </row>
    <row r="208" spans="1:17" x14ac:dyDescent="0.3">
      <c r="A208" s="42" t="s">
        <v>2</v>
      </c>
      <c r="B208" s="43">
        <v>7.5</v>
      </c>
      <c r="C208" s="44" t="s">
        <v>240</v>
      </c>
      <c r="D208" s="44" t="s">
        <v>262</v>
      </c>
      <c r="E208" s="45" t="s">
        <v>66</v>
      </c>
      <c r="F208" s="45" t="s">
        <v>271</v>
      </c>
      <c r="G208" s="45" t="s">
        <v>275</v>
      </c>
      <c r="H208" s="45" t="s">
        <v>263</v>
      </c>
      <c r="I208" s="45">
        <v>11</v>
      </c>
      <c r="J208" s="45">
        <v>20</v>
      </c>
      <c r="K208" s="45">
        <v>8</v>
      </c>
      <c r="L208" s="45">
        <v>114</v>
      </c>
      <c r="M208" s="51" t="s">
        <v>117</v>
      </c>
      <c r="N208" s="47">
        <v>3000000</v>
      </c>
      <c r="O208" s="48">
        <f t="shared" ca="1" si="3"/>
        <v>22</v>
      </c>
      <c r="P208" s="49">
        <v>36617</v>
      </c>
      <c r="Q208" s="50" t="s">
        <v>76</v>
      </c>
    </row>
    <row r="209" spans="1:17" x14ac:dyDescent="0.3">
      <c r="A209" s="42" t="s">
        <v>2</v>
      </c>
      <c r="B209" s="43">
        <v>6</v>
      </c>
      <c r="C209" s="44" t="s">
        <v>240</v>
      </c>
      <c r="D209" s="44" t="s">
        <v>262</v>
      </c>
      <c r="E209" s="45" t="s">
        <v>66</v>
      </c>
      <c r="F209" s="45" t="s">
        <v>271</v>
      </c>
      <c r="G209" s="45" t="s">
        <v>275</v>
      </c>
      <c r="H209" s="45" t="s">
        <v>270</v>
      </c>
      <c r="I209" s="45">
        <v>0</v>
      </c>
      <c r="J209" s="45">
        <v>0</v>
      </c>
      <c r="K209" s="45">
        <v>0</v>
      </c>
      <c r="L209" s="45">
        <v>100</v>
      </c>
      <c r="M209" s="51" t="s">
        <v>156</v>
      </c>
      <c r="N209" s="47">
        <v>2000000</v>
      </c>
      <c r="O209" s="48">
        <f t="shared" ca="1" si="3"/>
        <v>21</v>
      </c>
      <c r="P209" s="49">
        <v>37177</v>
      </c>
      <c r="Q209" s="50" t="s">
        <v>76</v>
      </c>
    </row>
    <row r="210" spans="1:17" x14ac:dyDescent="0.3">
      <c r="A210" s="42" t="s">
        <v>2</v>
      </c>
      <c r="B210" s="43">
        <v>7</v>
      </c>
      <c r="C210" s="44" t="s">
        <v>240</v>
      </c>
      <c r="D210" s="44" t="s">
        <v>262</v>
      </c>
      <c r="E210" s="44" t="s">
        <v>268</v>
      </c>
      <c r="F210" s="45" t="s">
        <v>271</v>
      </c>
      <c r="G210" s="44" t="s">
        <v>276</v>
      </c>
      <c r="H210" s="44" t="s">
        <v>284</v>
      </c>
      <c r="I210" s="45">
        <v>0</v>
      </c>
      <c r="J210" s="45">
        <v>0</v>
      </c>
      <c r="K210" s="45">
        <v>0</v>
      </c>
      <c r="L210" s="45">
        <v>100</v>
      </c>
      <c r="M210" s="51" t="s">
        <v>188</v>
      </c>
      <c r="N210" s="47">
        <v>2000000</v>
      </c>
      <c r="O210" s="48">
        <f t="shared" ca="1" si="3"/>
        <v>23</v>
      </c>
      <c r="P210" s="49">
        <v>36223</v>
      </c>
      <c r="Q210" s="50" t="s">
        <v>76</v>
      </c>
    </row>
    <row r="211" spans="1:17" x14ac:dyDescent="0.3">
      <c r="A211" s="42" t="s">
        <v>2</v>
      </c>
      <c r="B211" s="43">
        <v>6</v>
      </c>
      <c r="C211" s="44" t="s">
        <v>240</v>
      </c>
      <c r="D211" s="44" t="s">
        <v>262</v>
      </c>
      <c r="E211" s="44" t="s">
        <v>66</v>
      </c>
      <c r="F211" s="45" t="s">
        <v>271</v>
      </c>
      <c r="G211" s="44" t="s">
        <v>275</v>
      </c>
      <c r="H211" s="45" t="s">
        <v>263</v>
      </c>
      <c r="I211" s="45">
        <v>1</v>
      </c>
      <c r="J211" s="45">
        <v>0</v>
      </c>
      <c r="K211" s="45">
        <v>0</v>
      </c>
      <c r="L211" s="45">
        <v>100</v>
      </c>
      <c r="M211" s="46" t="s">
        <v>197</v>
      </c>
      <c r="N211" s="47">
        <v>2000000</v>
      </c>
      <c r="O211" s="48">
        <f t="shared" ca="1" si="3"/>
        <v>22</v>
      </c>
      <c r="P211" s="49">
        <v>36923</v>
      </c>
      <c r="Q211" s="50" t="s">
        <v>76</v>
      </c>
    </row>
    <row r="212" spans="1:17" x14ac:dyDescent="0.3">
      <c r="A212" s="42" t="s">
        <v>2</v>
      </c>
      <c r="B212" s="43">
        <v>7</v>
      </c>
      <c r="C212" s="44" t="s">
        <v>240</v>
      </c>
      <c r="D212" s="44" t="s">
        <v>262</v>
      </c>
      <c r="E212" s="44" t="s">
        <v>66</v>
      </c>
      <c r="F212" s="45" t="s">
        <v>271</v>
      </c>
      <c r="G212" s="44" t="s">
        <v>275</v>
      </c>
      <c r="H212" s="44" t="s">
        <v>270</v>
      </c>
      <c r="I212" s="45">
        <v>1</v>
      </c>
      <c r="J212" s="45">
        <v>1</v>
      </c>
      <c r="K212" s="45">
        <v>0</v>
      </c>
      <c r="L212" s="45">
        <v>100</v>
      </c>
      <c r="M212" s="46" t="s">
        <v>210</v>
      </c>
      <c r="N212" s="47">
        <v>2000000</v>
      </c>
      <c r="O212" s="48">
        <f t="shared" ca="1" si="3"/>
        <v>21</v>
      </c>
      <c r="P212" s="49">
        <v>37098</v>
      </c>
      <c r="Q212" s="50" t="s">
        <v>76</v>
      </c>
    </row>
    <row r="213" spans="1:17" x14ac:dyDescent="0.3">
      <c r="A213" s="42" t="s">
        <v>2</v>
      </c>
      <c r="B213" s="43">
        <v>7</v>
      </c>
      <c r="C213" s="44" t="s">
        <v>240</v>
      </c>
      <c r="D213" s="44" t="s">
        <v>262</v>
      </c>
      <c r="E213" s="44" t="s">
        <v>267</v>
      </c>
      <c r="F213" s="45" t="s">
        <v>271</v>
      </c>
      <c r="G213" s="44" t="s">
        <v>276</v>
      </c>
      <c r="H213" s="44" t="s">
        <v>263</v>
      </c>
      <c r="I213" s="45">
        <v>0</v>
      </c>
      <c r="J213" s="45">
        <v>0</v>
      </c>
      <c r="K213" s="45">
        <v>0</v>
      </c>
      <c r="L213" s="45">
        <v>100</v>
      </c>
      <c r="M213" s="51" t="s">
        <v>231</v>
      </c>
      <c r="N213" s="47">
        <v>2000000</v>
      </c>
      <c r="O213" s="48">
        <f t="shared" ca="1" si="3"/>
        <v>22</v>
      </c>
      <c r="P213" s="49">
        <v>36900</v>
      </c>
      <c r="Q213" s="50" t="s">
        <v>76</v>
      </c>
    </row>
    <row r="214" spans="1:17" x14ac:dyDescent="0.3">
      <c r="A214" s="42" t="s">
        <v>2</v>
      </c>
      <c r="B214" s="43">
        <v>7</v>
      </c>
      <c r="C214" s="44" t="s">
        <v>240</v>
      </c>
      <c r="D214" s="44" t="s">
        <v>262</v>
      </c>
      <c r="E214" s="44" t="s">
        <v>267</v>
      </c>
      <c r="F214" s="45" t="s">
        <v>271</v>
      </c>
      <c r="G214" s="44" t="s">
        <v>276</v>
      </c>
      <c r="H214" s="44" t="s">
        <v>270</v>
      </c>
      <c r="I214" s="45">
        <v>0</v>
      </c>
      <c r="J214" s="45">
        <v>0</v>
      </c>
      <c r="K214" s="45">
        <v>0</v>
      </c>
      <c r="L214" s="45">
        <v>100</v>
      </c>
      <c r="M214" s="51" t="s">
        <v>232</v>
      </c>
      <c r="N214" s="47">
        <v>2000000</v>
      </c>
      <c r="O214" s="48">
        <f t="shared" ca="1" si="3"/>
        <v>23</v>
      </c>
      <c r="P214" s="49">
        <v>36453</v>
      </c>
      <c r="Q214" s="50" t="s">
        <v>76</v>
      </c>
    </row>
    <row r="215" spans="1:17" x14ac:dyDescent="0.3">
      <c r="A215" s="42" t="s">
        <v>264</v>
      </c>
      <c r="B215" s="43">
        <v>8.5</v>
      </c>
      <c r="C215" s="44" t="s">
        <v>239</v>
      </c>
      <c r="D215" s="44" t="s">
        <v>238</v>
      </c>
      <c r="E215" s="45" t="s">
        <v>65</v>
      </c>
      <c r="F215" s="45" t="s">
        <v>271</v>
      </c>
      <c r="G215" s="45" t="s">
        <v>277</v>
      </c>
      <c r="H215" s="45" t="s">
        <v>284</v>
      </c>
      <c r="I215" s="45">
        <v>63</v>
      </c>
      <c r="J215" s="45">
        <v>1885</v>
      </c>
      <c r="K215" s="45">
        <v>6</v>
      </c>
      <c r="L215" s="45">
        <v>131</v>
      </c>
      <c r="M215" s="46" t="s">
        <v>33</v>
      </c>
      <c r="N215" s="47">
        <v>140000000</v>
      </c>
      <c r="O215" s="48">
        <f t="shared" ca="1" si="3"/>
        <v>34</v>
      </c>
      <c r="P215" s="49">
        <v>32338</v>
      </c>
      <c r="Q215" s="50" t="s">
        <v>77</v>
      </c>
    </row>
    <row r="216" spans="1:17" x14ac:dyDescent="0.3">
      <c r="A216" s="42" t="s">
        <v>264</v>
      </c>
      <c r="B216" s="43">
        <v>9</v>
      </c>
      <c r="C216" s="44" t="s">
        <v>239</v>
      </c>
      <c r="D216" s="44" t="s">
        <v>238</v>
      </c>
      <c r="E216" s="45" t="s">
        <v>268</v>
      </c>
      <c r="F216" s="45" t="s">
        <v>272</v>
      </c>
      <c r="G216" s="45" t="s">
        <v>276</v>
      </c>
      <c r="H216" s="45" t="s">
        <v>284</v>
      </c>
      <c r="I216" s="45">
        <v>33</v>
      </c>
      <c r="J216" s="45">
        <v>606</v>
      </c>
      <c r="K216" s="45">
        <v>0</v>
      </c>
      <c r="L216" s="45">
        <v>154</v>
      </c>
      <c r="M216" s="51" t="s">
        <v>88</v>
      </c>
      <c r="N216" s="47">
        <v>107500000</v>
      </c>
      <c r="O216" s="48">
        <f t="shared" ca="1" si="3"/>
        <v>28</v>
      </c>
      <c r="P216" s="49">
        <v>34469</v>
      </c>
      <c r="Q216" s="50" t="s">
        <v>80</v>
      </c>
    </row>
    <row r="217" spans="1:17" x14ac:dyDescent="0.3">
      <c r="A217" s="42" t="s">
        <v>264</v>
      </c>
      <c r="B217" s="43">
        <v>9</v>
      </c>
      <c r="C217" s="44" t="s">
        <v>239</v>
      </c>
      <c r="D217" s="44" t="s">
        <v>262</v>
      </c>
      <c r="E217" s="45" t="s">
        <v>267</v>
      </c>
      <c r="F217" s="45" t="s">
        <v>272</v>
      </c>
      <c r="G217" s="45" t="s">
        <v>276</v>
      </c>
      <c r="H217" s="45" t="s">
        <v>263</v>
      </c>
      <c r="I217" s="45">
        <v>42</v>
      </c>
      <c r="J217" s="45">
        <v>217</v>
      </c>
      <c r="K217" s="45">
        <v>27</v>
      </c>
      <c r="L217" s="45">
        <v>146</v>
      </c>
      <c r="M217" s="46" t="s">
        <v>67</v>
      </c>
      <c r="N217" s="47">
        <v>87500000</v>
      </c>
      <c r="O217" s="48">
        <f t="shared" ca="1" si="3"/>
        <v>26</v>
      </c>
      <c r="P217" s="49">
        <v>35376</v>
      </c>
      <c r="Q217" s="50" t="s">
        <v>76</v>
      </c>
    </row>
    <row r="218" spans="1:17" x14ac:dyDescent="0.3">
      <c r="A218" s="42" t="s">
        <v>264</v>
      </c>
      <c r="B218" s="43">
        <v>9</v>
      </c>
      <c r="C218" s="44" t="s">
        <v>240</v>
      </c>
      <c r="D218" s="44" t="s">
        <v>262</v>
      </c>
      <c r="E218" s="45" t="s">
        <v>65</v>
      </c>
      <c r="F218" s="45" t="s">
        <v>271</v>
      </c>
      <c r="G218" s="45" t="s">
        <v>276</v>
      </c>
      <c r="H218" s="45" t="s">
        <v>284</v>
      </c>
      <c r="I218" s="45">
        <v>62</v>
      </c>
      <c r="J218" s="45">
        <v>1318</v>
      </c>
      <c r="K218" s="45">
        <v>0</v>
      </c>
      <c r="L218" s="45">
        <v>156</v>
      </c>
      <c r="M218" s="46" t="s">
        <v>100</v>
      </c>
      <c r="N218" s="47">
        <v>85000000</v>
      </c>
      <c r="O218" s="48">
        <f t="shared" ca="1" si="3"/>
        <v>25</v>
      </c>
      <c r="P218" s="49">
        <v>35535</v>
      </c>
      <c r="Q218" s="50" t="s">
        <v>76</v>
      </c>
    </row>
    <row r="219" spans="1:17" x14ac:dyDescent="0.3">
      <c r="A219" s="42" t="s">
        <v>264</v>
      </c>
      <c r="B219" s="43">
        <v>7</v>
      </c>
      <c r="C219" s="44" t="s">
        <v>239</v>
      </c>
      <c r="D219" s="44" t="s">
        <v>238</v>
      </c>
      <c r="E219" s="44" t="s">
        <v>267</v>
      </c>
      <c r="F219" s="45" t="s">
        <v>272</v>
      </c>
      <c r="G219" s="44" t="s">
        <v>276</v>
      </c>
      <c r="H219" s="45" t="s">
        <v>270</v>
      </c>
      <c r="I219" s="45">
        <v>17</v>
      </c>
      <c r="J219" s="45">
        <v>146</v>
      </c>
      <c r="K219" s="45">
        <v>14</v>
      </c>
      <c r="L219" s="45">
        <v>155</v>
      </c>
      <c r="M219" s="51" t="s">
        <v>171</v>
      </c>
      <c r="N219" s="47">
        <v>77500000</v>
      </c>
      <c r="O219" s="48">
        <f t="shared" ca="1" si="3"/>
        <v>24</v>
      </c>
      <c r="P219" s="49">
        <v>35859</v>
      </c>
      <c r="Q219" s="50" t="s">
        <v>80</v>
      </c>
    </row>
    <row r="220" spans="1:17" x14ac:dyDescent="0.3">
      <c r="A220" s="42" t="s">
        <v>264</v>
      </c>
      <c r="B220" s="43">
        <v>8</v>
      </c>
      <c r="C220" s="44" t="s">
        <v>240</v>
      </c>
      <c r="D220" s="44" t="s">
        <v>262</v>
      </c>
      <c r="E220" s="45" t="s">
        <v>267</v>
      </c>
      <c r="F220" s="45" t="s">
        <v>271</v>
      </c>
      <c r="G220" s="45" t="s">
        <v>277</v>
      </c>
      <c r="H220" s="45" t="s">
        <v>263</v>
      </c>
      <c r="I220" s="45">
        <v>22</v>
      </c>
      <c r="J220" s="45">
        <v>241</v>
      </c>
      <c r="K220" s="45">
        <v>7</v>
      </c>
      <c r="L220" s="45">
        <v>140</v>
      </c>
      <c r="M220" s="51" t="s">
        <v>107</v>
      </c>
      <c r="N220" s="47">
        <v>65000000</v>
      </c>
      <c r="O220" s="48">
        <f t="shared" ca="1" si="3"/>
        <v>24</v>
      </c>
      <c r="P220" s="49">
        <v>36176</v>
      </c>
      <c r="Q220" s="50" t="s">
        <v>76</v>
      </c>
    </row>
    <row r="221" spans="1:17" x14ac:dyDescent="0.3">
      <c r="A221" s="42" t="s">
        <v>264</v>
      </c>
      <c r="B221" s="43">
        <v>8</v>
      </c>
      <c r="C221" s="44" t="s">
        <v>239</v>
      </c>
      <c r="D221" s="44" t="s">
        <v>262</v>
      </c>
      <c r="E221" s="45" t="s">
        <v>66</v>
      </c>
      <c r="F221" s="45" t="s">
        <v>271</v>
      </c>
      <c r="G221" s="45" t="s">
        <v>275</v>
      </c>
      <c r="H221" s="45" t="s">
        <v>270</v>
      </c>
      <c r="I221" s="45">
        <v>132</v>
      </c>
      <c r="J221" s="45">
        <v>281</v>
      </c>
      <c r="K221" s="45">
        <v>142</v>
      </c>
      <c r="L221" s="45">
        <v>100</v>
      </c>
      <c r="M221" s="46" t="s">
        <v>245</v>
      </c>
      <c r="N221" s="47">
        <v>42000000</v>
      </c>
      <c r="O221" s="48">
        <f t="shared" ca="1" si="3"/>
        <v>30</v>
      </c>
      <c r="P221" s="49">
        <v>33818</v>
      </c>
      <c r="Q221" s="50" t="s">
        <v>76</v>
      </c>
    </row>
    <row r="222" spans="1:17" x14ac:dyDescent="0.3">
      <c r="A222" s="42" t="s">
        <v>264</v>
      </c>
      <c r="B222" s="43">
        <v>7.5</v>
      </c>
      <c r="C222" s="44" t="s">
        <v>239</v>
      </c>
      <c r="D222" s="44" t="s">
        <v>238</v>
      </c>
      <c r="E222" s="45" t="s">
        <v>267</v>
      </c>
      <c r="F222" s="45" t="s">
        <v>272</v>
      </c>
      <c r="G222" s="45" t="s">
        <v>276</v>
      </c>
      <c r="H222" s="45" t="s">
        <v>270</v>
      </c>
      <c r="I222" s="45">
        <v>2</v>
      </c>
      <c r="J222" s="45">
        <v>0</v>
      </c>
      <c r="K222" s="45">
        <v>2</v>
      </c>
      <c r="L222" s="45">
        <v>100</v>
      </c>
      <c r="M222" s="51" t="s">
        <v>125</v>
      </c>
      <c r="N222" s="47">
        <v>42000000</v>
      </c>
      <c r="O222" s="48">
        <f t="shared" ca="1" si="3"/>
        <v>23</v>
      </c>
      <c r="P222" s="49">
        <v>36397</v>
      </c>
      <c r="Q222" s="50" t="s">
        <v>79</v>
      </c>
    </row>
    <row r="223" spans="1:17" x14ac:dyDescent="0.3">
      <c r="A223" s="42" t="s">
        <v>264</v>
      </c>
      <c r="B223" s="43">
        <v>8.5</v>
      </c>
      <c r="C223" s="44" t="s">
        <v>240</v>
      </c>
      <c r="D223" s="44" t="s">
        <v>262</v>
      </c>
      <c r="E223" s="45" t="s">
        <v>267</v>
      </c>
      <c r="F223" s="45" t="s">
        <v>271</v>
      </c>
      <c r="G223" s="45" t="s">
        <v>276</v>
      </c>
      <c r="H223" s="45" t="s">
        <v>263</v>
      </c>
      <c r="I223" s="45">
        <v>23</v>
      </c>
      <c r="J223" s="45">
        <v>222</v>
      </c>
      <c r="K223" s="45">
        <v>2</v>
      </c>
      <c r="L223" s="45">
        <v>146</v>
      </c>
      <c r="M223" s="46" t="s">
        <v>34</v>
      </c>
      <c r="N223" s="47">
        <v>40000000</v>
      </c>
      <c r="O223" s="48">
        <f t="shared" ca="1" si="3"/>
        <v>27</v>
      </c>
      <c r="P223" s="49">
        <v>34797</v>
      </c>
      <c r="Q223" s="50" t="s">
        <v>76</v>
      </c>
    </row>
    <row r="224" spans="1:17" x14ac:dyDescent="0.3">
      <c r="A224" s="42" t="s">
        <v>264</v>
      </c>
      <c r="B224" s="43">
        <v>8</v>
      </c>
      <c r="C224" s="44" t="s">
        <v>240</v>
      </c>
      <c r="D224" s="44" t="s">
        <v>262</v>
      </c>
      <c r="E224" s="45" t="s">
        <v>66</v>
      </c>
      <c r="F224" s="45" t="s">
        <v>271</v>
      </c>
      <c r="G224" s="45" t="s">
        <v>275</v>
      </c>
      <c r="H224" s="45" t="s">
        <v>270</v>
      </c>
      <c r="I224" s="45">
        <v>5</v>
      </c>
      <c r="J224" s="45">
        <v>2</v>
      </c>
      <c r="K224" s="45">
        <v>3</v>
      </c>
      <c r="L224" s="45">
        <v>129</v>
      </c>
      <c r="M224" s="46" t="s">
        <v>35</v>
      </c>
      <c r="N224" s="47">
        <v>40000000</v>
      </c>
      <c r="O224" s="48">
        <f t="shared" ca="1" si="3"/>
        <v>23</v>
      </c>
      <c r="P224" s="49">
        <v>36241</v>
      </c>
      <c r="Q224" s="50" t="s">
        <v>76</v>
      </c>
    </row>
    <row r="225" spans="1:17" x14ac:dyDescent="0.3">
      <c r="A225" s="42" t="s">
        <v>264</v>
      </c>
      <c r="B225" s="43">
        <v>9</v>
      </c>
      <c r="C225" s="44" t="s">
        <v>239</v>
      </c>
      <c r="D225" s="44" t="s">
        <v>262</v>
      </c>
      <c r="E225" s="45" t="s">
        <v>66</v>
      </c>
      <c r="F225" s="45" t="s">
        <v>272</v>
      </c>
      <c r="G225" s="45" t="s">
        <v>275</v>
      </c>
      <c r="H225" s="45" t="s">
        <v>270</v>
      </c>
      <c r="I225" s="45">
        <v>24</v>
      </c>
      <c r="J225" s="45">
        <v>3</v>
      </c>
      <c r="K225" s="45">
        <v>20</v>
      </c>
      <c r="L225" s="45">
        <v>100</v>
      </c>
      <c r="M225" s="46" t="s">
        <v>242</v>
      </c>
      <c r="N225" s="47">
        <v>40000000</v>
      </c>
      <c r="O225" s="48">
        <f t="shared" ca="1" si="3"/>
        <v>29</v>
      </c>
      <c r="P225" s="49">
        <v>34176</v>
      </c>
      <c r="Q225" s="50" t="s">
        <v>76</v>
      </c>
    </row>
    <row r="226" spans="1:17" x14ac:dyDescent="0.3">
      <c r="A226" s="42" t="s">
        <v>264</v>
      </c>
      <c r="B226" s="43">
        <v>7</v>
      </c>
      <c r="C226" s="44" t="s">
        <v>240</v>
      </c>
      <c r="D226" s="44" t="s">
        <v>262</v>
      </c>
      <c r="E226" s="45" t="s">
        <v>66</v>
      </c>
      <c r="F226" s="45" t="s">
        <v>271</v>
      </c>
      <c r="G226" s="45" t="s">
        <v>275</v>
      </c>
      <c r="H226" s="45" t="s">
        <v>270</v>
      </c>
      <c r="I226" s="45">
        <v>14</v>
      </c>
      <c r="J226" s="45">
        <v>6</v>
      </c>
      <c r="K226" s="45">
        <v>13</v>
      </c>
      <c r="L226" s="45">
        <v>100</v>
      </c>
      <c r="M226" s="51" t="s">
        <v>115</v>
      </c>
      <c r="N226" s="47">
        <v>40000000</v>
      </c>
      <c r="O226" s="48">
        <f t="shared" ca="1" si="3"/>
        <v>25</v>
      </c>
      <c r="P226" s="49">
        <v>35674</v>
      </c>
      <c r="Q226" s="50" t="s">
        <v>76</v>
      </c>
    </row>
    <row r="227" spans="1:17" x14ac:dyDescent="0.3">
      <c r="A227" s="42" t="s">
        <v>264</v>
      </c>
      <c r="B227" s="43">
        <v>8</v>
      </c>
      <c r="C227" s="44" t="s">
        <v>239</v>
      </c>
      <c r="D227" s="44" t="s">
        <v>238</v>
      </c>
      <c r="E227" s="45" t="s">
        <v>65</v>
      </c>
      <c r="F227" s="45" t="s">
        <v>271</v>
      </c>
      <c r="G227" s="45" t="s">
        <v>276</v>
      </c>
      <c r="H227" s="45" t="s">
        <v>284</v>
      </c>
      <c r="I227" s="45">
        <v>20</v>
      </c>
      <c r="J227" s="45">
        <v>588</v>
      </c>
      <c r="K227" s="45">
        <v>5</v>
      </c>
      <c r="L227" s="45">
        <v>147</v>
      </c>
      <c r="M227" s="51" t="s">
        <v>69</v>
      </c>
      <c r="N227" s="47">
        <v>26000000</v>
      </c>
      <c r="O227" s="48">
        <f t="shared" ca="1" si="3"/>
        <v>25</v>
      </c>
      <c r="P227" s="49">
        <v>35522</v>
      </c>
      <c r="Q227" s="50" t="s">
        <v>79</v>
      </c>
    </row>
    <row r="228" spans="1:17" x14ac:dyDescent="0.3">
      <c r="A228" s="42" t="s">
        <v>264</v>
      </c>
      <c r="B228" s="43">
        <v>9</v>
      </c>
      <c r="C228" s="44" t="s">
        <v>239</v>
      </c>
      <c r="D228" s="44" t="s">
        <v>238</v>
      </c>
      <c r="E228" s="44" t="s">
        <v>66</v>
      </c>
      <c r="F228" s="45" t="s">
        <v>271</v>
      </c>
      <c r="G228" s="44" t="s">
        <v>275</v>
      </c>
      <c r="H228" s="44" t="s">
        <v>270</v>
      </c>
      <c r="I228" s="45">
        <v>7</v>
      </c>
      <c r="J228" s="45">
        <v>22</v>
      </c>
      <c r="K228" s="45">
        <v>2</v>
      </c>
      <c r="L228" s="45">
        <v>115</v>
      </c>
      <c r="M228" s="51" t="s">
        <v>202</v>
      </c>
      <c r="N228" s="47">
        <v>24000000</v>
      </c>
      <c r="O228" s="48">
        <f t="shared" ca="1" si="3"/>
        <v>29</v>
      </c>
      <c r="P228" s="49">
        <v>34186</v>
      </c>
      <c r="Q228" s="50" t="s">
        <v>78</v>
      </c>
    </row>
    <row r="229" spans="1:17" x14ac:dyDescent="0.3">
      <c r="A229" s="42" t="s">
        <v>264</v>
      </c>
      <c r="B229" s="43">
        <v>7.5</v>
      </c>
      <c r="C229" s="44" t="s">
        <v>239</v>
      </c>
      <c r="D229" s="44" t="s">
        <v>238</v>
      </c>
      <c r="E229" s="44" t="s">
        <v>268</v>
      </c>
      <c r="F229" s="45" t="s">
        <v>271</v>
      </c>
      <c r="G229" s="44" t="s">
        <v>275</v>
      </c>
      <c r="H229" s="45" t="s">
        <v>284</v>
      </c>
      <c r="I229" s="45">
        <v>35</v>
      </c>
      <c r="J229" s="45">
        <v>644</v>
      </c>
      <c r="K229" s="45">
        <v>2</v>
      </c>
      <c r="L229" s="45">
        <v>140</v>
      </c>
      <c r="M229" s="46" t="s">
        <v>172</v>
      </c>
      <c r="N229" s="47">
        <v>15000000</v>
      </c>
      <c r="O229" s="48">
        <f t="shared" ca="1" si="3"/>
        <v>31</v>
      </c>
      <c r="P229" s="49">
        <v>33522</v>
      </c>
      <c r="Q229" s="50" t="s">
        <v>77</v>
      </c>
    </row>
    <row r="230" spans="1:17" x14ac:dyDescent="0.3">
      <c r="A230" s="42" t="s">
        <v>264</v>
      </c>
      <c r="B230" s="43">
        <v>7.5</v>
      </c>
      <c r="C230" s="44" t="s">
        <v>240</v>
      </c>
      <c r="D230" s="44" t="s">
        <v>262</v>
      </c>
      <c r="E230" s="45" t="s">
        <v>66</v>
      </c>
      <c r="F230" s="45" t="s">
        <v>272</v>
      </c>
      <c r="G230" s="45" t="s">
        <v>275</v>
      </c>
      <c r="H230" s="45" t="s">
        <v>263</v>
      </c>
      <c r="I230" s="45">
        <v>48</v>
      </c>
      <c r="J230" s="45">
        <v>171</v>
      </c>
      <c r="K230" s="45">
        <v>48</v>
      </c>
      <c r="L230" s="45">
        <v>105</v>
      </c>
      <c r="M230" s="51" t="s">
        <v>118</v>
      </c>
      <c r="N230" s="47">
        <v>7500000</v>
      </c>
      <c r="O230" s="48">
        <f t="shared" ca="1" si="3"/>
        <v>32</v>
      </c>
      <c r="P230" s="49">
        <v>32962</v>
      </c>
      <c r="Q230" s="50" t="s">
        <v>76</v>
      </c>
    </row>
    <row r="231" spans="1:17" x14ac:dyDescent="0.3">
      <c r="A231" s="42" t="s">
        <v>264</v>
      </c>
      <c r="B231" s="43">
        <v>8</v>
      </c>
      <c r="C231" s="44" t="s">
        <v>240</v>
      </c>
      <c r="D231" s="44" t="s">
        <v>262</v>
      </c>
      <c r="E231" s="45" t="s">
        <v>268</v>
      </c>
      <c r="F231" s="45" t="s">
        <v>271</v>
      </c>
      <c r="G231" s="45" t="s">
        <v>276</v>
      </c>
      <c r="H231" s="45" t="s">
        <v>284</v>
      </c>
      <c r="I231" s="45">
        <v>3</v>
      </c>
      <c r="J231" s="45">
        <v>19</v>
      </c>
      <c r="K231" s="45">
        <v>0</v>
      </c>
      <c r="L231" s="45">
        <v>118</v>
      </c>
      <c r="M231" s="51" t="s">
        <v>112</v>
      </c>
      <c r="N231" s="47">
        <v>5000000</v>
      </c>
      <c r="O231" s="48">
        <f t="shared" ca="1" si="3"/>
        <v>21</v>
      </c>
      <c r="P231" s="49">
        <v>37081</v>
      </c>
      <c r="Q231" s="50" t="s">
        <v>76</v>
      </c>
    </row>
    <row r="232" spans="1:17" x14ac:dyDescent="0.3">
      <c r="A232" s="42" t="s">
        <v>264</v>
      </c>
      <c r="B232" s="43">
        <v>8</v>
      </c>
      <c r="C232" s="44" t="s">
        <v>240</v>
      </c>
      <c r="D232" s="44" t="s">
        <v>262</v>
      </c>
      <c r="E232" s="44" t="s">
        <v>66</v>
      </c>
      <c r="F232" s="45" t="s">
        <v>271</v>
      </c>
      <c r="G232" s="44" t="s">
        <v>275</v>
      </c>
      <c r="H232" s="45" t="s">
        <v>270</v>
      </c>
      <c r="I232" s="45">
        <v>0</v>
      </c>
      <c r="J232" s="45">
        <v>0</v>
      </c>
      <c r="K232" s="45">
        <v>0</v>
      </c>
      <c r="L232" s="45">
        <v>100</v>
      </c>
      <c r="M232" s="46" t="s">
        <v>176</v>
      </c>
      <c r="N232" s="47">
        <v>5000000</v>
      </c>
      <c r="O232" s="48">
        <f t="shared" ca="1" si="3"/>
        <v>23</v>
      </c>
      <c r="P232" s="49">
        <v>36584</v>
      </c>
      <c r="Q232" s="50" t="s">
        <v>76</v>
      </c>
    </row>
    <row r="233" spans="1:17" x14ac:dyDescent="0.3">
      <c r="A233" s="42" t="s">
        <v>264</v>
      </c>
      <c r="B233" s="43">
        <v>7</v>
      </c>
      <c r="C233" s="44" t="s">
        <v>240</v>
      </c>
      <c r="D233" s="44" t="s">
        <v>262</v>
      </c>
      <c r="E233" s="45" t="s">
        <v>65</v>
      </c>
      <c r="F233" s="45" t="s">
        <v>271</v>
      </c>
      <c r="G233" s="45" t="s">
        <v>276</v>
      </c>
      <c r="H233" s="45" t="s">
        <v>284</v>
      </c>
      <c r="I233" s="45">
        <v>19</v>
      </c>
      <c r="J233" s="45">
        <v>205</v>
      </c>
      <c r="K233" s="45">
        <v>0</v>
      </c>
      <c r="L233" s="45">
        <v>110</v>
      </c>
      <c r="M233" s="46" t="s">
        <v>97</v>
      </c>
      <c r="N233" s="47">
        <v>2000000</v>
      </c>
      <c r="O233" s="48">
        <f t="shared" ca="1" si="3"/>
        <v>21</v>
      </c>
      <c r="P233" s="49">
        <v>37253</v>
      </c>
      <c r="Q233" s="50" t="s">
        <v>76</v>
      </c>
    </row>
    <row r="234" spans="1:17" x14ac:dyDescent="0.3">
      <c r="A234" s="42" t="s">
        <v>264</v>
      </c>
      <c r="B234" s="43">
        <v>7</v>
      </c>
      <c r="C234" s="44" t="s">
        <v>240</v>
      </c>
      <c r="D234" s="44" t="s">
        <v>262</v>
      </c>
      <c r="E234" s="45" t="s">
        <v>66</v>
      </c>
      <c r="F234" s="45" t="s">
        <v>271</v>
      </c>
      <c r="G234" s="45" t="s">
        <v>275</v>
      </c>
      <c r="H234" s="45" t="s">
        <v>270</v>
      </c>
      <c r="I234" s="45">
        <v>17</v>
      </c>
      <c r="J234" s="45">
        <v>68</v>
      </c>
      <c r="K234" s="45">
        <v>12</v>
      </c>
      <c r="L234" s="45">
        <v>128</v>
      </c>
      <c r="M234" s="51" t="s">
        <v>120</v>
      </c>
      <c r="N234" s="47">
        <v>2000000</v>
      </c>
      <c r="O234" s="48">
        <f t="shared" ca="1" si="3"/>
        <v>20</v>
      </c>
      <c r="P234" s="49">
        <v>37618</v>
      </c>
      <c r="Q234" s="50" t="s">
        <v>76</v>
      </c>
    </row>
    <row r="235" spans="1:17" x14ac:dyDescent="0.3">
      <c r="A235" s="42" t="s">
        <v>264</v>
      </c>
      <c r="B235" s="43">
        <v>7</v>
      </c>
      <c r="C235" s="44" t="s">
        <v>240</v>
      </c>
      <c r="D235" s="44" t="s">
        <v>262</v>
      </c>
      <c r="E235" s="44" t="s">
        <v>65</v>
      </c>
      <c r="F235" s="45" t="s">
        <v>272</v>
      </c>
      <c r="G235" s="44" t="s">
        <v>276</v>
      </c>
      <c r="H235" s="44" t="s">
        <v>284</v>
      </c>
      <c r="I235" s="45">
        <v>0</v>
      </c>
      <c r="J235" s="45">
        <v>0</v>
      </c>
      <c r="K235" s="45">
        <v>0</v>
      </c>
      <c r="L235" s="45">
        <v>100</v>
      </c>
      <c r="M235" s="46" t="s">
        <v>214</v>
      </c>
      <c r="N235" s="47">
        <v>2000000</v>
      </c>
      <c r="O235" s="48">
        <f t="shared" ca="1" si="3"/>
        <v>22</v>
      </c>
      <c r="P235" s="49">
        <v>36823</v>
      </c>
      <c r="Q235" s="50" t="s">
        <v>76</v>
      </c>
    </row>
    <row r="236" spans="1:17" x14ac:dyDescent="0.3">
      <c r="A236" s="42" t="s">
        <v>264</v>
      </c>
      <c r="B236" s="43">
        <v>8</v>
      </c>
      <c r="C236" s="44" t="s">
        <v>240</v>
      </c>
      <c r="D236" s="44" t="s">
        <v>262</v>
      </c>
      <c r="E236" s="44" t="s">
        <v>66</v>
      </c>
      <c r="F236" s="45" t="s">
        <v>271</v>
      </c>
      <c r="G236" s="44" t="s">
        <v>275</v>
      </c>
      <c r="H236" s="44" t="s">
        <v>270</v>
      </c>
      <c r="I236" s="45">
        <v>0</v>
      </c>
      <c r="J236" s="45">
        <v>0</v>
      </c>
      <c r="K236" s="45">
        <v>0</v>
      </c>
      <c r="L236" s="45">
        <v>100</v>
      </c>
      <c r="M236" s="46" t="s">
        <v>222</v>
      </c>
      <c r="N236" s="47">
        <v>2000000</v>
      </c>
      <c r="O236" s="48">
        <f t="shared" ca="1" si="3"/>
        <v>21</v>
      </c>
      <c r="P236" s="49">
        <v>37186</v>
      </c>
      <c r="Q236" s="50" t="s">
        <v>76</v>
      </c>
    </row>
    <row r="237" spans="1:17" ht="17.25" thickBot="1" x14ac:dyDescent="0.35">
      <c r="A237" s="52" t="s">
        <v>264</v>
      </c>
      <c r="B237" s="53">
        <v>8</v>
      </c>
      <c r="C237" s="54" t="s">
        <v>240</v>
      </c>
      <c r="D237" s="54" t="s">
        <v>262</v>
      </c>
      <c r="E237" s="54" t="s">
        <v>66</v>
      </c>
      <c r="F237" s="55" t="s">
        <v>271</v>
      </c>
      <c r="G237" s="54" t="s">
        <v>275</v>
      </c>
      <c r="H237" s="54" t="s">
        <v>270</v>
      </c>
      <c r="I237" s="55">
        <v>0</v>
      </c>
      <c r="J237" s="55">
        <v>0</v>
      </c>
      <c r="K237" s="55">
        <v>0</v>
      </c>
      <c r="L237" s="55">
        <v>100</v>
      </c>
      <c r="M237" s="56" t="s">
        <v>226</v>
      </c>
      <c r="N237" s="57">
        <v>2000000</v>
      </c>
      <c r="O237" s="58">
        <f t="shared" ca="1" si="3"/>
        <v>21</v>
      </c>
      <c r="P237" s="59">
        <v>37209</v>
      </c>
      <c r="Q237" s="60" t="s">
        <v>76</v>
      </c>
    </row>
  </sheetData>
  <autoFilter ref="A1:Q237" xr:uid="{52F5D8B8-D11C-4A94-B49B-5F50830A1B0B}"/>
  <conditionalFormatting sqref="M222">
    <cfRule type="dataBar" priority="1">
      <dataBar>
        <cfvo type="min"/>
        <cfvo type="max"/>
        <color rgb="FF008AEF"/>
      </dataBar>
      <extLst>
        <ext xmlns:x14="http://schemas.microsoft.com/office/spreadsheetml/2009/9/main" uri="{B025F937-C7B1-47D3-B67F-A62EFF666E3E}">
          <x14:id>{26B513BB-F2CC-4889-9C36-1414AC4796AB}</x14:id>
        </ext>
      </extLst>
    </cfRule>
  </conditionalFormatting>
  <dataValidations count="6">
    <dataValidation type="list" allowBlank="1" showInputMessage="1" showErrorMessage="1" sqref="D2:D237" xr:uid="{5A6BEE3B-603D-4056-9AD3-645A11E9FC3C}">
      <formula1>"Domestic,Overseas"</formula1>
    </dataValidation>
    <dataValidation type="list" allowBlank="1" showInputMessage="1" showErrorMessage="1" sqref="H2:H237" xr:uid="{F33E4F3C-07F5-45B4-BE8D-1EF701E127B6}">
      <formula1>"Spinner,Seamer,-"</formula1>
    </dataValidation>
    <dataValidation type="list" allowBlank="1" showInputMessage="1" showErrorMessage="1" sqref="G2:G237" xr:uid="{2F476650-68E1-4A41-949B-D6FF2F59FC2B}">
      <formula1>"Opener, Middle,Tailender"</formula1>
    </dataValidation>
    <dataValidation type="list" allowBlank="1" showInputMessage="1" showErrorMessage="1" sqref="F2:F237" xr:uid="{090C7D8A-011B-4202-97C7-992DDD7A17C4}">
      <formula1>"Left,Right"</formula1>
    </dataValidation>
    <dataValidation type="list" allowBlank="1" showInputMessage="1" showErrorMessage="1" sqref="E2:E237" xr:uid="{D8FE9DDC-3A3B-4A11-8F9D-28A3465C41B0}">
      <formula1>"All_Rounder, Batter,Bowler,Wicket_Keeper"</formula1>
    </dataValidation>
    <dataValidation type="list" allowBlank="1" showInputMessage="1" showErrorMessage="1" sqref="C2:C237" xr:uid="{7B12ABD5-AAE7-4137-82BF-7F72EB8C5C23}">
      <formula1>"Uncapped,Capped"</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26B513BB-F2CC-4889-9C36-1414AC4796AB}">
            <x14:dataBar minLength="0" maxLength="100" gradient="0">
              <x14:cfvo type="autoMin"/>
              <x14:cfvo type="autoMax"/>
              <x14:negativeFillColor rgb="FFFF0000"/>
              <x14:axisColor rgb="FF000000"/>
            </x14:dataBar>
          </x14:cfRule>
          <xm:sqref>M222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Insights</vt:lpstr>
      <vt:lpstr>Database</vt:lpstr>
      <vt:lpstr>Main_Data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2022-02-12T07:09:02Z</dcterms:created>
  <dcterms:modified xsi:type="dcterms:W3CDTF">2022-02-25T08:28:10Z</dcterms:modified>
</cp:coreProperties>
</file>