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<sst xmlns="http://schemas.openxmlformats.org/spreadsheetml/2006/main" count="58" uniqueCount="58">
  <si>
    <t>Aged Payables Summary</t>
  </si>
  <si>
    <t>Woodland Metal Spinning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</si>
  <si>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</si>
  <si>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</si>
  <si>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</si>
  <si>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</si>
  <si>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</si>
  <si>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</si>
  <si>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</si>
  <si>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</si>
  <si>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</si>
  <si>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</si>
  <si>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</si>
  <si>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</si>
  <si>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Action Aluminium NSW</t>
  </si>
  <si>
    <t>Active Pallets</t>
  </si>
  <si>
    <t>Addler Group</t>
  </si>
  <si>
    <t>Altus Financial</t>
  </si>
  <si>
    <t>Aluminium Industrial Solutions Pty Ltd</t>
  </si>
  <si>
    <t>American Express Int. Inc.</t>
  </si>
  <si>
    <t>Atlas Steels</t>
  </si>
  <si>
    <t>Atom Express</t>
  </si>
  <si>
    <t>BlueScope Sheet Metal Supplies</t>
  </si>
  <si>
    <t>BNE Lawn &amp; Garden Maintenance Pty Ltd</t>
  </si>
  <si>
    <t>BOC Limited</t>
  </si>
  <si>
    <t>Brass &amp; Copper Pty Ltd</t>
  </si>
  <si>
    <t>Butfield Welding Pty Ltd</t>
  </si>
  <si>
    <t>Coil Steels Pty Ltd</t>
  </si>
  <si>
    <t>Concept Fasteners</t>
  </si>
  <si>
    <t>Cram Fluid Power Pty Ltd</t>
  </si>
  <si>
    <t>D.E.K Tooling Supplies Pty Ltd</t>
  </si>
  <si>
    <t>Dalsteel Metals Pty Ltd</t>
  </si>
  <si>
    <t>East Coast Steel</t>
  </si>
  <si>
    <t>Efex</t>
  </si>
  <si>
    <t>Flame-Cut Pty Ltd</t>
  </si>
  <si>
    <t>Hi-Land Stationery Office Choice</t>
  </si>
  <si>
    <t>InovaAir Australia</t>
  </si>
  <si>
    <t>J Hartney National Logistics</t>
  </si>
  <si>
    <t>JAM Bookeeping</t>
  </si>
  <si>
    <t>Jani-King (NSW) Pty Ltd</t>
  </si>
  <si>
    <t>LKT DESIGN AND TOOL</t>
  </si>
  <si>
    <t>Macarthur Wrap and Strap</t>
  </si>
  <si>
    <t>Midway Metals</t>
  </si>
  <si>
    <t>Power Packaging Pty Ltd</t>
  </si>
  <si>
    <t>PRINTMEDIA</t>
  </si>
  <si>
    <t>Protection Experts Australia</t>
  </si>
  <si>
    <t>Quantum Air Compressors</t>
  </si>
  <si>
    <t>Quarry Mining</t>
  </si>
  <si>
    <t>R.J. Heat Treatment</t>
  </si>
  <si>
    <t>Regents Park Electroplating</t>
  </si>
  <si>
    <t>Reliable Computers</t>
  </si>
  <si>
    <t>Rentokil Pest Control</t>
  </si>
  <si>
    <t>Sei Pak (Aust) Pty Ltd</t>
  </si>
  <si>
    <t>SupaGas</t>
  </si>
  <si>
    <t>Telstra</t>
  </si>
  <si>
    <t>Veolia Environmental Services Pty Ltd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</si>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</sst>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5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9.66015625" customWidth="1"/>
    <col min="2" max="2" width="10.16015625" customWidth="1"/>
    <col min="3" max="3" width="12.16015625" customWidth="1"/>
    <col min="4" max="4" width="10.33203125" customWidth="1"/>
    <col min="5" max="6" width="11.16015625" customWidth="1"/>
    <col min="7" max="7" width="7.33203125" customWidth="1"/>
    <col min="8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3633.70</v>
      </c>
      <c r="C9" s="11">
        <v>4492.62</v>
      </c>
      <c r="D9" s="11">
        <v>0</v>
      </c>
      <c r="E9" s="11">
        <v>0</v>
      </c>
      <c r="F9" s="11">
        <v>0</v>
      </c>
      <c r="G9" s="11">
        <v>0</v>
      </c>
      <c r="H9" s="11">
        <v>8126.32</v>
      </c>
      <c r="I9" s="11">
        <v>738.76</v>
      </c>
    </row>
    <row r="10" ht="10.95" customHeight="true" customFormat="true" s="9">
      <c r="A10" s="12" t="s">
        <v>15</v>
      </c>
      <c r="B10" s="13">
        <v>1579.60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1579.60</v>
      </c>
      <c r="I10" s="13">
        <v>143.6</v>
      </c>
    </row>
    <row r="11" ht="10.95" customHeight="true" customFormat="true" s="9">
      <c r="A11" s="12" t="s">
        <v>16</v>
      </c>
      <c r="B11" s="13">
        <v>0</v>
      </c>
      <c r="C11" s="13">
        <v>183.59</v>
      </c>
      <c r="D11" s="13">
        <v>0</v>
      </c>
      <c r="E11" s="13">
        <v>0</v>
      </c>
      <c r="F11" s="13">
        <v>0</v>
      </c>
      <c r="G11" s="13">
        <v>0</v>
      </c>
      <c r="H11" s="13">
        <v>183.59</v>
      </c>
      <c r="I11" s="13">
        <v>16.69</v>
      </c>
    </row>
    <row r="12" ht="10.95" customHeight="true" customFormat="true" s="9">
      <c r="A12" s="12" t="s">
        <v>17</v>
      </c>
      <c r="B12" s="13">
        <v>3509.00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3509.00</v>
      </c>
      <c r="I12" s="13">
        <v>319</v>
      </c>
    </row>
    <row r="13" ht="10.95" customHeight="true" customFormat="true" s="9">
      <c r="A13" s="12" t="s">
        <v>18</v>
      </c>
      <c r="B13" s="13">
        <v>11369.16</v>
      </c>
      <c r="C13" s="13">
        <v>5649.49</v>
      </c>
      <c r="D13" s="13">
        <v>0</v>
      </c>
      <c r="E13" s="13">
        <v>0</v>
      </c>
      <c r="F13" s="13">
        <v>0</v>
      </c>
      <c r="G13" s="13">
        <v>0</v>
      </c>
      <c r="H13" s="13">
        <v>17018.65</v>
      </c>
      <c r="I13" s="13">
        <v>1547.15</v>
      </c>
    </row>
    <row r="14" ht="10.95" customHeight="true" customFormat="true" s="9">
      <c r="A14" s="12" t="s">
        <v>19</v>
      </c>
      <c r="B14" s="13">
        <v>2291.57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2291.57</v>
      </c>
      <c r="I14" s="13">
        <v>208.33</v>
      </c>
    </row>
    <row r="15" ht="10.95" customHeight="true" customFormat="true" s="9">
      <c r="A15" s="12" t="s">
        <v>20</v>
      </c>
      <c r="B15" s="13">
        <v>31645.90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31645.90</v>
      </c>
      <c r="I15" s="13">
        <v>2876.9</v>
      </c>
    </row>
    <row r="16" ht="10.95" customHeight="true" customFormat="true" s="9">
      <c r="A16" s="12" t="s">
        <v>21</v>
      </c>
      <c r="B16" s="13">
        <v>329.75</v>
      </c>
      <c r="C16" s="13">
        <v>32.67</v>
      </c>
      <c r="D16" s="13">
        <v>0</v>
      </c>
      <c r="E16" s="13">
        <v>0</v>
      </c>
      <c r="F16" s="13">
        <v>0</v>
      </c>
      <c r="G16" s="13">
        <v>0</v>
      </c>
      <c r="H16" s="13">
        <v>362.42</v>
      </c>
      <c r="I16" s="13">
        <v>32.95</v>
      </c>
    </row>
    <row r="17" ht="10.95" customHeight="true" customFormat="true" s="9">
      <c r="A17" s="12" t="s">
        <v>22</v>
      </c>
      <c r="B17" s="13">
        <v>2168.80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2168.80</v>
      </c>
      <c r="I17" s="13">
        <v>197.17</v>
      </c>
    </row>
    <row r="18" ht="10.95" customHeight="true" customFormat="true" s="9">
      <c r="A18" s="12" t="s">
        <v>23</v>
      </c>
      <c r="B18" s="13">
        <v>440.00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440.00</v>
      </c>
      <c r="I18" s="13">
        <v>40</v>
      </c>
    </row>
    <row r="19" ht="10.95" customHeight="true" customFormat="true" s="9">
      <c r="A19" s="12" t="s">
        <v>24</v>
      </c>
      <c r="B19" s="13">
        <v>2726.52</v>
      </c>
      <c r="C19" s="13">
        <v>3078.79</v>
      </c>
      <c r="D19" s="13">
        <v>0</v>
      </c>
      <c r="E19" s="13">
        <v>0</v>
      </c>
      <c r="F19" s="13">
        <v>0</v>
      </c>
      <c r="G19" s="13">
        <v>0</v>
      </c>
      <c r="H19" s="13">
        <v>5805.31</v>
      </c>
      <c r="I19" s="13">
        <v>527.77</v>
      </c>
    </row>
    <row r="20" ht="10.95" customHeight="true" customFormat="true" s="9">
      <c r="A20" s="12" t="s">
        <v>25</v>
      </c>
      <c r="B20" s="13">
        <v>5838.49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5838.49</v>
      </c>
      <c r="I20" s="13">
        <v>530.77</v>
      </c>
    </row>
    <row r="21" ht="10.95" customHeight="true" customFormat="true" s="9">
      <c r="A21" s="12" t="s">
        <v>26</v>
      </c>
      <c r="B21" s="13">
        <v>1122.88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1122.88</v>
      </c>
      <c r="I21" s="13">
        <v>102.08</v>
      </c>
    </row>
    <row r="22" ht="10.95" customHeight="true" customFormat="true" s="9">
      <c r="A22" s="12" t="s">
        <v>27</v>
      </c>
      <c r="B22" s="13">
        <v>3319.39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3319.39</v>
      </c>
      <c r="I22" s="13">
        <v>301.77</v>
      </c>
    </row>
    <row r="23" ht="10.95" customHeight="true" customFormat="true" s="9">
      <c r="A23" s="12" t="s">
        <v>28</v>
      </c>
      <c r="B23" s="13">
        <v>114.95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114.95</v>
      </c>
      <c r="I23" s="13">
        <v>10.45</v>
      </c>
    </row>
    <row r="24" ht="10.95" customHeight="true" customFormat="true" s="9">
      <c r="A24" s="12" t="s">
        <v>29</v>
      </c>
      <c r="B24" s="13">
        <v>0</v>
      </c>
      <c r="C24" s="13">
        <v>714.56</v>
      </c>
      <c r="D24" s="13">
        <v>0</v>
      </c>
      <c r="E24" s="13">
        <v>0</v>
      </c>
      <c r="F24" s="13">
        <v>0</v>
      </c>
      <c r="G24" s="13">
        <v>0</v>
      </c>
      <c r="H24" s="13">
        <v>714.56</v>
      </c>
      <c r="I24" s="13">
        <v>64.96</v>
      </c>
    </row>
    <row r="25" ht="10.95" customHeight="true" customFormat="true" s="9">
      <c r="A25" s="12" t="s">
        <v>30</v>
      </c>
      <c r="B25" s="13">
        <v>370.70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370.70</v>
      </c>
      <c r="I25" s="13">
        <v>33.7</v>
      </c>
    </row>
    <row r="26" ht="10.95" customHeight="true" customFormat="true" s="9">
      <c r="A26" s="12" t="s">
        <v>31</v>
      </c>
      <c r="B26" s="13">
        <v>15660.70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15660.70</v>
      </c>
      <c r="I26" s="13">
        <v>1423.7</v>
      </c>
    </row>
    <row r="27" ht="10.95" customHeight="true" customFormat="true" s="9">
      <c r="A27" s="12" t="s">
        <v>32</v>
      </c>
      <c r="B27" s="13">
        <v>21201.29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21201.29</v>
      </c>
      <c r="I27" s="13">
        <v>1927.39</v>
      </c>
    </row>
    <row r="28" ht="10.95" customHeight="true" customFormat="true" s="9">
      <c r="A28" s="12" t="s">
        <v>33</v>
      </c>
      <c r="B28" s="13">
        <v>326.70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326.70</v>
      </c>
      <c r="I28" s="13">
        <v>29.7</v>
      </c>
    </row>
    <row r="29" ht="10.95" customHeight="true" customFormat="true" s="9">
      <c r="A29" s="12" t="s">
        <v>34</v>
      </c>
      <c r="B29" s="13">
        <v>0</v>
      </c>
      <c r="C29" s="13">
        <v>3778.50</v>
      </c>
      <c r="D29" s="13">
        <v>0</v>
      </c>
      <c r="E29" s="13">
        <v>0</v>
      </c>
      <c r="F29" s="13">
        <v>0</v>
      </c>
      <c r="G29" s="13">
        <v>0</v>
      </c>
      <c r="H29" s="13">
        <v>3778.50</v>
      </c>
      <c r="I29" s="13">
        <v>343.5</v>
      </c>
    </row>
    <row r="30" ht="10.95" customHeight="true" customFormat="true" s="9">
      <c r="A30" s="12" t="s">
        <v>35</v>
      </c>
      <c r="B30" s="13">
        <v>180.42</v>
      </c>
      <c r="C30" s="13">
        <v>253.22</v>
      </c>
      <c r="D30" s="13">
        <v>0</v>
      </c>
      <c r="E30" s="13">
        <v>0</v>
      </c>
      <c r="F30" s="13">
        <v>0</v>
      </c>
      <c r="G30" s="13">
        <v>0</v>
      </c>
      <c r="H30" s="13">
        <v>433.64</v>
      </c>
      <c r="I30" s="13">
        <v>39.42</v>
      </c>
    </row>
    <row r="31" ht="10.95" customHeight="true" customFormat="true" s="9">
      <c r="A31" s="12" t="s">
        <v>36</v>
      </c>
      <c r="B31" s="13">
        <v>6283.10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6283.10</v>
      </c>
      <c r="I31" s="13">
        <v>571.2</v>
      </c>
    </row>
    <row r="32" ht="10.95" customHeight="true" customFormat="true" s="9">
      <c r="A32" s="12" t="s">
        <v>37</v>
      </c>
      <c r="B32" s="13">
        <v>147.84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147.84</v>
      </c>
      <c r="I32" s="13">
        <v>13.44</v>
      </c>
    </row>
    <row r="33" ht="10.95" customHeight="true" customFormat="true" s="9">
      <c r="A33" s="12" t="s">
        <v>38</v>
      </c>
      <c r="B33" s="13">
        <v>792.00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792.00</v>
      </c>
      <c r="I33" s="13">
        <v>72</v>
      </c>
    </row>
    <row r="34" ht="10.95" customHeight="true" customFormat="true" s="9">
      <c r="A34" s="12" t="s">
        <v>39</v>
      </c>
      <c r="B34" s="13">
        <v>0</v>
      </c>
      <c r="C34" s="13">
        <v>763.05</v>
      </c>
      <c r="D34" s="13">
        <v>0</v>
      </c>
      <c r="E34" s="13">
        <v>0</v>
      </c>
      <c r="F34" s="13">
        <v>0</v>
      </c>
      <c r="G34" s="13">
        <v>0</v>
      </c>
      <c r="H34" s="13">
        <v>763.05</v>
      </c>
      <c r="I34" s="13">
        <v>69.37</v>
      </c>
    </row>
    <row r="35" ht="10.95" customHeight="true" customFormat="true" s="9">
      <c r="A35" s="12" t="s">
        <v>40</v>
      </c>
      <c r="B35" s="13">
        <v>8117.89</v>
      </c>
      <c r="C35" s="13">
        <v>9445.70</v>
      </c>
      <c r="D35" s="13">
        <v>0</v>
      </c>
      <c r="E35" s="13">
        <v>0</v>
      </c>
      <c r="F35" s="13">
        <v>0</v>
      </c>
      <c r="G35" s="13">
        <v>0</v>
      </c>
      <c r="H35" s="13">
        <v>17563.59</v>
      </c>
      <c r="I35" s="13">
        <v>1596.69</v>
      </c>
    </row>
    <row r="36" ht="10.95" customHeight="true" customFormat="true" s="9">
      <c r="A36" s="12" t="s">
        <v>41</v>
      </c>
      <c r="B36" s="13">
        <v>821.76</v>
      </c>
      <c r="C36" s="13">
        <v>664.26</v>
      </c>
      <c r="D36" s="13">
        <v>0</v>
      </c>
      <c r="E36" s="13">
        <v>0</v>
      </c>
      <c r="F36" s="13">
        <v>0</v>
      </c>
      <c r="G36" s="13">
        <v>0</v>
      </c>
      <c r="H36" s="13">
        <v>1486.02</v>
      </c>
      <c r="I36" s="13">
        <v>135.10</v>
      </c>
    </row>
    <row r="37" ht="10.95" customHeight="true" customFormat="true" s="9">
      <c r="A37" s="12" t="s">
        <v>42</v>
      </c>
      <c r="B37" s="13">
        <v>17846.40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17846.40</v>
      </c>
      <c r="I37" s="13">
        <v>1622.4</v>
      </c>
    </row>
    <row r="38" ht="10.95" customHeight="true" customFormat="true" s="9">
      <c r="A38" s="12" t="s">
        <v>43</v>
      </c>
      <c r="B38" s="13">
        <v>511.38</v>
      </c>
      <c r="C38" s="13">
        <v>384.12</v>
      </c>
      <c r="D38" s="13">
        <v>0</v>
      </c>
      <c r="E38" s="13">
        <v>0</v>
      </c>
      <c r="F38" s="13">
        <v>0</v>
      </c>
      <c r="G38" s="13">
        <v>0</v>
      </c>
      <c r="H38" s="13">
        <v>895.50</v>
      </c>
      <c r="I38" s="13">
        <v>81.41</v>
      </c>
    </row>
    <row r="39" ht="10.95" customHeight="true" customFormat="true" s="9">
      <c r="A39" s="12" t="s">
        <v>44</v>
      </c>
      <c r="B39" s="13">
        <v>3570.00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3570.00</v>
      </c>
      <c r="I39" s="13">
        <v>324.55</v>
      </c>
    </row>
    <row r="40" ht="10.95" customHeight="true" customFormat="true" s="9">
      <c r="A40" s="12" t="s">
        <v>45</v>
      </c>
      <c r="B40" s="13">
        <v>381.21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381.21</v>
      </c>
      <c r="I40" s="13">
        <v>34.66</v>
      </c>
    </row>
    <row r="41" ht="10.95" customHeight="true" customFormat="true" s="9">
      <c r="A41" s="12" t="s">
        <v>46</v>
      </c>
      <c r="B41" s="13">
        <v>0</v>
      </c>
      <c r="C41" s="13">
        <v>724.90</v>
      </c>
      <c r="D41" s="13">
        <v>0</v>
      </c>
      <c r="E41" s="13">
        <v>0</v>
      </c>
      <c r="F41" s="13">
        <v>0</v>
      </c>
      <c r="G41" s="13">
        <v>0</v>
      </c>
      <c r="H41" s="13">
        <v>724.90</v>
      </c>
      <c r="I41" s="13">
        <v>65.9</v>
      </c>
    </row>
    <row r="42" ht="10.95" customHeight="true" customFormat="true" s="9">
      <c r="A42" s="12" t="s">
        <v>47</v>
      </c>
      <c r="B42" s="13">
        <v>16276.88</v>
      </c>
      <c r="C42" s="13">
        <v>16486.04</v>
      </c>
      <c r="D42" s="13">
        <v>0</v>
      </c>
      <c r="E42" s="13">
        <v>0</v>
      </c>
      <c r="F42" s="13">
        <v>0</v>
      </c>
      <c r="G42" s="13">
        <v>0</v>
      </c>
      <c r="H42" s="13">
        <v>32762.92</v>
      </c>
      <c r="I42" s="13">
        <v>2978.47</v>
      </c>
    </row>
    <row r="43" ht="10.95" customHeight="true" customFormat="true" s="9">
      <c r="A43" s="12" t="s">
        <v>48</v>
      </c>
      <c r="B43" s="13">
        <v>1014.75</v>
      </c>
      <c r="C43" s="13">
        <v>3217.50</v>
      </c>
      <c r="D43" s="13">
        <v>0</v>
      </c>
      <c r="E43" s="13">
        <v>0</v>
      </c>
      <c r="F43" s="13">
        <v>0</v>
      </c>
      <c r="G43" s="13">
        <v>0</v>
      </c>
      <c r="H43" s="13">
        <v>4232.25</v>
      </c>
      <c r="I43" s="13">
        <v>384.75</v>
      </c>
    </row>
    <row r="44" ht="10.95" customHeight="true" customFormat="true" s="9">
      <c r="A44" s="12" t="s">
        <v>49</v>
      </c>
      <c r="B44" s="13">
        <v>0</v>
      </c>
      <c r="C44" s="13">
        <v>77.55</v>
      </c>
      <c r="D44" s="13">
        <v>0</v>
      </c>
      <c r="E44" s="13">
        <v>0</v>
      </c>
      <c r="F44" s="13">
        <v>0</v>
      </c>
      <c r="G44" s="13">
        <v>0</v>
      </c>
      <c r="H44" s="13">
        <v>77.55</v>
      </c>
      <c r="I44" s="13">
        <v>7.05</v>
      </c>
    </row>
    <row r="45" ht="10.95" customHeight="true" customFormat="true" s="9">
      <c r="A45" s="12" t="s">
        <v>50</v>
      </c>
      <c r="B45" s="13">
        <v>901.00</v>
      </c>
      <c r="C45" s="13">
        <v>971.00</v>
      </c>
      <c r="D45" s="13">
        <v>0</v>
      </c>
      <c r="E45" s="13">
        <v>0</v>
      </c>
      <c r="F45" s="13">
        <v>0</v>
      </c>
      <c r="G45" s="13">
        <v>0</v>
      </c>
      <c r="H45" s="13">
        <v>1872.00</v>
      </c>
      <c r="I45" s="13">
        <v>170.18</v>
      </c>
    </row>
    <row r="46" ht="10.95" customHeight="true" customFormat="true" s="9">
      <c r="A46" s="12" t="s">
        <v>51</v>
      </c>
      <c r="B46" s="13">
        <v>0</v>
      </c>
      <c r="C46" s="13">
        <v>586.15</v>
      </c>
      <c r="D46" s="13">
        <v>0</v>
      </c>
      <c r="E46" s="13">
        <v>0</v>
      </c>
      <c r="F46" s="13">
        <v>0</v>
      </c>
      <c r="G46" s="13">
        <v>0</v>
      </c>
      <c r="H46" s="13">
        <v>586.15</v>
      </c>
      <c r="I46" s="13">
        <v>53.29</v>
      </c>
    </row>
    <row r="47" ht="10.95" customHeight="true" customFormat="true" s="9">
      <c r="A47" s="12" t="s">
        <v>52</v>
      </c>
      <c r="B47" s="13">
        <v>13815.28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13815.28</v>
      </c>
      <c r="I47" s="13">
        <v>1255.94</v>
      </c>
    </row>
    <row r="48" ht="10.95" customHeight="true" customFormat="true" s="9">
      <c r="A48" s="12" t="s">
        <v>53</v>
      </c>
      <c r="B48" s="13">
        <v>376.48</v>
      </c>
      <c r="C48" s="13">
        <v>165.00</v>
      </c>
      <c r="D48" s="13">
        <v>0</v>
      </c>
      <c r="E48" s="13">
        <v>0</v>
      </c>
      <c r="F48" s="13">
        <v>0</v>
      </c>
      <c r="G48" s="13">
        <v>0</v>
      </c>
      <c r="H48" s="13">
        <v>541.48</v>
      </c>
      <c r="I48" s="13">
        <v>49.23</v>
      </c>
    </row>
    <row r="49" ht="10.95" customHeight="true" customFormat="true" s="9">
      <c r="A49" s="12" t="s">
        <v>54</v>
      </c>
      <c r="B49" s="13">
        <v>560.39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560.39</v>
      </c>
      <c r="I49" s="13">
        <v>40.16</v>
      </c>
    </row>
    <row r="50" ht="10.95" customHeight="true" customFormat="true" s="9">
      <c r="A50" s="12" t="s">
        <v>55</v>
      </c>
      <c r="B50" s="13">
        <v>272.40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272.40</v>
      </c>
      <c r="I50" s="13">
        <v>24.76</v>
      </c>
    </row>
    <row r="51" ht="10.95" customHeight="true" customFormat="true" s="9">
      <c r="A51" s="14" t="s">
        <v>56</v>
      </c>
      <c r="B51" s="15">
        <f ca="1">SUM(B9:B50)</f>
        <v>0</v>
      </c>
      <c r="C51" s="15">
        <f ca="1">SUM(C9:C50)</f>
        <v>0</v>
      </c>
      <c r="D51" s="15">
        <f ca="1">SUM(D9:D50)</f>
        <v>0</v>
      </c>
      <c r="E51" s="15">
        <f ca="1">SUM(E9:E50)</f>
        <v>0</v>
      </c>
      <c r="F51" s="15">
        <f ca="1">SUM(F9:F50)</f>
        <v>0</v>
      </c>
      <c r="G51" s="15">
        <f ca="1">SUM(G9:G50)</f>
        <v>0</v>
      </c>
      <c r="H51" s="15">
        <f ca="1">SUM(H9:H50)</f>
        <v>0</v>
      </c>
      <c r="I51" s="15">
        <f ca="1">SUM(I9:I50)</f>
        <v>0</v>
      </c>
    </row>
    <row r="52" ht="13.35" customHeight="true"/>
    <row r="53" ht="10.95" customHeight="true" customFormat="true" s="9">
      <c r="A53" s="16" t="s">
        <v>11</v>
      </c>
      <c r="B53" s="17">
        <f ca="1">B51</f>
        <v>0</v>
      </c>
      <c r="C53" s="17">
        <f ca="1">C51</f>
        <v>0</v>
      </c>
      <c r="D53" s="17">
        <f ca="1">D51</f>
        <v>0</v>
      </c>
      <c r="E53" s="17">
        <f ca="1">E51</f>
        <v>0</v>
      </c>
      <c r="F53" s="17">
        <f ca="1">F51</f>
        <v>0</v>
      </c>
      <c r="G53" s="17">
        <f ca="1">G51</f>
        <v>0</v>
      </c>
      <c r="H53" s="17">
        <f ca="1">H51</f>
        <v>0</v>
      </c>
      <c r="I53" s="17">
        <f ca="1">I51</f>
        <v>0</v>
      </c>
    </row>
    <row r="54" ht="13.35" customHeight="true"/>
    <row r="55" ht="10.95" customHeight="true" customFormat="true" s="9">
      <c r="A55" s="16" t="s">
        <v>57</v>
      </c>
      <c r="B55" s="18">
        <f ca="1">(B51 / SUM(B51:G51))</f>
        <v>0</v>
      </c>
      <c r="C55" s="18">
        <f ca="1">(C51 / SUM(B51:G51))</f>
        <v>0</v>
      </c>
      <c r="D55" s="18">
        <f ca="1">(D51 / SUM(B51:G51))</f>
        <v>0</v>
      </c>
      <c r="E55" s="18">
        <f ca="1">(E51 / SUM(B51:G51))</f>
        <v>0</v>
      </c>
      <c r="F55" s="18">
        <f ca="1">(F51 / SUM(B51:G51))</f>
        <v>0</v>
      </c>
      <c r="G55" s="18">
        <f ca="1">(G51 / SUM(B51:G51))</f>
        <v>0</v>
      </c>
      <c r="H55" s="18">
        <f ca="1">(H51 / H51)</f>
        <v>0</v>
      </c>
      <c r="I55" s="18">
        <f ca="1">(I51 / I51)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