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D6FDEB9D-82EF-4794-9BBF-53E28BBDD3E4}" xr6:coauthVersionLast="47" xr6:coauthVersionMax="47" xr10:uidLastSave="{00000000-0000-0000-0000-000000000000}"/>
  <bookViews>
    <workbookView xWindow="20370" yWindow="-120" windowWidth="29040" windowHeight="15840" xr2:uid="{00000000-000D-0000-FFFF-FFFF00000000}"/>
  </bookViews>
  <sheets>
    <sheet name="Aged Payables Summar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0" i="1" l="1"/>
  <c r="I34" i="1" s="1"/>
  <c r="H30" i="1"/>
  <c r="H34" i="1" s="1"/>
  <c r="G30" i="1"/>
  <c r="G34" i="1" s="1"/>
  <c r="F30" i="1"/>
  <c r="F34" i="1" s="1"/>
  <c r="E30" i="1"/>
  <c r="E34" i="1" s="1"/>
  <c r="D30" i="1"/>
  <c r="D34" i="1" s="1"/>
  <c r="C30" i="1"/>
  <c r="C34" i="1" s="1"/>
  <c r="B30" i="1"/>
  <c r="B34" i="1" s="1"/>
  <c r="B32" i="1" l="1"/>
  <c r="F32" i="1"/>
  <c r="C32" i="1"/>
  <c r="G32" i="1"/>
  <c r="D32" i="1"/>
  <c r="H32" i="1"/>
  <c r="E32" i="1"/>
  <c r="I32" i="1"/>
</calcChain>
</file>

<file path=xl/sharedStrings.xml><?xml version="1.0" encoding="utf-8"?>
<sst xmlns="http://schemas.openxmlformats.org/spreadsheetml/2006/main" count="38" uniqueCount="37">
  <si>
    <t>Aged Payables Summary</t>
  </si>
  <si>
    <t>As at 30 June 2024</t>
  </si>
  <si>
    <t>Ageing by due date</t>
  </si>
  <si>
    <t>Contact</t>
  </si>
  <si>
    <t>Current</t>
  </si>
  <si>
    <t>&lt; 1 Month</t>
  </si>
  <si>
    <t>1 Month</t>
  </si>
  <si>
    <t>2 Months</t>
  </si>
  <si>
    <t>3 Months</t>
  </si>
  <si>
    <t>Older</t>
  </si>
  <si>
    <t>Total</t>
  </si>
  <si>
    <t>Outstanding GST</t>
  </si>
  <si>
    <t>Aged Payables</t>
  </si>
  <si>
    <t>Abalone Aquasuits Pty Ltd</t>
  </si>
  <si>
    <t>Accurate Cutting Forme</t>
  </si>
  <si>
    <t>Ball &amp; Doggett Pty Ltd</t>
  </si>
  <si>
    <t>Ballina Bearing Supplies</t>
  </si>
  <si>
    <t>FedEx TNT</t>
  </si>
  <si>
    <t>Fuji Xerox BC Nth Rivers ***</t>
  </si>
  <si>
    <t>G2 Systems P/L T/A G2 Solutions</t>
  </si>
  <si>
    <t>IMD Media Pty Ltd</t>
  </si>
  <si>
    <t>Lep Colour Printers</t>
  </si>
  <si>
    <t>M.E.T. Grono Pty Ltd</t>
  </si>
  <si>
    <t>Maximum Bookkeeping</t>
  </si>
  <si>
    <t>NCTS ***</t>
  </si>
  <si>
    <t>Print IQ</t>
  </si>
  <si>
    <t>Rapid Media</t>
  </si>
  <si>
    <t>Richmond Sand, Gravel &amp; Landscaping</t>
  </si>
  <si>
    <t>Richmond Waste</t>
  </si>
  <si>
    <t>Standout Mats</t>
  </si>
  <si>
    <t>Telstra</t>
  </si>
  <si>
    <t>Trekk NR Advisory Pty Ltd</t>
  </si>
  <si>
    <t>Westlawn Finance Limited</t>
  </si>
  <si>
    <t>Wizz Couriers Division of All Regions Logistics</t>
  </si>
  <si>
    <t>Total Aged Payables</t>
  </si>
  <si>
    <t>Percentage of total</t>
  </si>
  <si>
    <t>Sample Client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</si>
</sst>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;\(#,##0.00\)"/>
  </numFmts>
  <fonts count="7" x14ac:knownFonts="1">
    <font>
      <sz val="9"/>
      <color theme="1"/>
      <name val="Arial"/>
    </font>
    <font>
      <sz val="14"/>
      <color theme="1"/>
      <name val="Arial"/>
    </font>
    <font>
      <b/>
      <sz val="14"/>
      <color theme="1"/>
      <name val="Arial"/>
    </font>
    <font>
      <sz val="12"/>
      <color theme="1"/>
      <name val="Arial"/>
    </font>
    <font>
      <sz val="10"/>
      <color theme="1"/>
      <name val="Arial"/>
    </font>
    <font>
      <b/>
      <sz val="10"/>
      <color theme="1"/>
      <name val="Arial"/>
    </font>
    <font>
      <b/>
      <sz val="9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EBEBEB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3" fillId="0" borderId="0" xfId="0" applyFont="1"/>
    <xf numFmtId="0" fontId="3" fillId="0" borderId="0" xfId="0" applyFont="1" applyAlignment="1">
      <alignment vertical="center"/>
    </xf>
    <xf numFmtId="0" fontId="4" fillId="0" borderId="0" xfId="0" applyFont="1"/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right" vertical="center"/>
    </xf>
    <xf numFmtId="0" fontId="5" fillId="0" borderId="1" xfId="0" applyFont="1" applyBorder="1" applyAlignment="1">
      <alignment vertical="center"/>
    </xf>
    <xf numFmtId="0" fontId="0" fillId="0" borderId="0" xfId="0" applyAlignment="1">
      <alignment vertical="center"/>
    </xf>
    <xf numFmtId="164" fontId="0" fillId="0" borderId="0" xfId="0" applyNumberFormat="1" applyAlignment="1">
      <alignment horizontal="right" vertical="center"/>
    </xf>
    <xf numFmtId="0" fontId="0" fillId="0" borderId="2" xfId="0" applyBorder="1" applyAlignment="1">
      <alignment vertical="center"/>
    </xf>
    <xf numFmtId="164" fontId="0" fillId="0" borderId="2" xfId="0" applyNumberFormat="1" applyBorder="1" applyAlignment="1">
      <alignment horizontal="right" vertical="center"/>
    </xf>
    <xf numFmtId="0" fontId="6" fillId="0" borderId="2" xfId="0" applyFont="1" applyBorder="1" applyAlignment="1">
      <alignment vertical="center"/>
    </xf>
    <xf numFmtId="164" fontId="6" fillId="0" borderId="2" xfId="0" applyNumberFormat="1" applyFont="1" applyBorder="1" applyAlignment="1">
      <alignment horizontal="right" vertical="center"/>
    </xf>
    <xf numFmtId="0" fontId="6" fillId="2" borderId="3" xfId="0" applyFont="1" applyFill="1" applyBorder="1" applyAlignment="1">
      <alignment vertical="center"/>
    </xf>
    <xf numFmtId="164" fontId="6" fillId="2" borderId="3" xfId="0" applyNumberFormat="1" applyFont="1" applyFill="1" applyBorder="1" applyAlignment="1">
      <alignment horizontal="right" vertical="center"/>
    </xf>
    <xf numFmtId="10" fontId="6" fillId="2" borderId="3" xfId="0" applyNumberFormat="1" applyFont="1" applyFill="1" applyBorder="1" applyAlignment="1">
      <alignment horizontal="right" vertical="center"/>
    </xf>
  </cellXfs>
  <cellStyles count="1">
    <cellStyle name="Normal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4"/>
  <sheetViews>
    <sheetView showGridLines="0" tabSelected="1" zoomScaleNormal="100" workbookViewId="0"/>
  </sheetViews>
  <sheetFormatPr defaultRowHeight="12" x14ac:dyDescent="0.2"/>
  <cols>
    <col min="1" max="1" width="44.28515625" customWidth="1"/>
    <col min="2" max="2" width="10.140625" customWidth="1"/>
    <col min="3" max="3" width="12.140625" customWidth="1"/>
    <col min="4" max="4" width="10.28515625" customWidth="1"/>
    <col min="5" max="6" width="11.140625" customWidth="1"/>
    <col min="7" max="7" width="7.28515625" customWidth="1"/>
    <col min="8" max="8" width="10.140625" customWidth="1"/>
    <col min="9" max="9" width="19.85546875" customWidth="1"/>
  </cols>
  <sheetData>
    <row r="1" spans="1:9" s="1" customFormat="1" ht="16.7" customHeight="1" x14ac:dyDescent="0.25">
      <c r="A1" s="2" t="s">
        <v>0</v>
      </c>
      <c r="B1" s="2"/>
      <c r="C1" s="2"/>
      <c r="D1" s="2"/>
      <c r="E1" s="2"/>
      <c r="F1" s="2"/>
      <c r="G1" s="2"/>
      <c r="H1" s="2"/>
      <c r="I1" s="2"/>
    </row>
    <row r="2" spans="1:9" s="3" customFormat="1" ht="14.45" customHeight="1" x14ac:dyDescent="0.2">
      <c r="A2" s="4" t="s">
        <v>36</v>
      </c>
      <c r="B2" s="4"/>
      <c r="C2" s="4"/>
      <c r="D2" s="4"/>
      <c r="E2" s="4"/>
      <c r="F2" s="4"/>
      <c r="G2" s="4"/>
      <c r="H2" s="4"/>
      <c r="I2" s="4"/>
    </row>
    <row r="3" spans="1:9" s="3" customFormat="1" ht="14.45" customHeight="1" x14ac:dyDescent="0.2">
      <c r="A3" s="4" t="s">
        <v>1</v>
      </c>
      <c r="B3" s="4"/>
      <c r="C3" s="4"/>
      <c r="D3" s="4"/>
      <c r="E3" s="4"/>
      <c r="F3" s="4"/>
      <c r="G3" s="4"/>
      <c r="H3" s="4"/>
      <c r="I3" s="4"/>
    </row>
    <row r="4" spans="1:9" s="3" customFormat="1" ht="14.45" customHeight="1" x14ac:dyDescent="0.2">
      <c r="A4" s="4" t="s">
        <v>2</v>
      </c>
      <c r="B4" s="4"/>
      <c r="C4" s="4"/>
      <c r="D4" s="4"/>
      <c r="E4" s="4"/>
      <c r="F4" s="4"/>
      <c r="G4" s="4"/>
      <c r="H4" s="4"/>
      <c r="I4" s="4"/>
    </row>
    <row r="5" spans="1:9" ht="13.35" customHeight="1" x14ac:dyDescent="0.2"/>
    <row r="6" spans="1:9" s="5" customFormat="1" ht="12.2" customHeight="1" x14ac:dyDescent="0.2">
      <c r="A6" s="6" t="s">
        <v>3</v>
      </c>
      <c r="B6" s="7" t="s">
        <v>4</v>
      </c>
      <c r="C6" s="7" t="s">
        <v>5</v>
      </c>
      <c r="D6" s="7" t="s">
        <v>6</v>
      </c>
      <c r="E6" s="7" t="s">
        <v>7</v>
      </c>
      <c r="F6" s="7" t="s">
        <v>8</v>
      </c>
      <c r="G6" s="7" t="s">
        <v>9</v>
      </c>
      <c r="H6" s="7" t="s">
        <v>10</v>
      </c>
      <c r="I6" s="7" t="s">
        <v>11</v>
      </c>
    </row>
    <row r="7" spans="1:9" ht="13.35" customHeight="1" x14ac:dyDescent="0.2"/>
    <row r="8" spans="1:9" s="5" customFormat="1" ht="12.2" customHeight="1" x14ac:dyDescent="0.2">
      <c r="A8" s="8" t="s">
        <v>12</v>
      </c>
      <c r="B8" s="8"/>
      <c r="C8" s="8"/>
      <c r="D8" s="8"/>
      <c r="E8" s="8"/>
      <c r="F8" s="8"/>
      <c r="G8" s="8"/>
      <c r="H8" s="8"/>
      <c r="I8" s="8"/>
    </row>
    <row r="9" spans="1:9" ht="10.9" customHeight="1" x14ac:dyDescent="0.2">
      <c r="A9" s="9" t="s">
        <v>13</v>
      </c>
      <c r="B9" s="10">
        <v>2024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2024</v>
      </c>
      <c r="I9" s="10">
        <v>184</v>
      </c>
    </row>
    <row r="10" spans="1:9" ht="10.9" customHeight="1" x14ac:dyDescent="0.2">
      <c r="A10" s="11" t="s">
        <v>14</v>
      </c>
      <c r="B10" s="12">
        <v>1111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1111</v>
      </c>
      <c r="I10" s="12">
        <v>101</v>
      </c>
    </row>
    <row r="11" spans="1:9" ht="10.9" customHeight="1" x14ac:dyDescent="0.2">
      <c r="A11" s="11" t="s">
        <v>15</v>
      </c>
      <c r="B11" s="12">
        <v>54178.91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54178.91</v>
      </c>
      <c r="I11" s="12">
        <v>4925.37</v>
      </c>
    </row>
    <row r="12" spans="1:9" ht="10.9" customHeight="1" x14ac:dyDescent="0.2">
      <c r="A12" s="11" t="s">
        <v>16</v>
      </c>
      <c r="B12" s="12">
        <v>715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715</v>
      </c>
      <c r="I12" s="12">
        <v>65</v>
      </c>
    </row>
    <row r="13" spans="1:9" ht="10.9" customHeight="1" x14ac:dyDescent="0.2">
      <c r="A13" s="11" t="s">
        <v>17</v>
      </c>
      <c r="B13" s="12">
        <v>4069.8</v>
      </c>
      <c r="C13" s="12">
        <v>2617.9499999999998</v>
      </c>
      <c r="D13" s="12">
        <v>0</v>
      </c>
      <c r="E13" s="12">
        <v>0</v>
      </c>
      <c r="F13" s="12">
        <v>0</v>
      </c>
      <c r="G13" s="12">
        <v>0</v>
      </c>
      <c r="H13" s="12">
        <v>6687.75</v>
      </c>
      <c r="I13" s="12">
        <v>585.65</v>
      </c>
    </row>
    <row r="14" spans="1:9" ht="10.9" customHeight="1" x14ac:dyDescent="0.2">
      <c r="A14" s="11" t="s">
        <v>18</v>
      </c>
      <c r="B14" s="12">
        <v>431.06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431.06</v>
      </c>
      <c r="I14" s="12">
        <v>39.19</v>
      </c>
    </row>
    <row r="15" spans="1:9" ht="10.9" customHeight="1" x14ac:dyDescent="0.2">
      <c r="A15" s="11" t="s">
        <v>19</v>
      </c>
      <c r="B15" s="12">
        <v>2277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2277</v>
      </c>
      <c r="I15" s="12">
        <v>207</v>
      </c>
    </row>
    <row r="16" spans="1:9" ht="10.9" customHeight="1" x14ac:dyDescent="0.2">
      <c r="A16" s="11" t="s">
        <v>20</v>
      </c>
      <c r="B16" s="12">
        <v>378.4</v>
      </c>
      <c r="C16" s="12">
        <v>473</v>
      </c>
      <c r="D16" s="12">
        <v>0</v>
      </c>
      <c r="E16" s="12">
        <v>0</v>
      </c>
      <c r="F16" s="12">
        <v>0</v>
      </c>
      <c r="G16" s="12">
        <v>0</v>
      </c>
      <c r="H16" s="12">
        <v>851.4</v>
      </c>
      <c r="I16" s="12">
        <v>77.400000000000006</v>
      </c>
    </row>
    <row r="17" spans="1:9" ht="10.9" customHeight="1" x14ac:dyDescent="0.2">
      <c r="A17" s="11" t="s">
        <v>21</v>
      </c>
      <c r="B17" s="12">
        <v>366.66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366.66</v>
      </c>
      <c r="I17" s="12">
        <v>33.33</v>
      </c>
    </row>
    <row r="18" spans="1:9" ht="10.9" customHeight="1" x14ac:dyDescent="0.2">
      <c r="A18" s="11" t="s">
        <v>22</v>
      </c>
      <c r="B18" s="12">
        <v>428.69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428.69</v>
      </c>
      <c r="I18" s="12">
        <v>38.97</v>
      </c>
    </row>
    <row r="19" spans="1:9" ht="10.9" customHeight="1" x14ac:dyDescent="0.2">
      <c r="A19" s="11" t="s">
        <v>23</v>
      </c>
      <c r="B19" s="12">
        <v>220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220</v>
      </c>
      <c r="I19" s="12">
        <v>0</v>
      </c>
    </row>
    <row r="20" spans="1:9" ht="10.9" customHeight="1" x14ac:dyDescent="0.2">
      <c r="A20" s="11" t="s">
        <v>24</v>
      </c>
      <c r="B20" s="12">
        <v>256.70999999999998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256.70999999999998</v>
      </c>
      <c r="I20" s="12">
        <v>23.34</v>
      </c>
    </row>
    <row r="21" spans="1:9" ht="10.9" customHeight="1" x14ac:dyDescent="0.2">
      <c r="A21" s="11" t="s">
        <v>25</v>
      </c>
      <c r="B21" s="12">
        <v>2408.64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2408.64</v>
      </c>
      <c r="I21" s="12">
        <v>218.97</v>
      </c>
    </row>
    <row r="22" spans="1:9" ht="10.9" customHeight="1" x14ac:dyDescent="0.2">
      <c r="A22" s="11" t="s">
        <v>26</v>
      </c>
      <c r="B22" s="12">
        <v>0</v>
      </c>
      <c r="C22" s="12">
        <v>2101</v>
      </c>
      <c r="D22" s="12">
        <v>0</v>
      </c>
      <c r="E22" s="12">
        <v>0</v>
      </c>
      <c r="F22" s="12">
        <v>0</v>
      </c>
      <c r="G22" s="12">
        <v>0</v>
      </c>
      <c r="H22" s="12">
        <v>2101</v>
      </c>
      <c r="I22" s="12">
        <v>191</v>
      </c>
    </row>
    <row r="23" spans="1:9" ht="10.9" customHeight="1" x14ac:dyDescent="0.2">
      <c r="A23" s="11" t="s">
        <v>27</v>
      </c>
      <c r="B23" s="12">
        <v>0</v>
      </c>
      <c r="C23" s="12">
        <v>344.84</v>
      </c>
      <c r="D23" s="12">
        <v>0</v>
      </c>
      <c r="E23" s="12">
        <v>0</v>
      </c>
      <c r="F23" s="12">
        <v>0</v>
      </c>
      <c r="G23" s="12">
        <v>0</v>
      </c>
      <c r="H23" s="12">
        <v>344.84</v>
      </c>
      <c r="I23" s="12">
        <v>31.35</v>
      </c>
    </row>
    <row r="24" spans="1:9" ht="10.9" customHeight="1" x14ac:dyDescent="0.2">
      <c r="A24" s="11" t="s">
        <v>28</v>
      </c>
      <c r="B24" s="12">
        <v>1008.54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1008.54</v>
      </c>
      <c r="I24" s="12">
        <v>91.69</v>
      </c>
    </row>
    <row r="25" spans="1:9" ht="10.9" customHeight="1" x14ac:dyDescent="0.2">
      <c r="A25" s="11" t="s">
        <v>29</v>
      </c>
      <c r="B25" s="12">
        <v>50.6</v>
      </c>
      <c r="C25" s="12">
        <v>0</v>
      </c>
      <c r="D25" s="12">
        <v>0</v>
      </c>
      <c r="E25" s="12">
        <v>0</v>
      </c>
      <c r="F25" s="12">
        <v>0</v>
      </c>
      <c r="G25" s="12">
        <v>0</v>
      </c>
      <c r="H25" s="12">
        <v>50.6</v>
      </c>
      <c r="I25" s="12">
        <v>4.5999999999999996</v>
      </c>
    </row>
    <row r="26" spans="1:9" ht="10.9" customHeight="1" x14ac:dyDescent="0.2">
      <c r="A26" s="11" t="s">
        <v>30</v>
      </c>
      <c r="B26" s="12">
        <v>0</v>
      </c>
      <c r="C26" s="12">
        <v>0</v>
      </c>
      <c r="D26" s="12">
        <v>0</v>
      </c>
      <c r="E26" s="12">
        <v>0</v>
      </c>
      <c r="F26" s="12">
        <v>-45.75</v>
      </c>
      <c r="G26" s="12">
        <v>0</v>
      </c>
      <c r="H26" s="12">
        <v>-45.75</v>
      </c>
      <c r="I26" s="12">
        <v>-4.16</v>
      </c>
    </row>
    <row r="27" spans="1:9" ht="10.9" customHeight="1" x14ac:dyDescent="0.2">
      <c r="A27" s="11" t="s">
        <v>31</v>
      </c>
      <c r="B27" s="12">
        <v>1166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1166</v>
      </c>
      <c r="I27" s="12">
        <v>106</v>
      </c>
    </row>
    <row r="28" spans="1:9" ht="10.9" customHeight="1" x14ac:dyDescent="0.2">
      <c r="A28" s="11" t="s">
        <v>32</v>
      </c>
      <c r="B28" s="12">
        <v>2670</v>
      </c>
      <c r="C28" s="12">
        <v>0</v>
      </c>
      <c r="D28" s="12">
        <v>0</v>
      </c>
      <c r="E28" s="12">
        <v>0</v>
      </c>
      <c r="F28" s="12">
        <v>0</v>
      </c>
      <c r="G28" s="12">
        <v>0</v>
      </c>
      <c r="H28" s="12">
        <v>2670</v>
      </c>
      <c r="I28" s="12">
        <v>32.54</v>
      </c>
    </row>
    <row r="29" spans="1:9" ht="10.9" customHeight="1" x14ac:dyDescent="0.2">
      <c r="A29" s="11" t="s">
        <v>33</v>
      </c>
      <c r="B29" s="12">
        <v>209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209</v>
      </c>
      <c r="I29" s="12">
        <v>19</v>
      </c>
    </row>
    <row r="30" spans="1:9" ht="10.9" customHeight="1" x14ac:dyDescent="0.2">
      <c r="A30" s="13" t="s">
        <v>34</v>
      </c>
      <c r="B30" s="14">
        <f t="shared" ref="B30:I30" si="0">SUM(B9:B29)</f>
        <v>73970.010000000009</v>
      </c>
      <c r="C30" s="14">
        <f t="shared" si="0"/>
        <v>5536.79</v>
      </c>
      <c r="D30" s="14">
        <f t="shared" si="0"/>
        <v>0</v>
      </c>
      <c r="E30" s="14">
        <f t="shared" si="0"/>
        <v>0</v>
      </c>
      <c r="F30" s="14">
        <f t="shared" si="0"/>
        <v>-45.75</v>
      </c>
      <c r="G30" s="14">
        <f t="shared" si="0"/>
        <v>0</v>
      </c>
      <c r="H30" s="14">
        <f t="shared" si="0"/>
        <v>79461.05</v>
      </c>
      <c r="I30" s="14">
        <f t="shared" si="0"/>
        <v>6971.24</v>
      </c>
    </row>
    <row r="31" spans="1:9" ht="13.35" customHeight="1" x14ac:dyDescent="0.2"/>
    <row r="32" spans="1:9" ht="10.9" customHeight="1" x14ac:dyDescent="0.2">
      <c r="A32" s="15" t="s">
        <v>10</v>
      </c>
      <c r="B32" s="16">
        <f t="shared" ref="B32:I32" si="1">B30</f>
        <v>73970.010000000009</v>
      </c>
      <c r="C32" s="16">
        <f t="shared" si="1"/>
        <v>5536.79</v>
      </c>
      <c r="D32" s="16">
        <f t="shared" si="1"/>
        <v>0</v>
      </c>
      <c r="E32" s="16">
        <f t="shared" si="1"/>
        <v>0</v>
      </c>
      <c r="F32" s="16">
        <f t="shared" si="1"/>
        <v>-45.75</v>
      </c>
      <c r="G32" s="16">
        <f t="shared" si="1"/>
        <v>0</v>
      </c>
      <c r="H32" s="16">
        <f t="shared" si="1"/>
        <v>79461.05</v>
      </c>
      <c r="I32" s="16">
        <f t="shared" si="1"/>
        <v>6971.24</v>
      </c>
    </row>
    <row r="33" spans="1:9" ht="13.35" customHeight="1" x14ac:dyDescent="0.2"/>
    <row r="34" spans="1:9" ht="10.9" customHeight="1" x14ac:dyDescent="0.2">
      <c r="A34" s="15" t="s">
        <v>35</v>
      </c>
      <c r="B34" s="17">
        <f>(B30 / SUM(B30:G30))</f>
        <v>0.93089645807600085</v>
      </c>
      <c r="C34" s="17">
        <f>(C30 / SUM(B30:G30))</f>
        <v>6.9679295705254329E-2</v>
      </c>
      <c r="D34" s="17">
        <f>(D30 / SUM(B30:G30))</f>
        <v>0</v>
      </c>
      <c r="E34" s="17">
        <f>(E30 / SUM(B30:G30))</f>
        <v>0</v>
      </c>
      <c r="F34" s="17">
        <f>(F30 / SUM(B30:G30))</f>
        <v>-5.7575378125509287E-4</v>
      </c>
      <c r="G34" s="17">
        <f>(G30 / SUM(B30:G30))</f>
        <v>0</v>
      </c>
      <c r="H34" s="17">
        <f>(H30 / H30)</f>
        <v>1</v>
      </c>
      <c r="I34" s="17">
        <f>(I30 / I30)</f>
        <v>1</v>
      </c>
    </row>
  </sheetData>
  <pageMargins left="0.7" right="0.7" top="0.75" bottom="0.75" header="0.3" footer="0.3"/>
  <pageSetup paperSize="9" fitToWidth="0" fitToHeight="0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Aged Payables 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s106</cp:lastModifiedBy>
  <dcterms:modified xsi:type="dcterms:W3CDTF">2025-03-28T07:20:52Z</dcterms:modified>
</cp:coreProperties>
</file>