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artenvV\Downloads\"/>
    </mc:Choice>
  </mc:AlternateContent>
  <bookViews>
    <workbookView xWindow="0" yWindow="60" windowWidth="15480" windowHeight="8280" tabRatio="777"/>
  </bookViews>
  <sheets>
    <sheet name="50.kms.radius" sheetId="1" r:id="rId1"/>
  </sheets>
  <definedNames>
    <definedName name="_xlnm.Print_Titles" localSheetId="0">'50.kms.radius'!$1:$5</definedName>
  </definedNames>
  <calcPr calcId="171027"/>
</workbook>
</file>

<file path=xl/calcChain.xml><?xml version="1.0" encoding="utf-8"?>
<calcChain xmlns="http://schemas.openxmlformats.org/spreadsheetml/2006/main">
  <c r="E8" i="1" l="1"/>
  <c r="E7" i="1" s="1"/>
  <c r="F8" i="1"/>
  <c r="F7" i="1"/>
  <c r="G8" i="1"/>
  <c r="G7" i="1" s="1"/>
  <c r="G6" i="1" s="1"/>
  <c r="H8" i="1"/>
  <c r="H7" i="1"/>
  <c r="I9" i="1"/>
  <c r="I10" i="1"/>
  <c r="I11" i="1"/>
  <c r="I12" i="1"/>
  <c r="I8" i="1" s="1"/>
  <c r="I7" i="1" s="1"/>
  <c r="I13" i="1"/>
  <c r="I14" i="1"/>
  <c r="J8" i="1"/>
  <c r="J7" i="1" s="1"/>
  <c r="K8" i="1"/>
  <c r="K7" i="1"/>
  <c r="I197" i="1"/>
  <c r="K196" i="1"/>
  <c r="J196" i="1"/>
  <c r="I196" i="1"/>
  <c r="I195" i="1" s="1"/>
  <c r="H196" i="1"/>
  <c r="G196" i="1"/>
  <c r="F196" i="1"/>
  <c r="E196" i="1"/>
  <c r="E195" i="1" s="1"/>
  <c r="K195" i="1"/>
  <c r="J195" i="1"/>
  <c r="H195" i="1"/>
  <c r="G195" i="1"/>
  <c r="F195" i="1"/>
  <c r="I194" i="1"/>
  <c r="I193" i="1"/>
  <c r="I192" i="1"/>
  <c r="I191" i="1"/>
  <c r="I190" i="1"/>
  <c r="I189" i="1"/>
  <c r="K188" i="1"/>
  <c r="J188" i="1"/>
  <c r="I188" i="1"/>
  <c r="H188" i="1"/>
  <c r="G188" i="1"/>
  <c r="F188" i="1"/>
  <c r="E188" i="1"/>
  <c r="I187" i="1"/>
  <c r="K186" i="1"/>
  <c r="J186" i="1"/>
  <c r="I186" i="1"/>
  <c r="H186" i="1"/>
  <c r="G186" i="1"/>
  <c r="F186" i="1"/>
  <c r="E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 s="1"/>
  <c r="K173" i="1"/>
  <c r="J173" i="1"/>
  <c r="H173" i="1"/>
  <c r="H126" i="1" s="1"/>
  <c r="G173" i="1"/>
  <c r="F173" i="1"/>
  <c r="E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K134" i="1"/>
  <c r="J134" i="1"/>
  <c r="I134" i="1"/>
  <c r="H134" i="1"/>
  <c r="G134" i="1"/>
  <c r="F134" i="1"/>
  <c r="E134" i="1"/>
  <c r="I133" i="1"/>
  <c r="I132" i="1"/>
  <c r="I131" i="1"/>
  <c r="I130" i="1"/>
  <c r="I129" i="1"/>
  <c r="I128" i="1"/>
  <c r="I127" i="1" s="1"/>
  <c r="K127" i="1"/>
  <c r="J127" i="1"/>
  <c r="J126" i="1" s="1"/>
  <c r="H127" i="1"/>
  <c r="G127" i="1"/>
  <c r="F127" i="1"/>
  <c r="F126" i="1" s="1"/>
  <c r="E127" i="1"/>
  <c r="K126" i="1"/>
  <c r="G126" i="1"/>
  <c r="E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 s="1"/>
  <c r="I108" i="1" s="1"/>
  <c r="K109" i="1"/>
  <c r="J109" i="1"/>
  <c r="H109" i="1"/>
  <c r="H108" i="1" s="1"/>
  <c r="G109" i="1"/>
  <c r="F109" i="1"/>
  <c r="E109" i="1"/>
  <c r="K108" i="1"/>
  <c r="J108" i="1"/>
  <c r="G108" i="1"/>
  <c r="F108" i="1"/>
  <c r="E108" i="1"/>
  <c r="I107" i="1"/>
  <c r="I106" i="1"/>
  <c r="I105" i="1"/>
  <c r="I104" i="1"/>
  <c r="I103" i="1"/>
  <c r="I102" i="1"/>
  <c r="I101" i="1"/>
  <c r="K100" i="1"/>
  <c r="J100" i="1"/>
  <c r="I100" i="1"/>
  <c r="H100" i="1"/>
  <c r="G100" i="1"/>
  <c r="F100" i="1"/>
  <c r="E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 s="1"/>
  <c r="K68" i="1"/>
  <c r="J68" i="1"/>
  <c r="H68" i="1"/>
  <c r="G68" i="1"/>
  <c r="F68" i="1"/>
  <c r="E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0" i="1" s="1"/>
  <c r="I53" i="1"/>
  <c r="I52" i="1"/>
  <c r="I51" i="1"/>
  <c r="K50" i="1"/>
  <c r="K18" i="1" s="1"/>
  <c r="J50" i="1"/>
  <c r="H50" i="1"/>
  <c r="G50" i="1"/>
  <c r="F50" i="1"/>
  <c r="E50" i="1"/>
  <c r="I49" i="1"/>
  <c r="I48" i="1"/>
  <c r="I47" i="1"/>
  <c r="I46" i="1"/>
  <c r="I45" i="1"/>
  <c r="I44" i="1"/>
  <c r="I43" i="1"/>
  <c r="I42" i="1"/>
  <c r="I41" i="1"/>
  <c r="I40" i="1"/>
  <c r="I37" i="1" s="1"/>
  <c r="I39" i="1"/>
  <c r="I38" i="1"/>
  <c r="K37" i="1"/>
  <c r="J37" i="1"/>
  <c r="H37" i="1"/>
  <c r="G37" i="1"/>
  <c r="F37" i="1"/>
  <c r="E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19" i="1" s="1"/>
  <c r="I20" i="1"/>
  <c r="K19" i="1"/>
  <c r="J19" i="1"/>
  <c r="J18" i="1" s="1"/>
  <c r="H19" i="1"/>
  <c r="G19" i="1"/>
  <c r="G18" i="1" s="1"/>
  <c r="F19" i="1"/>
  <c r="F18" i="1" s="1"/>
  <c r="E19" i="1"/>
  <c r="E18" i="1" s="1"/>
  <c r="H18" i="1"/>
  <c r="I17" i="1"/>
  <c r="I16" i="1" s="1"/>
  <c r="I15" i="1" s="1"/>
  <c r="K16" i="1"/>
  <c r="J16" i="1"/>
  <c r="J15" i="1" s="1"/>
  <c r="H16" i="1"/>
  <c r="H15" i="1" s="1"/>
  <c r="G16" i="1"/>
  <c r="F16" i="1"/>
  <c r="F15" i="1" s="1"/>
  <c r="F6" i="1" s="1"/>
  <c r="E16" i="1"/>
  <c r="E15" i="1" s="1"/>
  <c r="K15" i="1"/>
  <c r="G15" i="1"/>
  <c r="K6" i="1" l="1"/>
  <c r="I18" i="1"/>
  <c r="I126" i="1"/>
  <c r="I6" i="1"/>
  <c r="H6" i="1"/>
  <c r="J6" i="1"/>
  <c r="E6" i="1"/>
</calcChain>
</file>

<file path=xl/sharedStrings.xml><?xml version="1.0" encoding="utf-8"?>
<sst xmlns="http://schemas.openxmlformats.org/spreadsheetml/2006/main" count="378" uniqueCount="241">
  <si>
    <t xml:space="preserve">Republic of the Philippines </t>
  </si>
  <si>
    <t xml:space="preserve">Department of Social Welfare and Development </t>
  </si>
  <si>
    <t xml:space="preserve">DATA ON AFFECTED POPULATION AND DAMAGED HOUSES WITHIN THE 50-KM. RADIUS </t>
  </si>
  <si>
    <t>REGION</t>
  </si>
  <si>
    <t xml:space="preserve">PROVINCE </t>
  </si>
  <si>
    <t xml:space="preserve">CITY/MUN. </t>
  </si>
  <si>
    <t xml:space="preserve">POPULATION (NSO 2010) </t>
  </si>
  <si>
    <t xml:space="preserve">DISPLACED </t>
  </si>
  <si>
    <t xml:space="preserve">FAMILIES </t>
  </si>
  <si>
    <t xml:space="preserve">PERSONS </t>
  </si>
  <si>
    <t xml:space="preserve">DAMAGED HOUSES </t>
  </si>
  <si>
    <t xml:space="preserve">TOTAL </t>
  </si>
  <si>
    <t xml:space="preserve">PARTIALLY </t>
  </si>
  <si>
    <t xml:space="preserve">TOTALLY </t>
  </si>
  <si>
    <t xml:space="preserve">Total </t>
  </si>
  <si>
    <t xml:space="preserve">MIMAROPA </t>
  </si>
  <si>
    <t xml:space="preserve">Palawan </t>
  </si>
  <si>
    <t xml:space="preserve">1. </t>
  </si>
  <si>
    <t xml:space="preserve">Agutaya </t>
  </si>
  <si>
    <t xml:space="preserve">Busuanga </t>
  </si>
  <si>
    <t xml:space="preserve">Coron </t>
  </si>
  <si>
    <t xml:space="preserve">Culion </t>
  </si>
  <si>
    <t xml:space="preserve">Cuyo </t>
  </si>
  <si>
    <t xml:space="preserve">Linapacan </t>
  </si>
  <si>
    <t>2.</t>
  </si>
  <si>
    <t>3.</t>
  </si>
  <si>
    <t>4.</t>
  </si>
  <si>
    <t>5.</t>
  </si>
  <si>
    <t>6.</t>
  </si>
  <si>
    <t>7.</t>
  </si>
  <si>
    <t>8.</t>
  </si>
  <si>
    <t>VI</t>
  </si>
  <si>
    <t xml:space="preserve">Aklan </t>
  </si>
  <si>
    <t>Altavas</t>
  </si>
  <si>
    <t>Balete</t>
  </si>
  <si>
    <t>Banga</t>
  </si>
  <si>
    <t>Batan</t>
  </si>
  <si>
    <t>Buruanga</t>
  </si>
  <si>
    <t xml:space="preserve">Ibajay </t>
  </si>
  <si>
    <t>Kalinga</t>
  </si>
  <si>
    <t>Lezo</t>
  </si>
  <si>
    <t>Libacao</t>
  </si>
  <si>
    <t xml:space="preserve">Madalag </t>
  </si>
  <si>
    <t>Malay</t>
  </si>
  <si>
    <t>Makato</t>
  </si>
  <si>
    <t xml:space="preserve">Malinao </t>
  </si>
  <si>
    <t xml:space="preserve">Nabas </t>
  </si>
  <si>
    <t xml:space="preserve">New Washington </t>
  </si>
  <si>
    <t xml:space="preserve">Numancia </t>
  </si>
  <si>
    <t xml:space="preserve">Tangalan 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</si>
  <si>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</si>
  <si>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</si>
  <si>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</si>
  <si>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</si>
  <si>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</si>
  <si>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</si>
  <si>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</si>
  <si>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</si>
  <si>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</si>
  <si>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 xml:space="preserve">Antique </t>
  </si>
  <si>
    <t xml:space="preserve">Barbaza </t>
  </si>
  <si>
    <t xml:space="preserve">Bugasong </t>
  </si>
  <si>
    <t xml:space="preserve">Caluya </t>
  </si>
  <si>
    <t>Libertad</t>
  </si>
  <si>
    <t xml:space="preserve">Pandan </t>
  </si>
  <si>
    <t>Sebaste</t>
  </si>
  <si>
    <t xml:space="preserve">Tibiao </t>
  </si>
  <si>
    <t xml:space="preserve">Valderama </t>
  </si>
  <si>
    <t xml:space="preserve">Culasi </t>
  </si>
  <si>
    <t xml:space="preserve">Patnongon </t>
  </si>
  <si>
    <t xml:space="preserve">San Remegio </t>
  </si>
  <si>
    <t>Capiz</t>
  </si>
  <si>
    <t xml:space="preserve">Cuartero </t>
  </si>
  <si>
    <t xml:space="preserve">Dao </t>
  </si>
  <si>
    <t xml:space="preserve">Dumalag </t>
  </si>
  <si>
    <t>Dumarao</t>
  </si>
  <si>
    <t>Ivisan</t>
  </si>
  <si>
    <t>Jamindan</t>
  </si>
  <si>
    <t>Maayon</t>
  </si>
  <si>
    <t>Mambusao</t>
  </si>
  <si>
    <t>Panay</t>
  </si>
  <si>
    <t>Panitan</t>
  </si>
  <si>
    <t>Pilar</t>
  </si>
  <si>
    <t>Pontevedra</t>
  </si>
  <si>
    <t>Pres. Roxas</t>
  </si>
  <si>
    <t>Sapi-an</t>
  </si>
  <si>
    <t>Sigma</t>
  </si>
  <si>
    <t>Tapaz</t>
  </si>
  <si>
    <t xml:space="preserve">Roxas City </t>
  </si>
  <si>
    <t xml:space="preserve">Iloilo </t>
  </si>
  <si>
    <t>Ajuy</t>
  </si>
  <si>
    <t xml:space="preserve">Alimodian </t>
  </si>
  <si>
    <t>Badiangan</t>
  </si>
  <si>
    <t>Balasan</t>
  </si>
  <si>
    <t>Banate</t>
  </si>
  <si>
    <t>Batrotoc Nuevo</t>
  </si>
  <si>
    <t>Barotoc Viejo</t>
  </si>
  <si>
    <t xml:space="preserve">Batad </t>
  </si>
  <si>
    <t>Bingawan</t>
  </si>
  <si>
    <t xml:space="preserve">Cabatuan </t>
  </si>
  <si>
    <t xml:space="preserve">Calinog </t>
  </si>
  <si>
    <t xml:space="preserve">Carles </t>
  </si>
  <si>
    <t>Concepcion</t>
  </si>
  <si>
    <t>Dingle</t>
  </si>
  <si>
    <t>Duenas</t>
  </si>
  <si>
    <t>Dumangas</t>
  </si>
  <si>
    <t>Estancia</t>
  </si>
  <si>
    <t xml:space="preserve">Janiuay </t>
  </si>
  <si>
    <t xml:space="preserve">Lambunao </t>
  </si>
  <si>
    <t xml:space="preserve">Lemery </t>
  </si>
  <si>
    <t>Maasin</t>
  </si>
  <si>
    <t xml:space="preserve">New Lucena </t>
  </si>
  <si>
    <t xml:space="preserve">Passi City </t>
  </si>
  <si>
    <t xml:space="preserve">Pototan </t>
  </si>
  <si>
    <t xml:space="preserve">San Dionisio </t>
  </si>
  <si>
    <t>San Enrique</t>
  </si>
  <si>
    <t xml:space="preserve">San Rafael </t>
  </si>
  <si>
    <t xml:space="preserve">Sara </t>
  </si>
  <si>
    <t xml:space="preserve">Zarraga 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</si>
  <si>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</si>
  <si>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</si>
  <si>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</si>
  <si>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</si>
  <si>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</si>
  <si>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</si>
  <si>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</si>
  <si>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</si>
  <si>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</si>
  <si>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</si>
  <si>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</si>
  <si>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</si>
  <si>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</si>
  <si>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</si>
  <si>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 xml:space="preserve">Anilao </t>
  </si>
  <si>
    <t>Mina</t>
  </si>
  <si>
    <t xml:space="preserve">Negros Occ. </t>
  </si>
  <si>
    <t>Manapla</t>
  </si>
  <si>
    <t xml:space="preserve">Cadiz City </t>
  </si>
  <si>
    <t>EB Magalona</t>
  </si>
  <si>
    <t>Escalante City</t>
  </si>
  <si>
    <t xml:space="preserve">Sagay City </t>
  </si>
  <si>
    <t xml:space="preserve">Silay City </t>
  </si>
  <si>
    <t xml:space="preserve">Victorias City </t>
  </si>
  <si>
    <t>V</t>
  </si>
  <si>
    <t xml:space="preserve">Masbate </t>
  </si>
  <si>
    <t xml:space="preserve">Balud </t>
  </si>
  <si>
    <t>VII</t>
  </si>
  <si>
    <t xml:space="preserve">Cebu </t>
  </si>
  <si>
    <t xml:space="preserve">Bantayan </t>
  </si>
  <si>
    <t xml:space="preserve">Bogo City </t>
  </si>
  <si>
    <t>Borbon</t>
  </si>
  <si>
    <t>Daanbantayan</t>
  </si>
  <si>
    <t>Madridejos</t>
  </si>
  <si>
    <t>Medellin</t>
  </si>
  <si>
    <t>Poro</t>
  </si>
  <si>
    <t>San Francisco</t>
  </si>
  <si>
    <t xml:space="preserve">Sogod </t>
  </si>
  <si>
    <t xml:space="preserve">Sta. Fe </t>
  </si>
  <si>
    <t xml:space="preserve">Tabogon </t>
  </si>
  <si>
    <t>Tabuelan</t>
  </si>
  <si>
    <t xml:space="preserve">Tuburan </t>
  </si>
  <si>
    <t xml:space="preserve">Tudela </t>
  </si>
  <si>
    <t>VIII</t>
  </si>
  <si>
    <t xml:space="preserve">Leyte </t>
  </si>
  <si>
    <t xml:space="preserve">Abuyog </t>
  </si>
  <si>
    <t>Alang-alang</t>
  </si>
  <si>
    <t>Albuera</t>
  </si>
  <si>
    <t xml:space="preserve">Babatngon </t>
  </si>
  <si>
    <t xml:space="preserve">Barugo </t>
  </si>
  <si>
    <t xml:space="preserve">Burauen </t>
  </si>
  <si>
    <t xml:space="preserve">Calubian </t>
  </si>
  <si>
    <t xml:space="preserve">Capoocan </t>
  </si>
  <si>
    <t xml:space="preserve">Carigara </t>
  </si>
  <si>
    <t xml:space="preserve">Dagami </t>
  </si>
  <si>
    <t>Dulag</t>
  </si>
  <si>
    <t>Isabel</t>
  </si>
  <si>
    <t xml:space="preserve">Jaro </t>
  </si>
  <si>
    <t>Javier</t>
  </si>
  <si>
    <t>Julita</t>
  </si>
  <si>
    <t>Kananga</t>
  </si>
  <si>
    <t xml:space="preserve">La Paz </t>
  </si>
  <si>
    <t>Leyte</t>
  </si>
  <si>
    <t xml:space="preserve">Macarthur </t>
  </si>
  <si>
    <t>Mahaplag</t>
  </si>
  <si>
    <t>Matag-ob</t>
  </si>
  <si>
    <t xml:space="preserve">Mayorga </t>
  </si>
  <si>
    <t xml:space="preserve">Merida </t>
  </si>
  <si>
    <t xml:space="preserve">Palo </t>
  </si>
  <si>
    <t>Palompon</t>
  </si>
  <si>
    <t xml:space="preserve">Pastrana </t>
  </si>
  <si>
    <t xml:space="preserve">San Isidro </t>
  </si>
  <si>
    <t xml:space="preserve">San Miguel </t>
  </si>
  <si>
    <t xml:space="preserve">Tabango </t>
  </si>
  <si>
    <t xml:space="preserve">Tabon-tabon </t>
  </si>
  <si>
    <t xml:space="preserve">Tanauan </t>
  </si>
  <si>
    <t>Tolosa</t>
  </si>
  <si>
    <t xml:space="preserve">Tunga </t>
  </si>
  <si>
    <t xml:space="preserve">Villaba </t>
  </si>
  <si>
    <t>32.</t>
  </si>
  <si>
    <t>33.</t>
  </si>
  <si>
    <t>34.</t>
  </si>
  <si>
    <t>35.</t>
  </si>
  <si>
    <t>36.</t>
  </si>
  <si>
    <t xml:space="preserve">Baybay City </t>
  </si>
  <si>
    <t xml:space="preserve">Ormoc City </t>
  </si>
  <si>
    <t xml:space="preserve">Tacloban City </t>
  </si>
  <si>
    <t>37.</t>
  </si>
  <si>
    <t>38.</t>
  </si>
  <si>
    <t xml:space="preserve">Eastern Samar </t>
  </si>
  <si>
    <t xml:space="preserve">Balangiga </t>
  </si>
  <si>
    <t>Balangkayan</t>
  </si>
  <si>
    <t xml:space="preserve">Gen. Mac Arthur </t>
  </si>
  <si>
    <t>Giporlos</t>
  </si>
  <si>
    <t>Guiuan</t>
  </si>
  <si>
    <t>Hernani</t>
  </si>
  <si>
    <t>Lawaan</t>
  </si>
  <si>
    <t>Llorente</t>
  </si>
  <si>
    <t>Maydolong</t>
  </si>
  <si>
    <t>Mercedes</t>
  </si>
  <si>
    <t>Quinapondan</t>
  </si>
  <si>
    <t xml:space="preserve">Salcedo </t>
  </si>
  <si>
    <t xml:space="preserve">Western Samar </t>
  </si>
  <si>
    <t xml:space="preserve">Marabut </t>
  </si>
  <si>
    <t xml:space="preserve">Basey </t>
  </si>
  <si>
    <t xml:space="preserve">Daram </t>
  </si>
  <si>
    <t xml:space="preserve">Sta. Rita </t>
  </si>
  <si>
    <t xml:space="preserve">Talalora </t>
  </si>
  <si>
    <t xml:space="preserve">Southern Leyte </t>
  </si>
  <si>
    <t xml:space="preserve">Silago </t>
  </si>
  <si>
    <t xml:space="preserve">Biliran </t>
  </si>
  <si>
    <t>Almeria</t>
  </si>
  <si>
    <t xml:space="preserve">Cabucgayan </t>
  </si>
  <si>
    <t xml:space="preserve">Caibiran </t>
  </si>
  <si>
    <t xml:space="preserve">Culaba </t>
  </si>
  <si>
    <t xml:space="preserve">Naval </t>
  </si>
  <si>
    <t xml:space="preserve">CARAGA </t>
  </si>
  <si>
    <t xml:space="preserve">Dinagat Island </t>
  </si>
  <si>
    <t xml:space="preserve">Loreto </t>
  </si>
  <si>
    <t xml:space="preserve">Laua-an </t>
  </si>
  <si>
    <t xml:space="preserve">Villareal </t>
  </si>
  <si>
    <t>NO. OF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</si>
</sst>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165" fontId="3" fillId="0" borderId="0" applyFill="0" applyBorder="0" applyAlignment="0" applyProtection="0"/>
    <xf numFmtId="0" fontId="1" fillId="0" borderId="0"/>
    <xf numFmtId="165" fontId="2" fillId="0" borderId="0" applyFill="0" applyBorder="0" applyAlignment="0" applyProtection="0"/>
    <xf numFmtId="0" fontId="2" fillId="0" borderId="0"/>
    <xf numFmtId="0" fontId="3" fillId="0" borderId="0"/>
    <xf numFmtId="165" fontId="3" fillId="0" borderId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164" fontId="6" fillId="2" borderId="1" xfId="1" applyNumberFormat="1" applyFont="1" applyFill="1" applyBorder="1"/>
    <xf numFmtId="164" fontId="5" fillId="0" borderId="1" xfId="1" applyNumberFormat="1" applyFont="1" applyBorder="1"/>
    <xf numFmtId="0" fontId="4" fillId="0" borderId="2" xfId="0" quotePrefix="1" applyFont="1" applyBorder="1"/>
    <xf numFmtId="0" fontId="4" fillId="0" borderId="3" xfId="0" applyFont="1" applyBorder="1"/>
    <xf numFmtId="164" fontId="4" fillId="0" borderId="1" xfId="1" applyNumberFormat="1" applyFont="1" applyBorder="1"/>
    <xf numFmtId="164" fontId="4" fillId="0" borderId="0" xfId="1" applyNumberFormat="1" applyFont="1"/>
    <xf numFmtId="164" fontId="5" fillId="2" borderId="1" xfId="1" applyNumberFormat="1" applyFont="1" applyFill="1" applyBorder="1"/>
    <xf numFmtId="164" fontId="4" fillId="2" borderId="1" xfId="1" applyNumberFormat="1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4" fontId="4" fillId="0" borderId="1" xfId="1" applyNumberFormat="1" applyFont="1" applyFill="1" applyBorder="1"/>
    <xf numFmtId="0" fontId="4" fillId="0" borderId="7" xfId="0" applyFont="1" applyBorder="1"/>
    <xf numFmtId="0" fontId="4" fillId="0" borderId="5" xfId="0" quotePrefix="1" applyFont="1" applyBorder="1"/>
    <xf numFmtId="0" fontId="4" fillId="0" borderId="6" xfId="0" applyFont="1" applyBorder="1"/>
    <xf numFmtId="164" fontId="4" fillId="0" borderId="7" xfId="1" applyNumberFormat="1" applyFont="1" applyBorder="1"/>
    <xf numFmtId="164" fontId="5" fillId="0" borderId="7" xfId="1" applyNumberFormat="1" applyFont="1" applyBorder="1"/>
    <xf numFmtId="0" fontId="4" fillId="0" borderId="4" xfId="0" applyFont="1" applyBorder="1"/>
    <xf numFmtId="0" fontId="4" fillId="0" borderId="11" xfId="0" quotePrefix="1" applyFont="1" applyBorder="1"/>
    <xf numFmtId="0" fontId="4" fillId="0" borderId="12" xfId="0" applyFont="1" applyBorder="1"/>
    <xf numFmtId="164" fontId="4" fillId="0" borderId="4" xfId="1" applyNumberFormat="1" applyFont="1" applyBorder="1"/>
    <xf numFmtId="164" fontId="5" fillId="0" borderId="4" xfId="1" applyNumberFormat="1" applyFont="1" applyBorder="1"/>
    <xf numFmtId="0" fontId="4" fillId="0" borderId="8" xfId="0" applyFont="1" applyBorder="1"/>
    <xf numFmtId="0" fontId="4" fillId="0" borderId="9" xfId="0" quotePrefix="1" applyFont="1" applyBorder="1"/>
    <xf numFmtId="0" fontId="4" fillId="0" borderId="10" xfId="0" applyFont="1" applyBorder="1"/>
    <xf numFmtId="164" fontId="4" fillId="0" borderId="8" xfId="1" applyNumberFormat="1" applyFont="1" applyBorder="1"/>
    <xf numFmtId="164" fontId="5" fillId="0" borderId="8" xfId="1" applyNumberFormat="1" applyFont="1" applyBorder="1"/>
    <xf numFmtId="164" fontId="4" fillId="2" borderId="4" xfId="1" applyNumberFormat="1" applyFont="1" applyFill="1" applyBorder="1"/>
    <xf numFmtId="164" fontId="5" fillId="2" borderId="4" xfId="1" applyNumberFormat="1" applyFont="1" applyFill="1" applyBorder="1"/>
    <xf numFmtId="164" fontId="4" fillId="2" borderId="7" xfId="1" applyNumberFormat="1" applyFont="1" applyFill="1" applyBorder="1"/>
    <xf numFmtId="164" fontId="5" fillId="2" borderId="7" xfId="1" applyNumberFormat="1" applyFont="1" applyFill="1" applyBorder="1"/>
    <xf numFmtId="0" fontId="4" fillId="2" borderId="1" xfId="0" applyFont="1" applyFill="1" applyBorder="1"/>
    <xf numFmtId="164" fontId="5" fillId="0" borderId="1" xfId="1" applyNumberFormat="1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8" fillId="5" borderId="2" xfId="0" applyFont="1" applyFill="1" applyBorder="1"/>
    <xf numFmtId="0" fontId="8" fillId="5" borderId="3" xfId="0" applyFont="1" applyFill="1" applyBorder="1"/>
    <xf numFmtId="164" fontId="7" fillId="5" borderId="1" xfId="0" applyNumberFormat="1" applyFont="1" applyFill="1" applyBorder="1"/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164" fontId="5" fillId="6" borderId="1" xfId="0" applyNumberFormat="1" applyFont="1" applyFill="1" applyBorder="1"/>
    <xf numFmtId="0" fontId="5" fillId="4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</cellXfs>
  <cellStyles count="17">
    <cellStyle name="Comma" xfId="1" builtinId="3"/>
    <cellStyle name="Comma 13 2" xfId="7"/>
    <cellStyle name="Comma 2 2" xfId="6"/>
    <cellStyle name="Comma 2 2 2" xfId="11"/>
    <cellStyle name="Comma 20" xfId="16"/>
    <cellStyle name="Comma 4 2 2" xfId="13"/>
    <cellStyle name="Normal" xfId="0" builtinId="0"/>
    <cellStyle name="Normal 10" xfId="10"/>
    <cellStyle name="Normal 14 2" xfId="14"/>
    <cellStyle name="Normal 2" xfId="2"/>
    <cellStyle name="Normal 2 2" xfId="3"/>
    <cellStyle name="Normal 2 2 2" xfId="9"/>
    <cellStyle name="Normal 3 2" xfId="5"/>
    <cellStyle name="Normal 4 2 2" xfId="12"/>
    <cellStyle name="Normal 6" xfId="4"/>
    <cellStyle name="Normal 8 2 2" xfId="8"/>
    <cellStyle name="Normal 8 5" xfId="15"/>
  </cellStyles>
  <dxfs count="0"/>
  <tableStyles count="0" defaultTableStyle="TableStyleMedium2" defaultPivotStyle="PivotStyleLight16"/>
  <colors>
    <mruColors>
      <color rgb="FF00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7"/>
  <sheetViews>
    <sheetView tabSelected="1" workbookViewId="0">
      <selection activeCell="N6" sqref="N6"/>
    </sheetView>
  </sheetViews>
  <sheetFormatPr defaultColWidth="9.1796875" defaultRowHeight="10.5" x14ac:dyDescent="0.25"/>
  <cols>
    <col min="1" max="1" width="13.81640625" style="1" customWidth="1"/>
    <col min="2" max="2" width="11.26953125" style="1" customWidth="1"/>
    <col min="3" max="3" width="3.1796875" style="1" bestFit="1" customWidth="1"/>
    <col min="4" max="4" width="12.7265625" style="1" bestFit="1" customWidth="1"/>
    <col min="5" max="5" width="11.81640625" style="1" hidden="1" customWidth="1"/>
    <col min="6" max="6" width="17.453125" style="1" hidden="1" customWidth="1"/>
    <col min="7" max="8" width="13.1796875" style="1" customWidth="1"/>
    <col min="9" max="9" width="12.81640625" style="1" customWidth="1"/>
    <col min="10" max="10" width="13.7265625" style="1" customWidth="1"/>
    <col min="11" max="11" width="12.453125" style="1" customWidth="1"/>
    <col min="12" max="16384" width="9.1796875" style="1"/>
  </cols>
  <sheetData>
    <row r="1" spans="1:14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4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4" x14ac:dyDescent="0.25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4" x14ac:dyDescent="0.25">
      <c r="A4" s="50" t="s">
        <v>3</v>
      </c>
      <c r="B4" s="50" t="s">
        <v>4</v>
      </c>
      <c r="C4" s="50" t="s">
        <v>5</v>
      </c>
      <c r="D4" s="50"/>
      <c r="E4" s="53" t="s">
        <v>240</v>
      </c>
      <c r="F4" s="53" t="s">
        <v>6</v>
      </c>
      <c r="G4" s="50" t="s">
        <v>7</v>
      </c>
      <c r="H4" s="50"/>
      <c r="I4" s="50" t="s">
        <v>10</v>
      </c>
      <c r="J4" s="50"/>
      <c r="K4" s="50"/>
    </row>
    <row r="5" spans="1:14" x14ac:dyDescent="0.25">
      <c r="A5" s="50"/>
      <c r="B5" s="50"/>
      <c r="C5" s="50"/>
      <c r="D5" s="50"/>
      <c r="E5" s="53"/>
      <c r="F5" s="53"/>
      <c r="G5" s="39" t="s">
        <v>8</v>
      </c>
      <c r="H5" s="39" t="s">
        <v>9</v>
      </c>
      <c r="I5" s="39" t="s">
        <v>11</v>
      </c>
      <c r="J5" s="39" t="s">
        <v>12</v>
      </c>
      <c r="K5" s="39" t="s">
        <v>13</v>
      </c>
    </row>
    <row r="6" spans="1:14" x14ac:dyDescent="0.25">
      <c r="A6" s="40" t="s">
        <v>14</v>
      </c>
      <c r="B6" s="41"/>
      <c r="C6" s="42"/>
      <c r="D6" s="43"/>
      <c r="E6" s="44">
        <f t="shared" ref="E6:K6" si="0">SUM(E7+E15+E18+E108+E126+E195)</f>
        <v>1472248</v>
      </c>
      <c r="F6" s="44">
        <f t="shared" si="0"/>
        <v>7110958</v>
      </c>
      <c r="G6" s="44">
        <f t="shared" si="0"/>
        <v>918261</v>
      </c>
      <c r="H6" s="44">
        <f t="shared" si="0"/>
        <v>4374649</v>
      </c>
      <c r="I6" s="44">
        <f t="shared" si="0"/>
        <v>1012790</v>
      </c>
      <c r="J6" s="44">
        <f t="shared" si="0"/>
        <v>493912</v>
      </c>
      <c r="K6" s="44">
        <f t="shared" si="0"/>
        <v>518878</v>
      </c>
    </row>
    <row r="7" spans="1:14" x14ac:dyDescent="0.25">
      <c r="A7" s="45" t="s">
        <v>15</v>
      </c>
      <c r="B7" s="46"/>
      <c r="C7" s="47"/>
      <c r="D7" s="48"/>
      <c r="E7" s="49">
        <f>SUM(E8)</f>
        <v>28646</v>
      </c>
      <c r="F7" s="49">
        <f t="shared" ref="F7:K7" si="1">SUM(F8)</f>
        <v>131775</v>
      </c>
      <c r="G7" s="49">
        <f t="shared" si="1"/>
        <v>18640</v>
      </c>
      <c r="H7" s="49">
        <f t="shared" si="1"/>
        <v>85744</v>
      </c>
      <c r="I7" s="49">
        <f t="shared" si="1"/>
        <v>18167</v>
      </c>
      <c r="J7" s="49">
        <f t="shared" si="1"/>
        <v>10499</v>
      </c>
      <c r="K7" s="49">
        <f t="shared" si="1"/>
        <v>7668</v>
      </c>
    </row>
    <row r="8" spans="1:14" x14ac:dyDescent="0.25">
      <c r="A8" s="2"/>
      <c r="B8" s="3" t="s">
        <v>16</v>
      </c>
      <c r="C8" s="4"/>
      <c r="D8" s="5"/>
      <c r="E8" s="6">
        <f t="shared" ref="E8:K8" si="2">SUM(E9:E14)</f>
        <v>28646</v>
      </c>
      <c r="F8" s="7">
        <f t="shared" si="2"/>
        <v>131775</v>
      </c>
      <c r="G8" s="7">
        <f t="shared" si="2"/>
        <v>18640</v>
      </c>
      <c r="H8" s="7">
        <f t="shared" si="2"/>
        <v>85744</v>
      </c>
      <c r="I8" s="7">
        <f t="shared" si="2"/>
        <v>18167</v>
      </c>
      <c r="J8" s="7">
        <f t="shared" si="2"/>
        <v>10499</v>
      </c>
      <c r="K8" s="7">
        <f t="shared" si="2"/>
        <v>7668</v>
      </c>
    </row>
    <row r="9" spans="1:14" x14ac:dyDescent="0.25">
      <c r="A9" s="2"/>
      <c r="B9" s="2"/>
      <c r="C9" s="8" t="s">
        <v>17</v>
      </c>
      <c r="D9" s="9" t="s">
        <v>18</v>
      </c>
      <c r="E9" s="10">
        <v>2588</v>
      </c>
      <c r="F9" s="10">
        <v>11906</v>
      </c>
      <c r="G9" s="10">
        <v>1625</v>
      </c>
      <c r="H9" s="10">
        <v>7475</v>
      </c>
      <c r="I9" s="7">
        <f t="shared" ref="I9:I14" si="3">SUM(J9:K9)</f>
        <v>1640</v>
      </c>
      <c r="J9" s="10">
        <v>422</v>
      </c>
      <c r="K9" s="10">
        <v>1218</v>
      </c>
      <c r="L9" s="11"/>
      <c r="M9" s="11"/>
      <c r="N9" s="11"/>
    </row>
    <row r="10" spans="1:14" x14ac:dyDescent="0.25">
      <c r="A10" s="2"/>
      <c r="B10" s="2"/>
      <c r="C10" s="8" t="s">
        <v>24</v>
      </c>
      <c r="D10" s="9" t="s">
        <v>19</v>
      </c>
      <c r="E10" s="10">
        <v>4643</v>
      </c>
      <c r="F10" s="10">
        <v>21358</v>
      </c>
      <c r="G10" s="10">
        <v>4187</v>
      </c>
      <c r="H10" s="10">
        <v>19260</v>
      </c>
      <c r="I10" s="7">
        <f t="shared" si="3"/>
        <v>4187</v>
      </c>
      <c r="J10" s="10">
        <v>2607</v>
      </c>
      <c r="K10" s="10">
        <v>1580</v>
      </c>
      <c r="L10" s="11"/>
      <c r="M10" s="11"/>
      <c r="N10" s="11"/>
    </row>
    <row r="11" spans="1:14" x14ac:dyDescent="0.25">
      <c r="A11" s="2"/>
      <c r="B11" s="2"/>
      <c r="C11" s="8" t="s">
        <v>25</v>
      </c>
      <c r="D11" s="9" t="s">
        <v>20</v>
      </c>
      <c r="E11" s="10">
        <v>9335</v>
      </c>
      <c r="F11" s="10">
        <v>42941</v>
      </c>
      <c r="G11" s="10">
        <v>8325</v>
      </c>
      <c r="H11" s="10">
        <v>38295</v>
      </c>
      <c r="I11" s="7">
        <f t="shared" si="3"/>
        <v>8325</v>
      </c>
      <c r="J11" s="10">
        <v>5021</v>
      </c>
      <c r="K11" s="10">
        <v>3304</v>
      </c>
      <c r="L11" s="11"/>
      <c r="M11" s="11"/>
      <c r="N11" s="11"/>
    </row>
    <row r="12" spans="1:14" x14ac:dyDescent="0.25">
      <c r="A12" s="2"/>
      <c r="B12" s="2"/>
      <c r="C12" s="8" t="s">
        <v>26</v>
      </c>
      <c r="D12" s="9" t="s">
        <v>21</v>
      </c>
      <c r="E12" s="10">
        <v>4248</v>
      </c>
      <c r="F12" s="10">
        <v>19543</v>
      </c>
      <c r="G12" s="10">
        <v>3000</v>
      </c>
      <c r="H12" s="10">
        <v>13800</v>
      </c>
      <c r="I12" s="7">
        <f t="shared" si="3"/>
        <v>3000</v>
      </c>
      <c r="J12" s="10">
        <v>1478</v>
      </c>
      <c r="K12" s="10">
        <v>1522</v>
      </c>
      <c r="L12" s="11"/>
      <c r="M12" s="11"/>
      <c r="N12" s="11"/>
    </row>
    <row r="13" spans="1:14" x14ac:dyDescent="0.25">
      <c r="A13" s="2"/>
      <c r="B13" s="2"/>
      <c r="C13" s="8" t="s">
        <v>27</v>
      </c>
      <c r="D13" s="9" t="s">
        <v>22</v>
      </c>
      <c r="E13" s="10">
        <v>4749</v>
      </c>
      <c r="F13" s="10">
        <v>21847</v>
      </c>
      <c r="G13" s="10">
        <v>1007</v>
      </c>
      <c r="H13" s="10">
        <v>4632</v>
      </c>
      <c r="I13" s="7">
        <f t="shared" si="3"/>
        <v>448</v>
      </c>
      <c r="J13" s="10">
        <v>426</v>
      </c>
      <c r="K13" s="10">
        <v>22</v>
      </c>
      <c r="L13" s="11"/>
      <c r="M13" s="11"/>
      <c r="N13" s="11"/>
    </row>
    <row r="14" spans="1:14" x14ac:dyDescent="0.25">
      <c r="A14" s="2"/>
      <c r="B14" s="2"/>
      <c r="C14" s="8" t="s">
        <v>28</v>
      </c>
      <c r="D14" s="9" t="s">
        <v>23</v>
      </c>
      <c r="E14" s="10">
        <v>3083</v>
      </c>
      <c r="F14" s="10">
        <v>14180</v>
      </c>
      <c r="G14" s="10">
        <v>496</v>
      </c>
      <c r="H14" s="10">
        <v>2282</v>
      </c>
      <c r="I14" s="7">
        <f t="shared" si="3"/>
        <v>567</v>
      </c>
      <c r="J14" s="10">
        <v>545</v>
      </c>
      <c r="K14" s="10">
        <v>22</v>
      </c>
      <c r="L14" s="11"/>
      <c r="M14" s="11"/>
      <c r="N14" s="11"/>
    </row>
    <row r="15" spans="1:14" x14ac:dyDescent="0.25">
      <c r="A15" s="45" t="s">
        <v>143</v>
      </c>
      <c r="B15" s="46"/>
      <c r="C15" s="47"/>
      <c r="D15" s="48"/>
      <c r="E15" s="49">
        <f>SUM(E16)</f>
        <v>7314</v>
      </c>
      <c r="F15" s="49">
        <f t="shared" ref="F15:K15" si="4">SUM(F16)</f>
        <v>35841</v>
      </c>
      <c r="G15" s="49">
        <f t="shared" si="4"/>
        <v>3136</v>
      </c>
      <c r="H15" s="49">
        <f t="shared" si="4"/>
        <v>15366</v>
      </c>
      <c r="I15" s="49">
        <f t="shared" si="4"/>
        <v>747</v>
      </c>
      <c r="J15" s="49">
        <f t="shared" si="4"/>
        <v>681</v>
      </c>
      <c r="K15" s="49">
        <f t="shared" si="4"/>
        <v>66</v>
      </c>
      <c r="L15" s="11"/>
      <c r="M15" s="11"/>
      <c r="N15" s="11"/>
    </row>
    <row r="16" spans="1:14" x14ac:dyDescent="0.25">
      <c r="A16" s="2"/>
      <c r="B16" s="3" t="s">
        <v>144</v>
      </c>
      <c r="C16" s="4"/>
      <c r="D16" s="5"/>
      <c r="E16" s="12">
        <f>SUM(E17)</f>
        <v>7314</v>
      </c>
      <c r="F16" s="12">
        <f t="shared" ref="F16:K16" si="5">SUM(F17)</f>
        <v>35841</v>
      </c>
      <c r="G16" s="12">
        <f t="shared" si="5"/>
        <v>3136</v>
      </c>
      <c r="H16" s="12">
        <f t="shared" si="5"/>
        <v>15366</v>
      </c>
      <c r="I16" s="12">
        <f t="shared" si="5"/>
        <v>747</v>
      </c>
      <c r="J16" s="12">
        <f t="shared" si="5"/>
        <v>681</v>
      </c>
      <c r="K16" s="12">
        <f t="shared" si="5"/>
        <v>66</v>
      </c>
      <c r="L16" s="11"/>
      <c r="M16" s="11"/>
      <c r="N16" s="11"/>
    </row>
    <row r="17" spans="1:14" x14ac:dyDescent="0.25">
      <c r="A17" s="2"/>
      <c r="B17" s="2"/>
      <c r="C17" s="8" t="s">
        <v>17</v>
      </c>
      <c r="D17" s="9" t="s">
        <v>145</v>
      </c>
      <c r="E17" s="10">
        <v>7314</v>
      </c>
      <c r="F17" s="10">
        <v>35841</v>
      </c>
      <c r="G17" s="10">
        <v>3136</v>
      </c>
      <c r="H17" s="10">
        <v>15366</v>
      </c>
      <c r="I17" s="7">
        <f>SUM(J17:K17)</f>
        <v>747</v>
      </c>
      <c r="J17" s="10">
        <v>681</v>
      </c>
      <c r="K17" s="10">
        <v>66</v>
      </c>
      <c r="L17" s="11"/>
      <c r="M17" s="11"/>
      <c r="N17" s="11"/>
    </row>
    <row r="18" spans="1:14" x14ac:dyDescent="0.25">
      <c r="A18" s="45" t="s">
        <v>31</v>
      </c>
      <c r="B18" s="46"/>
      <c r="C18" s="47"/>
      <c r="D18" s="48"/>
      <c r="E18" s="49">
        <f t="shared" ref="E18:K18" si="6">SUM(E19+E37+E50+E68+E100)</f>
        <v>770904</v>
      </c>
      <c r="F18" s="49">
        <f t="shared" si="6"/>
        <v>3546161</v>
      </c>
      <c r="G18" s="49">
        <f t="shared" si="6"/>
        <v>515071</v>
      </c>
      <c r="H18" s="49">
        <f t="shared" si="6"/>
        <v>2343811</v>
      </c>
      <c r="I18" s="49">
        <f t="shared" si="6"/>
        <v>469242</v>
      </c>
      <c r="J18" s="49">
        <f t="shared" si="6"/>
        <v>240262</v>
      </c>
      <c r="K18" s="49">
        <f t="shared" si="6"/>
        <v>228980</v>
      </c>
    </row>
    <row r="19" spans="1:14" x14ac:dyDescent="0.25">
      <c r="A19" s="2"/>
      <c r="B19" s="3" t="s">
        <v>32</v>
      </c>
      <c r="C19" s="4"/>
      <c r="D19" s="5"/>
      <c r="E19" s="12">
        <f t="shared" ref="E19:K19" si="7">SUM(E20:E36)</f>
        <v>116463</v>
      </c>
      <c r="F19" s="12">
        <f t="shared" si="7"/>
        <v>535725</v>
      </c>
      <c r="G19" s="12">
        <f t="shared" si="7"/>
        <v>91258</v>
      </c>
      <c r="H19" s="12">
        <f t="shared" si="7"/>
        <v>419789</v>
      </c>
      <c r="I19" s="12">
        <f t="shared" si="7"/>
        <v>83899</v>
      </c>
      <c r="J19" s="7">
        <f t="shared" si="7"/>
        <v>49161</v>
      </c>
      <c r="K19" s="7">
        <f t="shared" si="7"/>
        <v>34738</v>
      </c>
    </row>
    <row r="20" spans="1:14" x14ac:dyDescent="0.25">
      <c r="A20" s="2"/>
      <c r="B20" s="2"/>
      <c r="C20" s="8" t="s">
        <v>17</v>
      </c>
      <c r="D20" s="9" t="s">
        <v>33</v>
      </c>
      <c r="E20" s="13">
        <v>5200</v>
      </c>
      <c r="F20" s="13">
        <v>23919</v>
      </c>
      <c r="G20" s="13">
        <v>5150</v>
      </c>
      <c r="H20" s="13">
        <v>23690</v>
      </c>
      <c r="I20" s="12">
        <f>SUM(J20:K20)</f>
        <v>5170</v>
      </c>
      <c r="J20" s="10">
        <v>1846</v>
      </c>
      <c r="K20" s="10">
        <v>3324</v>
      </c>
    </row>
    <row r="21" spans="1:14" x14ac:dyDescent="0.25">
      <c r="A21" s="2"/>
      <c r="B21" s="2"/>
      <c r="C21" s="8" t="s">
        <v>24</v>
      </c>
      <c r="D21" s="9" t="s">
        <v>34</v>
      </c>
      <c r="E21" s="13">
        <v>5912</v>
      </c>
      <c r="F21" s="13">
        <v>27197</v>
      </c>
      <c r="G21" s="13">
        <v>5850</v>
      </c>
      <c r="H21" s="13">
        <v>26910</v>
      </c>
      <c r="I21" s="12">
        <f t="shared" ref="I21:I36" si="8">SUM(J21:K21)</f>
        <v>5702</v>
      </c>
      <c r="J21" s="10">
        <v>893</v>
      </c>
      <c r="K21" s="10">
        <v>4809</v>
      </c>
    </row>
    <row r="22" spans="1:14" x14ac:dyDescent="0.25">
      <c r="A22" s="2"/>
      <c r="B22" s="2"/>
      <c r="C22" s="8" t="s">
        <v>25</v>
      </c>
      <c r="D22" s="9" t="s">
        <v>35</v>
      </c>
      <c r="E22" s="13">
        <v>8275</v>
      </c>
      <c r="F22" s="13">
        <v>38063</v>
      </c>
      <c r="G22" s="13">
        <v>8200</v>
      </c>
      <c r="H22" s="13">
        <v>37720</v>
      </c>
      <c r="I22" s="12">
        <f t="shared" si="8"/>
        <v>8281</v>
      </c>
      <c r="J22" s="10">
        <v>3608</v>
      </c>
      <c r="K22" s="10">
        <v>4673</v>
      </c>
    </row>
    <row r="23" spans="1:14" x14ac:dyDescent="0.25">
      <c r="A23" s="2"/>
      <c r="B23" s="2"/>
      <c r="C23" s="8" t="s">
        <v>26</v>
      </c>
      <c r="D23" s="9" t="s">
        <v>36</v>
      </c>
      <c r="E23" s="13">
        <v>6590</v>
      </c>
      <c r="F23" s="13">
        <v>30312</v>
      </c>
      <c r="G23" s="13">
        <v>6540</v>
      </c>
      <c r="H23" s="13">
        <v>30084</v>
      </c>
      <c r="I23" s="12">
        <f t="shared" si="8"/>
        <v>6540</v>
      </c>
      <c r="J23" s="10">
        <v>2700</v>
      </c>
      <c r="K23" s="10">
        <v>3840</v>
      </c>
    </row>
    <row r="24" spans="1:14" x14ac:dyDescent="0.25">
      <c r="A24" s="2"/>
      <c r="B24" s="2"/>
      <c r="C24" s="8" t="s">
        <v>27</v>
      </c>
      <c r="D24" s="9" t="s">
        <v>37</v>
      </c>
      <c r="E24" s="13">
        <v>3687</v>
      </c>
      <c r="F24" s="13">
        <v>16962</v>
      </c>
      <c r="G24" s="13">
        <v>3000</v>
      </c>
      <c r="H24" s="13">
        <v>13800</v>
      </c>
      <c r="I24" s="12">
        <f t="shared" si="8"/>
        <v>2196</v>
      </c>
      <c r="J24" s="10">
        <v>1914</v>
      </c>
      <c r="K24" s="10">
        <v>282</v>
      </c>
    </row>
    <row r="25" spans="1:14" x14ac:dyDescent="0.25">
      <c r="A25" s="2"/>
      <c r="B25" s="2"/>
      <c r="C25" s="8" t="s">
        <v>28</v>
      </c>
      <c r="D25" s="9" t="s">
        <v>38</v>
      </c>
      <c r="E25" s="13">
        <v>9843</v>
      </c>
      <c r="F25" s="13">
        <v>45279</v>
      </c>
      <c r="G25" s="13">
        <v>9750</v>
      </c>
      <c r="H25" s="13">
        <v>44850</v>
      </c>
      <c r="I25" s="12">
        <f t="shared" si="8"/>
        <v>4955</v>
      </c>
      <c r="J25" s="10">
        <v>4284</v>
      </c>
      <c r="K25" s="10">
        <v>671</v>
      </c>
    </row>
    <row r="26" spans="1:14" x14ac:dyDescent="0.25">
      <c r="A26" s="2"/>
      <c r="B26" s="2"/>
      <c r="C26" s="8" t="s">
        <v>29</v>
      </c>
      <c r="D26" s="9" t="s">
        <v>39</v>
      </c>
      <c r="E26" s="13">
        <v>16222</v>
      </c>
      <c r="F26" s="13">
        <v>74619</v>
      </c>
      <c r="G26" s="13">
        <v>10235</v>
      </c>
      <c r="H26" s="13">
        <v>47081</v>
      </c>
      <c r="I26" s="12">
        <f t="shared" si="8"/>
        <v>9959</v>
      </c>
      <c r="J26" s="10">
        <v>7242</v>
      </c>
      <c r="K26" s="10">
        <v>2717</v>
      </c>
    </row>
    <row r="27" spans="1:14" x14ac:dyDescent="0.25">
      <c r="A27" s="2"/>
      <c r="B27" s="2"/>
      <c r="C27" s="8" t="s">
        <v>30</v>
      </c>
      <c r="D27" s="9" t="s">
        <v>40</v>
      </c>
      <c r="E27" s="13">
        <v>3156</v>
      </c>
      <c r="F27" s="13">
        <v>14518</v>
      </c>
      <c r="G27" s="13">
        <v>2890</v>
      </c>
      <c r="H27" s="13">
        <v>13294</v>
      </c>
      <c r="I27" s="12">
        <f t="shared" si="8"/>
        <v>2890</v>
      </c>
      <c r="J27" s="10">
        <v>2122</v>
      </c>
      <c r="K27" s="10">
        <v>768</v>
      </c>
    </row>
    <row r="28" spans="1:14" x14ac:dyDescent="0.25">
      <c r="A28" s="2"/>
      <c r="B28" s="2"/>
      <c r="C28" s="8" t="s">
        <v>50</v>
      </c>
      <c r="D28" s="9" t="s">
        <v>41</v>
      </c>
      <c r="E28" s="13">
        <v>6088</v>
      </c>
      <c r="F28" s="13">
        <v>28005</v>
      </c>
      <c r="G28" s="13">
        <v>5391</v>
      </c>
      <c r="H28" s="13">
        <v>24799</v>
      </c>
      <c r="I28" s="12">
        <f t="shared" si="8"/>
        <v>4572</v>
      </c>
      <c r="J28" s="10">
        <v>1450</v>
      </c>
      <c r="K28" s="10">
        <v>3122</v>
      </c>
    </row>
    <row r="29" spans="1:14" x14ac:dyDescent="0.25">
      <c r="A29" s="2"/>
      <c r="B29" s="2"/>
      <c r="C29" s="8" t="s">
        <v>51</v>
      </c>
      <c r="D29" s="9" t="s">
        <v>42</v>
      </c>
      <c r="E29" s="13">
        <v>3950</v>
      </c>
      <c r="F29" s="13">
        <v>18168</v>
      </c>
      <c r="G29" s="13">
        <v>3850</v>
      </c>
      <c r="H29" s="13">
        <v>17710</v>
      </c>
      <c r="I29" s="12">
        <f t="shared" si="8"/>
        <v>3564</v>
      </c>
      <c r="J29" s="10">
        <v>1426</v>
      </c>
      <c r="K29" s="10">
        <v>2138</v>
      </c>
    </row>
    <row r="30" spans="1:14" x14ac:dyDescent="0.25">
      <c r="A30" s="2"/>
      <c r="B30" s="2"/>
      <c r="C30" s="8" t="s">
        <v>52</v>
      </c>
      <c r="D30" s="9" t="s">
        <v>43</v>
      </c>
      <c r="E30" s="13">
        <v>9959</v>
      </c>
      <c r="F30" s="13">
        <v>45811</v>
      </c>
      <c r="G30" s="13">
        <v>718</v>
      </c>
      <c r="H30" s="13">
        <v>3303</v>
      </c>
      <c r="I30" s="12">
        <f t="shared" si="8"/>
        <v>599</v>
      </c>
      <c r="J30" s="10">
        <v>441</v>
      </c>
      <c r="K30" s="10">
        <v>158</v>
      </c>
    </row>
    <row r="31" spans="1:14" x14ac:dyDescent="0.25">
      <c r="A31" s="2"/>
      <c r="B31" s="2"/>
      <c r="C31" s="8" t="s">
        <v>53</v>
      </c>
      <c r="D31" s="9" t="s">
        <v>44</v>
      </c>
      <c r="E31" s="13">
        <v>5535</v>
      </c>
      <c r="F31" s="13">
        <v>25461</v>
      </c>
      <c r="G31" s="13">
        <v>4296</v>
      </c>
      <c r="H31" s="13">
        <v>19762</v>
      </c>
      <c r="I31" s="12">
        <f t="shared" si="8"/>
        <v>4296</v>
      </c>
      <c r="J31" s="10">
        <v>3152</v>
      </c>
      <c r="K31" s="10">
        <v>1144</v>
      </c>
    </row>
    <row r="32" spans="1:14" x14ac:dyDescent="0.25">
      <c r="A32" s="2"/>
      <c r="B32" s="2"/>
      <c r="C32" s="8" t="s">
        <v>54</v>
      </c>
      <c r="D32" s="9" t="s">
        <v>45</v>
      </c>
      <c r="E32" s="13">
        <v>5241</v>
      </c>
      <c r="F32" s="13">
        <v>24108</v>
      </c>
      <c r="G32" s="13">
        <v>5085</v>
      </c>
      <c r="H32" s="13">
        <v>23391</v>
      </c>
      <c r="I32" s="12">
        <f t="shared" si="8"/>
        <v>5085</v>
      </c>
      <c r="J32" s="10">
        <v>3959</v>
      </c>
      <c r="K32" s="10">
        <v>1126</v>
      </c>
    </row>
    <row r="33" spans="1:11" x14ac:dyDescent="0.25">
      <c r="A33" s="2"/>
      <c r="B33" s="2"/>
      <c r="C33" s="8" t="s">
        <v>55</v>
      </c>
      <c r="D33" s="9" t="s">
        <v>46</v>
      </c>
      <c r="E33" s="13">
        <v>6750</v>
      </c>
      <c r="F33" s="13">
        <v>31052</v>
      </c>
      <c r="G33" s="13">
        <v>3481</v>
      </c>
      <c r="H33" s="13">
        <v>16013</v>
      </c>
      <c r="I33" s="12">
        <f t="shared" si="8"/>
        <v>3481</v>
      </c>
      <c r="J33" s="10">
        <v>2821</v>
      </c>
      <c r="K33" s="10">
        <v>660</v>
      </c>
    </row>
    <row r="34" spans="1:11" x14ac:dyDescent="0.25">
      <c r="A34" s="2"/>
      <c r="B34" s="2"/>
      <c r="C34" s="8" t="s">
        <v>56</v>
      </c>
      <c r="D34" s="9" t="s">
        <v>47</v>
      </c>
      <c r="E34" s="13">
        <v>9155</v>
      </c>
      <c r="F34" s="13">
        <v>42112</v>
      </c>
      <c r="G34" s="13">
        <v>7796</v>
      </c>
      <c r="H34" s="13">
        <v>35862</v>
      </c>
      <c r="I34" s="12">
        <f t="shared" si="8"/>
        <v>7758</v>
      </c>
      <c r="J34" s="10">
        <v>4086</v>
      </c>
      <c r="K34" s="10">
        <v>3672</v>
      </c>
    </row>
    <row r="35" spans="1:11" x14ac:dyDescent="0.25">
      <c r="A35" s="2"/>
      <c r="B35" s="2"/>
      <c r="C35" s="8" t="s">
        <v>57</v>
      </c>
      <c r="D35" s="9" t="s">
        <v>48</v>
      </c>
      <c r="E35" s="13">
        <v>6492</v>
      </c>
      <c r="F35" s="13">
        <v>29862</v>
      </c>
      <c r="G35" s="13">
        <v>6250</v>
      </c>
      <c r="H35" s="13">
        <v>28750</v>
      </c>
      <c r="I35" s="12">
        <f t="shared" si="8"/>
        <v>6086</v>
      </c>
      <c r="J35" s="10">
        <v>5043</v>
      </c>
      <c r="K35" s="10">
        <v>1043</v>
      </c>
    </row>
    <row r="36" spans="1:11" x14ac:dyDescent="0.25">
      <c r="A36" s="2"/>
      <c r="B36" s="2"/>
      <c r="C36" s="8" t="s">
        <v>58</v>
      </c>
      <c r="D36" s="9" t="s">
        <v>49</v>
      </c>
      <c r="E36" s="13">
        <v>4408</v>
      </c>
      <c r="F36" s="13">
        <v>20277</v>
      </c>
      <c r="G36" s="13">
        <v>2776</v>
      </c>
      <c r="H36" s="13">
        <v>12770</v>
      </c>
      <c r="I36" s="12">
        <f t="shared" si="8"/>
        <v>2765</v>
      </c>
      <c r="J36" s="10">
        <v>2174</v>
      </c>
      <c r="K36" s="10">
        <v>591</v>
      </c>
    </row>
    <row r="37" spans="1:11" x14ac:dyDescent="0.25">
      <c r="A37" s="2"/>
      <c r="B37" s="14" t="s">
        <v>59</v>
      </c>
      <c r="C37" s="15"/>
      <c r="D37" s="16"/>
      <c r="E37" s="12">
        <f t="shared" ref="E37:K37" si="9">SUM(E38:E49)</f>
        <v>70070</v>
      </c>
      <c r="F37" s="12">
        <f t="shared" si="9"/>
        <v>322318</v>
      </c>
      <c r="G37" s="12">
        <f t="shared" si="9"/>
        <v>45953</v>
      </c>
      <c r="H37" s="12">
        <f t="shared" si="9"/>
        <v>185863</v>
      </c>
      <c r="I37" s="12">
        <f t="shared" si="9"/>
        <v>43469</v>
      </c>
      <c r="J37" s="12">
        <f t="shared" si="9"/>
        <v>29018</v>
      </c>
      <c r="K37" s="12">
        <f t="shared" si="9"/>
        <v>14451</v>
      </c>
    </row>
    <row r="38" spans="1:11" x14ac:dyDescent="0.25">
      <c r="A38" s="2"/>
      <c r="B38" s="2"/>
      <c r="C38" s="8" t="s">
        <v>17</v>
      </c>
      <c r="D38" s="9" t="s">
        <v>60</v>
      </c>
      <c r="E38" s="13">
        <v>4734</v>
      </c>
      <c r="F38" s="13">
        <v>21775</v>
      </c>
      <c r="G38" s="13">
        <v>4087</v>
      </c>
      <c r="H38" s="13">
        <v>23000</v>
      </c>
      <c r="I38" s="12">
        <f t="shared" ref="I38:I49" si="10">SUM(J38:K38)</f>
        <v>4082</v>
      </c>
      <c r="J38" s="10">
        <v>1582</v>
      </c>
      <c r="K38" s="10">
        <v>2500</v>
      </c>
    </row>
    <row r="39" spans="1:11" x14ac:dyDescent="0.25">
      <c r="A39" s="2"/>
      <c r="B39" s="2"/>
      <c r="C39" s="8" t="s">
        <v>24</v>
      </c>
      <c r="D39" s="9" t="s">
        <v>61</v>
      </c>
      <c r="E39" s="13">
        <v>7014</v>
      </c>
      <c r="F39" s="13">
        <v>32264</v>
      </c>
      <c r="G39" s="13">
        <v>4684</v>
      </c>
      <c r="H39" s="13">
        <v>20939</v>
      </c>
      <c r="I39" s="12">
        <f t="shared" si="10"/>
        <v>4684</v>
      </c>
      <c r="J39" s="10">
        <v>3669</v>
      </c>
      <c r="K39" s="10">
        <v>1015</v>
      </c>
    </row>
    <row r="40" spans="1:11" x14ac:dyDescent="0.25">
      <c r="A40" s="2"/>
      <c r="B40" s="2"/>
      <c r="C40" s="8" t="s">
        <v>25</v>
      </c>
      <c r="D40" s="9" t="s">
        <v>62</v>
      </c>
      <c r="E40" s="13">
        <v>6532</v>
      </c>
      <c r="F40" s="13">
        <v>30046</v>
      </c>
      <c r="G40" s="13">
        <v>3964</v>
      </c>
      <c r="H40" s="13">
        <v>10656</v>
      </c>
      <c r="I40" s="12">
        <f t="shared" si="10"/>
        <v>3964</v>
      </c>
      <c r="J40" s="10">
        <v>3229</v>
      </c>
      <c r="K40" s="10">
        <v>735</v>
      </c>
    </row>
    <row r="41" spans="1:11" x14ac:dyDescent="0.25">
      <c r="A41" s="2"/>
      <c r="B41" s="2"/>
      <c r="C41" s="8" t="s">
        <v>26</v>
      </c>
      <c r="D41" s="9" t="s">
        <v>68</v>
      </c>
      <c r="E41" s="13">
        <v>8497</v>
      </c>
      <c r="F41" s="13">
        <v>39086</v>
      </c>
      <c r="G41" s="13">
        <v>6836</v>
      </c>
      <c r="H41" s="13">
        <v>24632</v>
      </c>
      <c r="I41" s="12">
        <f t="shared" si="10"/>
        <v>6829</v>
      </c>
      <c r="J41" s="10">
        <v>4460</v>
      </c>
      <c r="K41" s="10">
        <v>2369</v>
      </c>
    </row>
    <row r="42" spans="1:11" x14ac:dyDescent="0.25">
      <c r="A42" s="2"/>
      <c r="B42" s="2"/>
      <c r="C42" s="8" t="s">
        <v>27</v>
      </c>
      <c r="D42" s="9" t="s">
        <v>238</v>
      </c>
      <c r="E42" s="13">
        <v>5481</v>
      </c>
      <c r="F42" s="13">
        <v>25211</v>
      </c>
      <c r="G42" s="13">
        <v>4447</v>
      </c>
      <c r="H42" s="13">
        <v>26882</v>
      </c>
      <c r="I42" s="12">
        <f t="shared" si="10"/>
        <v>4447</v>
      </c>
      <c r="J42" s="10">
        <v>3033</v>
      </c>
      <c r="K42" s="10">
        <v>1414</v>
      </c>
    </row>
    <row r="43" spans="1:11" x14ac:dyDescent="0.25">
      <c r="A43" s="2"/>
      <c r="B43" s="2"/>
      <c r="C43" s="8" t="s">
        <v>28</v>
      </c>
      <c r="D43" s="9" t="s">
        <v>63</v>
      </c>
      <c r="E43" s="13">
        <v>3406</v>
      </c>
      <c r="F43" s="13">
        <v>15669</v>
      </c>
      <c r="G43" s="13">
        <v>2095</v>
      </c>
      <c r="H43" s="13">
        <v>4357</v>
      </c>
      <c r="I43" s="12">
        <f t="shared" si="10"/>
        <v>2095</v>
      </c>
      <c r="J43" s="10">
        <v>1380</v>
      </c>
      <c r="K43" s="10">
        <v>715</v>
      </c>
    </row>
    <row r="44" spans="1:11" x14ac:dyDescent="0.25">
      <c r="A44" s="2"/>
      <c r="B44" s="2"/>
      <c r="C44" s="8" t="s">
        <v>29</v>
      </c>
      <c r="D44" s="9" t="s">
        <v>64</v>
      </c>
      <c r="E44" s="13">
        <v>7064</v>
      </c>
      <c r="F44" s="13">
        <v>32494</v>
      </c>
      <c r="G44" s="13">
        <v>5340</v>
      </c>
      <c r="H44" s="13">
        <v>23832</v>
      </c>
      <c r="I44" s="12">
        <f t="shared" si="10"/>
        <v>3332</v>
      </c>
      <c r="J44" s="10">
        <v>2210</v>
      </c>
      <c r="K44" s="10">
        <v>1122</v>
      </c>
    </row>
    <row r="45" spans="1:11" x14ac:dyDescent="0.25">
      <c r="A45" s="2"/>
      <c r="B45" s="2"/>
      <c r="C45" s="8" t="s">
        <v>30</v>
      </c>
      <c r="D45" s="9" t="s">
        <v>69</v>
      </c>
      <c r="E45" s="13">
        <v>7631</v>
      </c>
      <c r="F45" s="13">
        <v>35102</v>
      </c>
      <c r="G45" s="13">
        <v>2268</v>
      </c>
      <c r="H45" s="13">
        <v>9620</v>
      </c>
      <c r="I45" s="12">
        <f t="shared" si="10"/>
        <v>2268</v>
      </c>
      <c r="J45" s="10">
        <v>1976</v>
      </c>
      <c r="K45" s="10">
        <v>292</v>
      </c>
    </row>
    <row r="46" spans="1:11" x14ac:dyDescent="0.25">
      <c r="A46" s="2"/>
      <c r="B46" s="2"/>
      <c r="C46" s="8" t="s">
        <v>50</v>
      </c>
      <c r="D46" s="9" t="s">
        <v>70</v>
      </c>
      <c r="E46" s="13">
        <v>6619</v>
      </c>
      <c r="F46" s="13">
        <v>30446</v>
      </c>
      <c r="G46" s="13">
        <v>2044</v>
      </c>
      <c r="H46" s="13">
        <v>8682</v>
      </c>
      <c r="I46" s="12">
        <f t="shared" si="10"/>
        <v>1580</v>
      </c>
      <c r="J46" s="10">
        <v>1392</v>
      </c>
      <c r="K46" s="10">
        <v>188</v>
      </c>
    </row>
    <row r="47" spans="1:11" x14ac:dyDescent="0.25">
      <c r="A47" s="2"/>
      <c r="B47" s="2"/>
      <c r="C47" s="8" t="s">
        <v>51</v>
      </c>
      <c r="D47" s="9" t="s">
        <v>65</v>
      </c>
      <c r="E47" s="13">
        <v>3754</v>
      </c>
      <c r="F47" s="13">
        <v>17270</v>
      </c>
      <c r="G47" s="13">
        <v>2864</v>
      </c>
      <c r="H47" s="13">
        <v>4468</v>
      </c>
      <c r="I47" s="12">
        <f t="shared" si="10"/>
        <v>2864</v>
      </c>
      <c r="J47" s="10">
        <v>1979</v>
      </c>
      <c r="K47" s="10">
        <v>885</v>
      </c>
    </row>
    <row r="48" spans="1:11" x14ac:dyDescent="0.25">
      <c r="A48" s="2"/>
      <c r="B48" s="2"/>
      <c r="C48" s="8" t="s">
        <v>52</v>
      </c>
      <c r="D48" s="9" t="s">
        <v>66</v>
      </c>
      <c r="E48" s="13">
        <v>5329</v>
      </c>
      <c r="F48" s="13">
        <v>24513</v>
      </c>
      <c r="G48" s="13">
        <v>5233</v>
      </c>
      <c r="H48" s="13">
        <v>16249</v>
      </c>
      <c r="I48" s="12">
        <f t="shared" si="10"/>
        <v>5233</v>
      </c>
      <c r="J48" s="10">
        <v>2563</v>
      </c>
      <c r="K48" s="10">
        <v>2670</v>
      </c>
    </row>
    <row r="49" spans="1:11" x14ac:dyDescent="0.25">
      <c r="A49" s="2"/>
      <c r="B49" s="2"/>
      <c r="C49" s="8" t="s">
        <v>53</v>
      </c>
      <c r="D49" s="9" t="s">
        <v>67</v>
      </c>
      <c r="E49" s="13">
        <v>4009</v>
      </c>
      <c r="F49" s="13">
        <v>18442</v>
      </c>
      <c r="G49" s="13">
        <v>2091</v>
      </c>
      <c r="H49" s="13">
        <v>12546</v>
      </c>
      <c r="I49" s="12">
        <f t="shared" si="10"/>
        <v>2091</v>
      </c>
      <c r="J49" s="10">
        <v>1545</v>
      </c>
      <c r="K49" s="10">
        <v>546</v>
      </c>
    </row>
    <row r="50" spans="1:11" x14ac:dyDescent="0.25">
      <c r="A50" s="2"/>
      <c r="B50" s="3" t="s">
        <v>71</v>
      </c>
      <c r="C50" s="4"/>
      <c r="D50" s="5"/>
      <c r="E50" s="12">
        <f t="shared" ref="E50:K50" si="11">SUM(E51:E67)</f>
        <v>156453</v>
      </c>
      <c r="F50" s="12">
        <f t="shared" si="11"/>
        <v>719685</v>
      </c>
      <c r="G50" s="12">
        <f t="shared" si="11"/>
        <v>137314</v>
      </c>
      <c r="H50" s="6">
        <f t="shared" si="11"/>
        <v>631646</v>
      </c>
      <c r="I50" s="12">
        <f t="shared" si="11"/>
        <v>130688</v>
      </c>
      <c r="J50" s="7">
        <f t="shared" si="11"/>
        <v>38570</v>
      </c>
      <c r="K50" s="7">
        <f t="shared" si="11"/>
        <v>92118</v>
      </c>
    </row>
    <row r="51" spans="1:11" x14ac:dyDescent="0.25">
      <c r="A51" s="2"/>
      <c r="B51" s="2"/>
      <c r="C51" s="8" t="s">
        <v>17</v>
      </c>
      <c r="D51" s="9" t="s">
        <v>72</v>
      </c>
      <c r="E51" s="13">
        <v>5534</v>
      </c>
      <c r="F51" s="13">
        <v>25456</v>
      </c>
      <c r="G51" s="13">
        <v>5508</v>
      </c>
      <c r="H51" s="13">
        <v>25337</v>
      </c>
      <c r="I51" s="12">
        <f t="shared" ref="I51:I67" si="12">SUM(J51:K51)</f>
        <v>5508</v>
      </c>
      <c r="J51" s="10">
        <v>297</v>
      </c>
      <c r="K51" s="10">
        <v>5211</v>
      </c>
    </row>
    <row r="52" spans="1:11" x14ac:dyDescent="0.25">
      <c r="A52" s="2"/>
      <c r="B52" s="2"/>
      <c r="C52" s="8" t="s">
        <v>24</v>
      </c>
      <c r="D52" s="9" t="s">
        <v>73</v>
      </c>
      <c r="E52" s="13">
        <v>6937</v>
      </c>
      <c r="F52" s="13">
        <v>31911</v>
      </c>
      <c r="G52" s="13">
        <v>6880</v>
      </c>
      <c r="H52" s="13">
        <v>31648</v>
      </c>
      <c r="I52" s="12">
        <f t="shared" si="12"/>
        <v>6880</v>
      </c>
      <c r="J52" s="10">
        <v>2065</v>
      </c>
      <c r="K52" s="10">
        <v>4815</v>
      </c>
    </row>
    <row r="53" spans="1:11" x14ac:dyDescent="0.25">
      <c r="A53" s="2"/>
      <c r="B53" s="2"/>
      <c r="C53" s="8" t="s">
        <v>25</v>
      </c>
      <c r="D53" s="9" t="s">
        <v>74</v>
      </c>
      <c r="E53" s="13">
        <v>6369</v>
      </c>
      <c r="F53" s="13">
        <v>29298</v>
      </c>
      <c r="G53" s="13">
        <v>6341</v>
      </c>
      <c r="H53" s="13">
        <v>29169</v>
      </c>
      <c r="I53" s="12">
        <f t="shared" si="12"/>
        <v>6341</v>
      </c>
      <c r="J53" s="10">
        <v>1855</v>
      </c>
      <c r="K53" s="10">
        <v>4486</v>
      </c>
    </row>
    <row r="54" spans="1:11" x14ac:dyDescent="0.25">
      <c r="A54" s="2"/>
      <c r="B54" s="2"/>
      <c r="C54" s="8" t="s">
        <v>26</v>
      </c>
      <c r="D54" s="9" t="s">
        <v>75</v>
      </c>
      <c r="E54" s="13">
        <v>9562</v>
      </c>
      <c r="F54" s="13">
        <v>43986</v>
      </c>
      <c r="G54" s="13">
        <v>9506</v>
      </c>
      <c r="H54" s="13">
        <v>43728</v>
      </c>
      <c r="I54" s="12">
        <f t="shared" si="12"/>
        <v>9506</v>
      </c>
      <c r="J54" s="10">
        <v>4105</v>
      </c>
      <c r="K54" s="10">
        <v>5401</v>
      </c>
    </row>
    <row r="55" spans="1:11" x14ac:dyDescent="0.25">
      <c r="A55" s="2"/>
      <c r="B55" s="2"/>
      <c r="C55" s="8" t="s">
        <v>27</v>
      </c>
      <c r="D55" s="9" t="s">
        <v>76</v>
      </c>
      <c r="E55" s="13">
        <v>5818</v>
      </c>
      <c r="F55" s="13">
        <v>26763</v>
      </c>
      <c r="G55" s="13">
        <v>5250</v>
      </c>
      <c r="H55" s="13">
        <v>24150</v>
      </c>
      <c r="I55" s="12">
        <f t="shared" si="12"/>
        <v>5250</v>
      </c>
      <c r="J55" s="10">
        <v>1200</v>
      </c>
      <c r="K55" s="10">
        <v>4050</v>
      </c>
    </row>
    <row r="56" spans="1:11" x14ac:dyDescent="0.25">
      <c r="A56" s="2"/>
      <c r="B56" s="2"/>
      <c r="C56" s="8" t="s">
        <v>28</v>
      </c>
      <c r="D56" s="9" t="s">
        <v>77</v>
      </c>
      <c r="E56" s="13">
        <v>7609</v>
      </c>
      <c r="F56" s="13">
        <v>35002</v>
      </c>
      <c r="G56" s="13">
        <v>7209</v>
      </c>
      <c r="H56" s="13">
        <v>33161</v>
      </c>
      <c r="I56" s="12">
        <f t="shared" si="12"/>
        <v>7209</v>
      </c>
      <c r="J56" s="10">
        <v>299</v>
      </c>
      <c r="K56" s="10">
        <v>6910</v>
      </c>
    </row>
    <row r="57" spans="1:11" x14ac:dyDescent="0.25">
      <c r="A57" s="2"/>
      <c r="B57" s="2"/>
      <c r="C57" s="8" t="s">
        <v>29</v>
      </c>
      <c r="D57" s="9" t="s">
        <v>78</v>
      </c>
      <c r="E57" s="13">
        <v>7920</v>
      </c>
      <c r="F57" s="13">
        <v>36430</v>
      </c>
      <c r="G57" s="13">
        <v>7336</v>
      </c>
      <c r="H57" s="13">
        <v>33746</v>
      </c>
      <c r="I57" s="12">
        <f t="shared" si="12"/>
        <v>7189</v>
      </c>
      <c r="J57" s="10">
        <v>3150</v>
      </c>
      <c r="K57" s="10">
        <v>4039</v>
      </c>
    </row>
    <row r="58" spans="1:11" x14ac:dyDescent="0.25">
      <c r="A58" s="2"/>
      <c r="B58" s="2"/>
      <c r="C58" s="8" t="s">
        <v>30</v>
      </c>
      <c r="D58" s="9" t="s">
        <v>79</v>
      </c>
      <c r="E58" s="13">
        <v>8190</v>
      </c>
      <c r="F58" s="13">
        <v>37672</v>
      </c>
      <c r="G58" s="13">
        <v>7710</v>
      </c>
      <c r="H58" s="13">
        <v>35466</v>
      </c>
      <c r="I58" s="12">
        <f t="shared" si="12"/>
        <v>7710</v>
      </c>
      <c r="J58" s="10">
        <v>3438</v>
      </c>
      <c r="K58" s="10">
        <v>4272</v>
      </c>
    </row>
    <row r="59" spans="1:11" x14ac:dyDescent="0.25">
      <c r="A59" s="2"/>
      <c r="B59" s="2"/>
      <c r="C59" s="8" t="s">
        <v>50</v>
      </c>
      <c r="D59" s="9" t="s">
        <v>80</v>
      </c>
      <c r="E59" s="13">
        <v>9445</v>
      </c>
      <c r="F59" s="13">
        <v>43449</v>
      </c>
      <c r="G59" s="13">
        <v>8203</v>
      </c>
      <c r="H59" s="13">
        <v>37734</v>
      </c>
      <c r="I59" s="12">
        <f t="shared" si="12"/>
        <v>7504</v>
      </c>
      <c r="J59" s="10">
        <v>1240</v>
      </c>
      <c r="K59" s="10">
        <v>6264</v>
      </c>
    </row>
    <row r="60" spans="1:11" x14ac:dyDescent="0.25">
      <c r="A60" s="2"/>
      <c r="B60" s="2"/>
      <c r="C60" s="8" t="s">
        <v>51</v>
      </c>
      <c r="D60" s="9" t="s">
        <v>81</v>
      </c>
      <c r="E60" s="13">
        <v>8238</v>
      </c>
      <c r="F60" s="13">
        <v>37895</v>
      </c>
      <c r="G60" s="13">
        <v>8058</v>
      </c>
      <c r="H60" s="13">
        <v>37067</v>
      </c>
      <c r="I60" s="12">
        <f t="shared" si="12"/>
        <v>8058</v>
      </c>
      <c r="J60" s="10">
        <v>84</v>
      </c>
      <c r="K60" s="10">
        <v>7974</v>
      </c>
    </row>
    <row r="61" spans="1:11" x14ac:dyDescent="0.25">
      <c r="A61" s="2"/>
      <c r="B61" s="2"/>
      <c r="C61" s="8" t="s">
        <v>52</v>
      </c>
      <c r="D61" s="9" t="s">
        <v>82</v>
      </c>
      <c r="E61" s="13">
        <v>9037</v>
      </c>
      <c r="F61" s="13">
        <v>41572</v>
      </c>
      <c r="G61" s="13">
        <v>7708</v>
      </c>
      <c r="H61" s="13">
        <v>35457</v>
      </c>
      <c r="I61" s="12">
        <f t="shared" si="12"/>
        <v>7708</v>
      </c>
      <c r="J61" s="10">
        <v>3521</v>
      </c>
      <c r="K61" s="10">
        <v>4187</v>
      </c>
    </row>
    <row r="62" spans="1:11" x14ac:dyDescent="0.25">
      <c r="A62" s="2"/>
      <c r="B62" s="2"/>
      <c r="C62" s="8" t="s">
        <v>53</v>
      </c>
      <c r="D62" s="9" t="s">
        <v>83</v>
      </c>
      <c r="E62" s="13">
        <v>9462</v>
      </c>
      <c r="F62" s="13">
        <v>43525</v>
      </c>
      <c r="G62" s="13">
        <v>6941</v>
      </c>
      <c r="H62" s="13">
        <v>31929</v>
      </c>
      <c r="I62" s="12">
        <f t="shared" si="12"/>
        <v>3204</v>
      </c>
      <c r="J62" s="10">
        <v>1136</v>
      </c>
      <c r="K62" s="10">
        <v>2068</v>
      </c>
    </row>
    <row r="63" spans="1:11" x14ac:dyDescent="0.25">
      <c r="A63" s="2"/>
      <c r="B63" s="2"/>
      <c r="C63" s="8" t="s">
        <v>54</v>
      </c>
      <c r="D63" s="9" t="s">
        <v>84</v>
      </c>
      <c r="E63" s="13">
        <v>6209</v>
      </c>
      <c r="F63" s="13">
        <v>28561</v>
      </c>
      <c r="G63" s="13">
        <v>5553</v>
      </c>
      <c r="H63" s="13">
        <v>25544</v>
      </c>
      <c r="I63" s="12">
        <f t="shared" si="12"/>
        <v>4899</v>
      </c>
      <c r="J63" s="10">
        <v>662</v>
      </c>
      <c r="K63" s="10">
        <v>4237</v>
      </c>
    </row>
    <row r="64" spans="1:11" x14ac:dyDescent="0.25">
      <c r="A64" s="2"/>
      <c r="B64" s="2"/>
      <c r="C64" s="8" t="s">
        <v>55</v>
      </c>
      <c r="D64" s="9" t="s">
        <v>88</v>
      </c>
      <c r="E64" s="13">
        <v>33956</v>
      </c>
      <c r="F64" s="13">
        <v>156197</v>
      </c>
      <c r="G64" s="13">
        <v>23035</v>
      </c>
      <c r="H64" s="13">
        <v>105961</v>
      </c>
      <c r="I64" s="12">
        <f t="shared" si="12"/>
        <v>21646</v>
      </c>
      <c r="J64" s="10">
        <v>8056</v>
      </c>
      <c r="K64" s="10">
        <v>13590</v>
      </c>
    </row>
    <row r="65" spans="1:11" x14ac:dyDescent="0.25">
      <c r="A65" s="2"/>
      <c r="B65" s="2"/>
      <c r="C65" s="8" t="s">
        <v>56</v>
      </c>
      <c r="D65" s="9" t="s">
        <v>85</v>
      </c>
      <c r="E65" s="13">
        <v>5387</v>
      </c>
      <c r="F65" s="13">
        <v>24779</v>
      </c>
      <c r="G65" s="13">
        <v>5387</v>
      </c>
      <c r="H65" s="13">
        <v>24780</v>
      </c>
      <c r="I65" s="12">
        <f t="shared" si="12"/>
        <v>5387</v>
      </c>
      <c r="J65" s="10">
        <v>365</v>
      </c>
      <c r="K65" s="10">
        <v>5022</v>
      </c>
    </row>
    <row r="66" spans="1:11" x14ac:dyDescent="0.25">
      <c r="A66" s="2"/>
      <c r="B66" s="2"/>
      <c r="C66" s="8" t="s">
        <v>57</v>
      </c>
      <c r="D66" s="9" t="s">
        <v>86</v>
      </c>
      <c r="E66" s="13">
        <v>6334</v>
      </c>
      <c r="F66" s="13">
        <v>29138</v>
      </c>
      <c r="G66" s="13">
        <v>6249</v>
      </c>
      <c r="H66" s="13">
        <v>28745</v>
      </c>
      <c r="I66" s="12">
        <f t="shared" si="12"/>
        <v>6249</v>
      </c>
      <c r="J66" s="10">
        <v>2549</v>
      </c>
      <c r="K66" s="10">
        <v>3700</v>
      </c>
    </row>
    <row r="67" spans="1:11" x14ac:dyDescent="0.25">
      <c r="A67" s="2"/>
      <c r="B67" s="2"/>
      <c r="C67" s="8" t="s">
        <v>58</v>
      </c>
      <c r="D67" s="9" t="s">
        <v>87</v>
      </c>
      <c r="E67" s="13">
        <v>10446</v>
      </c>
      <c r="F67" s="13">
        <v>48051</v>
      </c>
      <c r="G67" s="13">
        <v>10440</v>
      </c>
      <c r="H67" s="13">
        <v>48024</v>
      </c>
      <c r="I67" s="12">
        <f t="shared" si="12"/>
        <v>10440</v>
      </c>
      <c r="J67" s="10">
        <v>4548</v>
      </c>
      <c r="K67" s="10">
        <v>5892</v>
      </c>
    </row>
    <row r="68" spans="1:11" x14ac:dyDescent="0.25">
      <c r="A68" s="2"/>
      <c r="B68" s="3" t="s">
        <v>89</v>
      </c>
      <c r="C68" s="4"/>
      <c r="D68" s="5"/>
      <c r="E68" s="12">
        <f t="shared" ref="E68:K68" si="13">SUM(E69:E99)</f>
        <v>274296</v>
      </c>
      <c r="F68" s="12">
        <f t="shared" si="13"/>
        <v>1261769</v>
      </c>
      <c r="G68" s="12">
        <f t="shared" si="13"/>
        <v>179396</v>
      </c>
      <c r="H68" s="12">
        <f t="shared" si="13"/>
        <v>825223</v>
      </c>
      <c r="I68" s="12">
        <f t="shared" si="13"/>
        <v>153480</v>
      </c>
      <c r="J68" s="7">
        <f t="shared" si="13"/>
        <v>78083</v>
      </c>
      <c r="K68" s="7">
        <f t="shared" si="13"/>
        <v>75397</v>
      </c>
    </row>
    <row r="69" spans="1:11" x14ac:dyDescent="0.25">
      <c r="A69" s="2"/>
      <c r="B69" s="2"/>
      <c r="C69" s="8" t="s">
        <v>17</v>
      </c>
      <c r="D69" s="9" t="s">
        <v>90</v>
      </c>
      <c r="E69" s="13">
        <v>10271</v>
      </c>
      <c r="F69" s="13">
        <v>47248</v>
      </c>
      <c r="G69" s="13">
        <v>10177</v>
      </c>
      <c r="H69" s="13">
        <v>46814</v>
      </c>
      <c r="I69" s="12">
        <f>SUM(J69:K69)</f>
        <v>10177</v>
      </c>
      <c r="J69" s="10">
        <v>1761</v>
      </c>
      <c r="K69" s="10">
        <v>8416</v>
      </c>
    </row>
    <row r="70" spans="1:11" x14ac:dyDescent="0.25">
      <c r="A70" s="2"/>
      <c r="B70" s="2"/>
      <c r="C70" s="8" t="s">
        <v>24</v>
      </c>
      <c r="D70" s="9" t="s">
        <v>91</v>
      </c>
      <c r="E70" s="13">
        <v>8149</v>
      </c>
      <c r="F70" s="13">
        <v>37484</v>
      </c>
      <c r="G70" s="13">
        <v>645</v>
      </c>
      <c r="H70" s="13">
        <v>2967</v>
      </c>
      <c r="I70" s="12">
        <f t="shared" ref="I70:I99" si="14">SUM(J70:K70)</f>
        <v>256</v>
      </c>
      <c r="J70" s="10">
        <v>236</v>
      </c>
      <c r="K70" s="10">
        <v>20</v>
      </c>
    </row>
    <row r="71" spans="1:11" x14ac:dyDescent="0.25">
      <c r="A71" s="2"/>
      <c r="B71" s="2"/>
      <c r="C71" s="8" t="s">
        <v>25</v>
      </c>
      <c r="D71" s="9" t="s">
        <v>133</v>
      </c>
      <c r="E71" s="13">
        <v>5975</v>
      </c>
      <c r="F71" s="13">
        <v>27486</v>
      </c>
      <c r="G71" s="13">
        <v>4091</v>
      </c>
      <c r="H71" s="13">
        <v>18819</v>
      </c>
      <c r="I71" s="12">
        <f t="shared" si="14"/>
        <v>4091</v>
      </c>
      <c r="J71" s="10">
        <v>2812</v>
      </c>
      <c r="K71" s="10">
        <v>1279</v>
      </c>
    </row>
    <row r="72" spans="1:11" x14ac:dyDescent="0.25">
      <c r="A72" s="2"/>
      <c r="B72" s="2"/>
      <c r="C72" s="8" t="s">
        <v>26</v>
      </c>
      <c r="D72" s="9" t="s">
        <v>92</v>
      </c>
      <c r="E72" s="13">
        <v>5700</v>
      </c>
      <c r="F72" s="13">
        <v>26218</v>
      </c>
      <c r="G72" s="13">
        <v>1526</v>
      </c>
      <c r="H72" s="13">
        <v>7020</v>
      </c>
      <c r="I72" s="12">
        <f t="shared" si="14"/>
        <v>1086</v>
      </c>
      <c r="J72" s="10">
        <v>943</v>
      </c>
      <c r="K72" s="10">
        <v>143</v>
      </c>
    </row>
    <row r="73" spans="1:11" x14ac:dyDescent="0.25">
      <c r="A73" s="2"/>
      <c r="B73" s="2"/>
      <c r="C73" s="8" t="s">
        <v>27</v>
      </c>
      <c r="D73" s="9" t="s">
        <v>93</v>
      </c>
      <c r="E73" s="13">
        <v>6462</v>
      </c>
      <c r="F73" s="13">
        <v>29724</v>
      </c>
      <c r="G73" s="13">
        <v>6239</v>
      </c>
      <c r="H73" s="13">
        <v>28699</v>
      </c>
      <c r="I73" s="12">
        <f t="shared" si="14"/>
        <v>6239</v>
      </c>
      <c r="J73" s="10">
        <v>2989</v>
      </c>
      <c r="K73" s="10">
        <v>3250</v>
      </c>
    </row>
    <row r="74" spans="1:11" x14ac:dyDescent="0.25">
      <c r="A74" s="2"/>
      <c r="B74" s="2"/>
      <c r="C74" s="8" t="s">
        <v>28</v>
      </c>
      <c r="D74" s="9" t="s">
        <v>94</v>
      </c>
      <c r="E74" s="13">
        <v>6422</v>
      </c>
      <c r="F74" s="13">
        <v>29543</v>
      </c>
      <c r="G74" s="13">
        <v>6414</v>
      </c>
      <c r="H74" s="13">
        <v>29504</v>
      </c>
      <c r="I74" s="12">
        <f t="shared" si="14"/>
        <v>6414</v>
      </c>
      <c r="J74" s="10">
        <v>4212</v>
      </c>
      <c r="K74" s="10">
        <v>2202</v>
      </c>
    </row>
    <row r="75" spans="1:11" x14ac:dyDescent="0.25">
      <c r="A75" s="2"/>
      <c r="B75" s="2"/>
      <c r="C75" s="8" t="s">
        <v>29</v>
      </c>
      <c r="D75" s="9" t="s">
        <v>95</v>
      </c>
      <c r="E75" s="13">
        <v>11275</v>
      </c>
      <c r="F75" s="13">
        <v>51867</v>
      </c>
      <c r="G75" s="13">
        <v>3929</v>
      </c>
      <c r="H75" s="13">
        <v>18073</v>
      </c>
      <c r="I75" s="12">
        <f t="shared" si="14"/>
        <v>2608</v>
      </c>
      <c r="J75" s="10">
        <v>2133</v>
      </c>
      <c r="K75" s="10">
        <v>475</v>
      </c>
    </row>
    <row r="76" spans="1:11" x14ac:dyDescent="0.25">
      <c r="A76" s="2"/>
      <c r="B76" s="2"/>
      <c r="C76" s="8" t="s">
        <v>30</v>
      </c>
      <c r="D76" s="9" t="s">
        <v>96</v>
      </c>
      <c r="E76" s="13">
        <v>9015</v>
      </c>
      <c r="F76" s="13">
        <v>41470</v>
      </c>
      <c r="G76" s="13">
        <v>9010</v>
      </c>
      <c r="H76" s="13">
        <v>41446</v>
      </c>
      <c r="I76" s="12">
        <f t="shared" si="14"/>
        <v>9010</v>
      </c>
      <c r="J76" s="10">
        <v>5556</v>
      </c>
      <c r="K76" s="10">
        <v>3454</v>
      </c>
    </row>
    <row r="77" spans="1:11" x14ac:dyDescent="0.25">
      <c r="A77" s="2"/>
      <c r="B77" s="2"/>
      <c r="C77" s="8" t="s">
        <v>50</v>
      </c>
      <c r="D77" s="9" t="s">
        <v>97</v>
      </c>
      <c r="E77" s="13">
        <v>4214</v>
      </c>
      <c r="F77" s="13">
        <v>19385</v>
      </c>
      <c r="G77" s="13">
        <v>4200</v>
      </c>
      <c r="H77" s="13">
        <v>19320</v>
      </c>
      <c r="I77" s="12">
        <f t="shared" si="14"/>
        <v>3946</v>
      </c>
      <c r="J77" s="10">
        <v>1933</v>
      </c>
      <c r="K77" s="10">
        <v>2013</v>
      </c>
    </row>
    <row r="78" spans="1:11" x14ac:dyDescent="0.25">
      <c r="A78" s="2"/>
      <c r="B78" s="2"/>
      <c r="C78" s="8" t="s">
        <v>51</v>
      </c>
      <c r="D78" s="9" t="s">
        <v>98</v>
      </c>
      <c r="E78" s="13">
        <v>2920</v>
      </c>
      <c r="F78" s="13">
        <v>13432</v>
      </c>
      <c r="G78" s="13">
        <v>2850</v>
      </c>
      <c r="H78" s="13">
        <v>13110</v>
      </c>
      <c r="I78" s="12">
        <f t="shared" si="14"/>
        <v>2574</v>
      </c>
      <c r="J78" s="10">
        <v>1374</v>
      </c>
      <c r="K78" s="10">
        <v>1200</v>
      </c>
    </row>
    <row r="79" spans="1:11" x14ac:dyDescent="0.25">
      <c r="A79" s="2"/>
      <c r="B79" s="2"/>
      <c r="C79" s="8" t="s">
        <v>52</v>
      </c>
      <c r="D79" s="9" t="s">
        <v>99</v>
      </c>
      <c r="E79" s="13">
        <v>11946</v>
      </c>
      <c r="F79" s="13">
        <v>54950</v>
      </c>
      <c r="G79" s="13">
        <v>1472</v>
      </c>
      <c r="H79" s="13">
        <v>6771</v>
      </c>
      <c r="I79" s="12">
        <f t="shared" si="14"/>
        <v>474</v>
      </c>
      <c r="J79" s="10">
        <v>357</v>
      </c>
      <c r="K79" s="10">
        <v>117</v>
      </c>
    </row>
    <row r="80" spans="1:11" x14ac:dyDescent="0.25">
      <c r="A80" s="2"/>
      <c r="B80" s="2"/>
      <c r="C80" s="8" t="s">
        <v>53</v>
      </c>
      <c r="D80" s="9" t="s">
        <v>100</v>
      </c>
      <c r="E80" s="13">
        <v>11833</v>
      </c>
      <c r="F80" s="13">
        <v>54430</v>
      </c>
      <c r="G80" s="13">
        <v>9906</v>
      </c>
      <c r="H80" s="13">
        <v>45568</v>
      </c>
      <c r="I80" s="12">
        <f t="shared" si="14"/>
        <v>8605</v>
      </c>
      <c r="J80" s="10">
        <v>4793</v>
      </c>
      <c r="K80" s="10">
        <v>3812</v>
      </c>
    </row>
    <row r="81" spans="1:11" x14ac:dyDescent="0.25">
      <c r="A81" s="2"/>
      <c r="B81" s="2"/>
      <c r="C81" s="8" t="s">
        <v>54</v>
      </c>
      <c r="D81" s="9" t="s">
        <v>101</v>
      </c>
      <c r="E81" s="13">
        <v>13628</v>
      </c>
      <c r="F81" s="13">
        <v>62690</v>
      </c>
      <c r="G81" s="13">
        <v>13425</v>
      </c>
      <c r="H81" s="13">
        <v>61755</v>
      </c>
      <c r="I81" s="12">
        <f t="shared" si="14"/>
        <v>12163</v>
      </c>
      <c r="J81" s="10">
        <v>4517</v>
      </c>
      <c r="K81" s="10">
        <v>7646</v>
      </c>
    </row>
    <row r="82" spans="1:11" x14ac:dyDescent="0.25">
      <c r="A82" s="2"/>
      <c r="B82" s="2"/>
      <c r="C82" s="8" t="s">
        <v>55</v>
      </c>
      <c r="D82" s="9" t="s">
        <v>102</v>
      </c>
      <c r="E82" s="10">
        <v>8612</v>
      </c>
      <c r="F82" s="10">
        <v>39617</v>
      </c>
      <c r="G82" s="10">
        <v>8436</v>
      </c>
      <c r="H82" s="10">
        <v>38806</v>
      </c>
      <c r="I82" s="7">
        <f t="shared" si="14"/>
        <v>8436</v>
      </c>
      <c r="J82" s="10">
        <v>4211</v>
      </c>
      <c r="K82" s="10">
        <v>4225</v>
      </c>
    </row>
    <row r="83" spans="1:11" x14ac:dyDescent="0.25">
      <c r="A83" s="2"/>
      <c r="B83" s="2"/>
      <c r="C83" s="8" t="s">
        <v>56</v>
      </c>
      <c r="D83" s="9" t="s">
        <v>103</v>
      </c>
      <c r="E83" s="10">
        <v>9411</v>
      </c>
      <c r="F83" s="10">
        <v>43290</v>
      </c>
      <c r="G83" s="10">
        <v>6674</v>
      </c>
      <c r="H83" s="10">
        <v>30700</v>
      </c>
      <c r="I83" s="7">
        <f t="shared" si="14"/>
        <v>4235</v>
      </c>
      <c r="J83" s="10">
        <v>2818</v>
      </c>
      <c r="K83" s="10">
        <v>1417</v>
      </c>
    </row>
    <row r="84" spans="1:11" x14ac:dyDescent="0.25">
      <c r="A84" s="2"/>
      <c r="B84" s="2"/>
      <c r="C84" s="8" t="s">
        <v>57</v>
      </c>
      <c r="D84" s="9" t="s">
        <v>104</v>
      </c>
      <c r="E84" s="10">
        <v>7320</v>
      </c>
      <c r="F84" s="10">
        <v>33671</v>
      </c>
      <c r="G84" s="10">
        <v>5083</v>
      </c>
      <c r="H84" s="10">
        <v>23382</v>
      </c>
      <c r="I84" s="7">
        <f t="shared" si="14"/>
        <v>2975</v>
      </c>
      <c r="J84" s="10">
        <v>2420</v>
      </c>
      <c r="K84" s="10">
        <v>555</v>
      </c>
    </row>
    <row r="85" spans="1:11" x14ac:dyDescent="0.25">
      <c r="A85" s="2"/>
      <c r="B85" s="2"/>
      <c r="C85" s="8" t="s">
        <v>58</v>
      </c>
      <c r="D85" s="9" t="s">
        <v>105</v>
      </c>
      <c r="E85" s="10">
        <v>14371</v>
      </c>
      <c r="F85" s="10">
        <v>66108</v>
      </c>
      <c r="G85" s="10">
        <v>7406</v>
      </c>
      <c r="H85" s="10">
        <v>34068</v>
      </c>
      <c r="I85" s="7">
        <f t="shared" si="14"/>
        <v>2651</v>
      </c>
      <c r="J85" s="10">
        <v>1858</v>
      </c>
      <c r="K85" s="10">
        <v>793</v>
      </c>
    </row>
    <row r="86" spans="1:11" x14ac:dyDescent="0.25">
      <c r="A86" s="2"/>
      <c r="B86" s="2"/>
      <c r="C86" s="8" t="s">
        <v>119</v>
      </c>
      <c r="D86" s="9" t="s">
        <v>106</v>
      </c>
      <c r="E86" s="10">
        <v>9275</v>
      </c>
      <c r="F86" s="10">
        <v>42666</v>
      </c>
      <c r="G86" s="10">
        <v>9041</v>
      </c>
      <c r="H86" s="10">
        <v>41589</v>
      </c>
      <c r="I86" s="7">
        <f t="shared" si="14"/>
        <v>9041</v>
      </c>
      <c r="J86" s="10">
        <v>3047</v>
      </c>
      <c r="K86" s="10">
        <v>5994</v>
      </c>
    </row>
    <row r="87" spans="1:11" x14ac:dyDescent="0.25">
      <c r="A87" s="2"/>
      <c r="B87" s="2"/>
      <c r="C87" s="8" t="s">
        <v>120</v>
      </c>
      <c r="D87" s="9" t="s">
        <v>107</v>
      </c>
      <c r="E87" s="10">
        <v>13702</v>
      </c>
      <c r="F87" s="10">
        <v>63031</v>
      </c>
      <c r="G87" s="10">
        <v>3663</v>
      </c>
      <c r="H87" s="10">
        <v>16850</v>
      </c>
      <c r="I87" s="7">
        <f t="shared" si="14"/>
        <v>3141</v>
      </c>
      <c r="J87" s="10">
        <v>2605</v>
      </c>
      <c r="K87" s="10">
        <v>536</v>
      </c>
    </row>
    <row r="88" spans="1:11" x14ac:dyDescent="0.25">
      <c r="A88" s="2"/>
      <c r="B88" s="2"/>
      <c r="C88" s="8" t="s">
        <v>121</v>
      </c>
      <c r="D88" s="9" t="s">
        <v>108</v>
      </c>
      <c r="E88" s="10">
        <v>15005</v>
      </c>
      <c r="F88" s="10">
        <v>69023</v>
      </c>
      <c r="G88" s="10">
        <v>7849</v>
      </c>
      <c r="H88" s="10">
        <v>36105</v>
      </c>
      <c r="I88" s="7">
        <f t="shared" si="14"/>
        <v>7606</v>
      </c>
      <c r="J88" s="10">
        <v>5224</v>
      </c>
      <c r="K88" s="10">
        <v>2382</v>
      </c>
    </row>
    <row r="89" spans="1:11" x14ac:dyDescent="0.25">
      <c r="A89" s="2"/>
      <c r="B89" s="2"/>
      <c r="C89" s="8" t="s">
        <v>122</v>
      </c>
      <c r="D89" s="9" t="s">
        <v>109</v>
      </c>
      <c r="E89" s="10">
        <v>5965</v>
      </c>
      <c r="F89" s="10">
        <v>27441</v>
      </c>
      <c r="G89" s="10">
        <v>5867</v>
      </c>
      <c r="H89" s="10">
        <v>26988</v>
      </c>
      <c r="I89" s="7">
        <f t="shared" si="14"/>
        <v>5867</v>
      </c>
      <c r="J89" s="10">
        <v>1785</v>
      </c>
      <c r="K89" s="10">
        <v>4082</v>
      </c>
    </row>
    <row r="90" spans="1:11" x14ac:dyDescent="0.25">
      <c r="A90" s="2"/>
      <c r="B90" s="2"/>
      <c r="C90" s="8" t="s">
        <v>123</v>
      </c>
      <c r="D90" s="9" t="s">
        <v>110</v>
      </c>
      <c r="E90" s="10">
        <v>7624</v>
      </c>
      <c r="F90" s="10">
        <v>35069</v>
      </c>
      <c r="G90" s="10">
        <v>440</v>
      </c>
      <c r="H90" s="10">
        <v>2024</v>
      </c>
      <c r="I90" s="7">
        <f t="shared" si="14"/>
        <v>380</v>
      </c>
      <c r="J90" s="10">
        <v>220</v>
      </c>
      <c r="K90" s="10">
        <v>160</v>
      </c>
    </row>
    <row r="91" spans="1:11" x14ac:dyDescent="0.25">
      <c r="A91" s="2"/>
      <c r="B91" s="2"/>
      <c r="C91" s="8" t="s">
        <v>124</v>
      </c>
      <c r="D91" s="9" t="s">
        <v>134</v>
      </c>
      <c r="E91" s="10">
        <v>4736</v>
      </c>
      <c r="F91" s="10">
        <v>21785</v>
      </c>
      <c r="G91" s="10">
        <v>446</v>
      </c>
      <c r="H91" s="10">
        <v>2052</v>
      </c>
      <c r="I91" s="7">
        <f t="shared" si="14"/>
        <v>278</v>
      </c>
      <c r="J91" s="10">
        <v>190</v>
      </c>
      <c r="K91" s="10">
        <v>88</v>
      </c>
    </row>
    <row r="92" spans="1:11" x14ac:dyDescent="0.25">
      <c r="A92" s="2"/>
      <c r="B92" s="2"/>
      <c r="C92" s="8" t="s">
        <v>125</v>
      </c>
      <c r="D92" s="9" t="s">
        <v>111</v>
      </c>
      <c r="E92" s="10">
        <v>4820</v>
      </c>
      <c r="F92" s="10">
        <v>22174</v>
      </c>
      <c r="G92" s="10">
        <v>362</v>
      </c>
      <c r="H92" s="10">
        <v>1665</v>
      </c>
      <c r="I92" s="7">
        <f t="shared" si="14"/>
        <v>170</v>
      </c>
      <c r="J92" s="10">
        <v>121</v>
      </c>
      <c r="K92" s="10">
        <v>49</v>
      </c>
    </row>
    <row r="93" spans="1:11" x14ac:dyDescent="0.25">
      <c r="A93" s="2"/>
      <c r="B93" s="2"/>
      <c r="C93" s="8" t="s">
        <v>126</v>
      </c>
      <c r="D93" s="9" t="s">
        <v>112</v>
      </c>
      <c r="E93" s="10">
        <v>17318</v>
      </c>
      <c r="F93" s="10">
        <v>79663</v>
      </c>
      <c r="G93" s="10">
        <v>15471</v>
      </c>
      <c r="H93" s="10">
        <v>71167</v>
      </c>
      <c r="I93" s="7">
        <f t="shared" si="14"/>
        <v>15471</v>
      </c>
      <c r="J93" s="10">
        <v>8285</v>
      </c>
      <c r="K93" s="10">
        <v>7186</v>
      </c>
    </row>
    <row r="94" spans="1:11" x14ac:dyDescent="0.25">
      <c r="A94" s="2"/>
      <c r="B94" s="2"/>
      <c r="C94" s="8" t="s">
        <v>127</v>
      </c>
      <c r="D94" s="9" t="s">
        <v>113</v>
      </c>
      <c r="E94" s="10">
        <v>15434</v>
      </c>
      <c r="F94" s="10">
        <v>70995</v>
      </c>
      <c r="G94" s="10">
        <v>5301</v>
      </c>
      <c r="H94" s="10">
        <v>24385</v>
      </c>
      <c r="I94" s="7">
        <f t="shared" si="14"/>
        <v>1941</v>
      </c>
      <c r="J94" s="10">
        <v>1752</v>
      </c>
      <c r="K94" s="10">
        <v>189</v>
      </c>
    </row>
    <row r="95" spans="1:11" x14ac:dyDescent="0.25">
      <c r="A95" s="2"/>
      <c r="B95" s="2"/>
      <c r="C95" s="8" t="s">
        <v>128</v>
      </c>
      <c r="D95" s="9" t="s">
        <v>114</v>
      </c>
      <c r="E95" s="10">
        <v>7315</v>
      </c>
      <c r="F95" s="10">
        <v>33650</v>
      </c>
      <c r="G95" s="10">
        <v>6700</v>
      </c>
      <c r="H95" s="10">
        <v>30820</v>
      </c>
      <c r="I95" s="7">
        <f t="shared" si="14"/>
        <v>6700</v>
      </c>
      <c r="J95" s="10">
        <v>2694</v>
      </c>
      <c r="K95" s="10">
        <v>4006</v>
      </c>
    </row>
    <row r="96" spans="1:11" x14ac:dyDescent="0.25">
      <c r="A96" s="2"/>
      <c r="B96" s="2"/>
      <c r="C96" s="8" t="s">
        <v>129</v>
      </c>
      <c r="D96" s="9" t="s">
        <v>115</v>
      </c>
      <c r="E96" s="10">
        <v>7048</v>
      </c>
      <c r="F96" s="10">
        <v>32422</v>
      </c>
      <c r="G96" s="10">
        <v>5471</v>
      </c>
      <c r="H96" s="10">
        <v>25167</v>
      </c>
      <c r="I96" s="7">
        <f t="shared" si="14"/>
        <v>3800</v>
      </c>
      <c r="J96" s="10">
        <v>1875</v>
      </c>
      <c r="K96" s="10">
        <v>1925</v>
      </c>
    </row>
    <row r="97" spans="1:11" x14ac:dyDescent="0.25">
      <c r="A97" s="2"/>
      <c r="B97" s="2"/>
      <c r="C97" s="8" t="s">
        <v>130</v>
      </c>
      <c r="D97" s="9" t="s">
        <v>116</v>
      </c>
      <c r="E97" s="10">
        <v>3186</v>
      </c>
      <c r="F97" s="10">
        <v>14655</v>
      </c>
      <c r="G97" s="10">
        <v>3100</v>
      </c>
      <c r="H97" s="10">
        <v>14260</v>
      </c>
      <c r="I97" s="7">
        <f t="shared" si="14"/>
        <v>3100</v>
      </c>
      <c r="J97" s="10">
        <v>1407</v>
      </c>
      <c r="K97" s="10">
        <v>1693</v>
      </c>
    </row>
    <row r="98" spans="1:11" x14ac:dyDescent="0.25">
      <c r="A98" s="2"/>
      <c r="B98" s="2"/>
      <c r="C98" s="8" t="s">
        <v>131</v>
      </c>
      <c r="D98" s="9" t="s">
        <v>117</v>
      </c>
      <c r="E98" s="10">
        <v>10193</v>
      </c>
      <c r="F98" s="10">
        <v>46889</v>
      </c>
      <c r="G98" s="10">
        <v>9973</v>
      </c>
      <c r="H98" s="10">
        <v>45876</v>
      </c>
      <c r="I98" s="7">
        <f t="shared" si="14"/>
        <v>9973</v>
      </c>
      <c r="J98" s="10">
        <v>3929</v>
      </c>
      <c r="K98" s="10">
        <v>6044</v>
      </c>
    </row>
    <row r="99" spans="1:11" x14ac:dyDescent="0.25">
      <c r="A99" s="2"/>
      <c r="B99" s="2"/>
      <c r="C99" s="8" t="s">
        <v>132</v>
      </c>
      <c r="D99" s="9" t="s">
        <v>118</v>
      </c>
      <c r="E99" s="10">
        <v>5151</v>
      </c>
      <c r="F99" s="10">
        <v>23693</v>
      </c>
      <c r="G99" s="10">
        <v>4229</v>
      </c>
      <c r="H99" s="10">
        <v>19453</v>
      </c>
      <c r="I99" s="7">
        <f t="shared" si="14"/>
        <v>72</v>
      </c>
      <c r="J99" s="10">
        <v>26</v>
      </c>
      <c r="K99" s="10">
        <v>46</v>
      </c>
    </row>
    <row r="100" spans="1:11" x14ac:dyDescent="0.25">
      <c r="A100" s="2"/>
      <c r="B100" s="3" t="s">
        <v>135</v>
      </c>
      <c r="C100" s="4"/>
      <c r="D100" s="5"/>
      <c r="E100" s="12">
        <f>SUM(E101:E107)</f>
        <v>153622</v>
      </c>
      <c r="F100" s="12">
        <f t="shared" ref="F100:K100" si="15">SUM(F101:F107)</f>
        <v>706664</v>
      </c>
      <c r="G100" s="12">
        <f t="shared" si="15"/>
        <v>61150</v>
      </c>
      <c r="H100" s="12">
        <f t="shared" si="15"/>
        <v>281290</v>
      </c>
      <c r="I100" s="12">
        <f t="shared" si="15"/>
        <v>57706</v>
      </c>
      <c r="J100" s="12">
        <f t="shared" si="15"/>
        <v>45430</v>
      </c>
      <c r="K100" s="12">
        <f t="shared" si="15"/>
        <v>12276</v>
      </c>
    </row>
    <row r="101" spans="1:11" x14ac:dyDescent="0.25">
      <c r="A101" s="2"/>
      <c r="B101" s="2"/>
      <c r="C101" s="8" t="s">
        <v>17</v>
      </c>
      <c r="D101" s="9" t="s">
        <v>136</v>
      </c>
      <c r="E101" s="10">
        <v>11454</v>
      </c>
      <c r="F101" s="10">
        <v>52687</v>
      </c>
      <c r="G101" s="10">
        <v>5272</v>
      </c>
      <c r="H101" s="10">
        <v>24251</v>
      </c>
      <c r="I101" s="7">
        <f>SUM(J101:K101)</f>
        <v>5272</v>
      </c>
      <c r="J101" s="10">
        <v>4008</v>
      </c>
      <c r="K101" s="10">
        <v>1264</v>
      </c>
    </row>
    <row r="102" spans="1:11" x14ac:dyDescent="0.25">
      <c r="A102" s="2"/>
      <c r="B102" s="2"/>
      <c r="C102" s="8" t="s">
        <v>24</v>
      </c>
      <c r="D102" s="9" t="s">
        <v>137</v>
      </c>
      <c r="E102" s="10">
        <v>32935</v>
      </c>
      <c r="F102" s="10">
        <v>151500</v>
      </c>
      <c r="G102" s="10">
        <v>24560</v>
      </c>
      <c r="H102" s="10">
        <v>112976</v>
      </c>
      <c r="I102" s="7">
        <f t="shared" ref="I102:I107" si="16">SUM(J102:K102)</f>
        <v>24210</v>
      </c>
      <c r="J102" s="10">
        <v>18574</v>
      </c>
      <c r="K102" s="10">
        <v>5636</v>
      </c>
    </row>
    <row r="103" spans="1:11" x14ac:dyDescent="0.25">
      <c r="A103" s="2"/>
      <c r="B103" s="2"/>
      <c r="C103" s="8" t="s">
        <v>25</v>
      </c>
      <c r="D103" s="9" t="s">
        <v>138</v>
      </c>
      <c r="E103" s="10">
        <v>12920</v>
      </c>
      <c r="F103" s="10">
        <v>59434</v>
      </c>
      <c r="G103" s="10">
        <v>3803</v>
      </c>
      <c r="H103" s="10">
        <v>17494</v>
      </c>
      <c r="I103" s="7">
        <f t="shared" si="16"/>
        <v>2488</v>
      </c>
      <c r="J103" s="10">
        <v>2120</v>
      </c>
      <c r="K103" s="10">
        <v>368</v>
      </c>
    </row>
    <row r="104" spans="1:11" x14ac:dyDescent="0.25">
      <c r="A104" s="2"/>
      <c r="B104" s="2"/>
      <c r="C104" s="8" t="s">
        <v>26</v>
      </c>
      <c r="D104" s="9" t="s">
        <v>139</v>
      </c>
      <c r="E104" s="10">
        <v>20218</v>
      </c>
      <c r="F104" s="10">
        <v>93005</v>
      </c>
      <c r="G104" s="10">
        <v>6038</v>
      </c>
      <c r="H104" s="10">
        <v>27775</v>
      </c>
      <c r="I104" s="7">
        <f t="shared" si="16"/>
        <v>6038</v>
      </c>
      <c r="J104" s="10">
        <v>5285</v>
      </c>
      <c r="K104" s="10">
        <v>753</v>
      </c>
    </row>
    <row r="105" spans="1:11" x14ac:dyDescent="0.25">
      <c r="A105" s="2"/>
      <c r="B105" s="2"/>
      <c r="C105" s="8" t="s">
        <v>27</v>
      </c>
      <c r="D105" s="9" t="s">
        <v>140</v>
      </c>
      <c r="E105" s="10">
        <v>30596</v>
      </c>
      <c r="F105" s="10">
        <v>140740</v>
      </c>
      <c r="G105" s="10">
        <v>13268</v>
      </c>
      <c r="H105" s="10">
        <v>61033</v>
      </c>
      <c r="I105" s="7">
        <f t="shared" si="16"/>
        <v>13184</v>
      </c>
      <c r="J105" s="10">
        <v>9758</v>
      </c>
      <c r="K105" s="10">
        <v>3426</v>
      </c>
    </row>
    <row r="106" spans="1:11" x14ac:dyDescent="0.25">
      <c r="A106" s="2"/>
      <c r="B106" s="2"/>
      <c r="C106" s="8" t="s">
        <v>28</v>
      </c>
      <c r="D106" s="9" t="s">
        <v>141</v>
      </c>
      <c r="E106" s="10">
        <v>26304</v>
      </c>
      <c r="F106" s="10">
        <v>120999</v>
      </c>
      <c r="G106" s="10">
        <v>2904</v>
      </c>
      <c r="H106" s="10">
        <v>13358</v>
      </c>
      <c r="I106" s="7">
        <f t="shared" si="16"/>
        <v>1506</v>
      </c>
      <c r="J106" s="10">
        <v>1315</v>
      </c>
      <c r="K106" s="10">
        <v>191</v>
      </c>
    </row>
    <row r="107" spans="1:11" x14ac:dyDescent="0.25">
      <c r="A107" s="2"/>
      <c r="B107" s="2"/>
      <c r="C107" s="8" t="s">
        <v>29</v>
      </c>
      <c r="D107" s="9" t="s">
        <v>142</v>
      </c>
      <c r="E107" s="10">
        <v>19195</v>
      </c>
      <c r="F107" s="10">
        <v>88299</v>
      </c>
      <c r="G107" s="10">
        <v>5305</v>
      </c>
      <c r="H107" s="10">
        <v>24403</v>
      </c>
      <c r="I107" s="7">
        <f t="shared" si="16"/>
        <v>5008</v>
      </c>
      <c r="J107" s="10">
        <v>4370</v>
      </c>
      <c r="K107" s="10">
        <v>638</v>
      </c>
    </row>
    <row r="108" spans="1:11" x14ac:dyDescent="0.25">
      <c r="A108" s="45" t="s">
        <v>146</v>
      </c>
      <c r="B108" s="46"/>
      <c r="C108" s="47"/>
      <c r="D108" s="48"/>
      <c r="E108" s="49">
        <f>SUM(E109)</f>
        <v>141726</v>
      </c>
      <c r="F108" s="49">
        <f t="shared" ref="F108:K108" si="17">SUM(F109)</f>
        <v>651941</v>
      </c>
      <c r="G108" s="49">
        <f t="shared" si="17"/>
        <v>99327</v>
      </c>
      <c r="H108" s="49">
        <f t="shared" si="17"/>
        <v>492383</v>
      </c>
      <c r="I108" s="49">
        <f t="shared" si="17"/>
        <v>103318</v>
      </c>
      <c r="J108" s="49">
        <f t="shared" si="17"/>
        <v>41256</v>
      </c>
      <c r="K108" s="49">
        <f t="shared" si="17"/>
        <v>62062</v>
      </c>
    </row>
    <row r="109" spans="1:11" x14ac:dyDescent="0.25">
      <c r="A109" s="2"/>
      <c r="B109" s="3" t="s">
        <v>147</v>
      </c>
      <c r="C109" s="4"/>
      <c r="D109" s="5"/>
      <c r="E109" s="12">
        <f>SUM(E110:E125)</f>
        <v>141726</v>
      </c>
      <c r="F109" s="12">
        <f t="shared" ref="F109:K109" si="18">SUM(F110:F125)</f>
        <v>651941</v>
      </c>
      <c r="G109" s="12">
        <f t="shared" si="18"/>
        <v>99327</v>
      </c>
      <c r="H109" s="12">
        <f t="shared" si="18"/>
        <v>492383</v>
      </c>
      <c r="I109" s="12">
        <f t="shared" si="18"/>
        <v>103318</v>
      </c>
      <c r="J109" s="12">
        <f t="shared" si="18"/>
        <v>41256</v>
      </c>
      <c r="K109" s="12">
        <f t="shared" si="18"/>
        <v>62062</v>
      </c>
    </row>
    <row r="110" spans="1:11" x14ac:dyDescent="0.25">
      <c r="A110" s="2"/>
      <c r="B110" s="2"/>
      <c r="C110" s="8" t="s">
        <v>17</v>
      </c>
      <c r="D110" s="9" t="s">
        <v>148</v>
      </c>
      <c r="E110" s="13">
        <v>16258</v>
      </c>
      <c r="F110" s="13">
        <v>74785</v>
      </c>
      <c r="G110" s="13">
        <v>16258</v>
      </c>
      <c r="H110" s="13">
        <v>74785</v>
      </c>
      <c r="I110" s="12">
        <f>SUM(J110:K110)</f>
        <v>16276</v>
      </c>
      <c r="J110" s="10">
        <v>5743</v>
      </c>
      <c r="K110" s="10">
        <v>10533</v>
      </c>
    </row>
    <row r="111" spans="1:11" x14ac:dyDescent="0.25">
      <c r="A111" s="2"/>
      <c r="B111" s="2"/>
      <c r="C111" s="8" t="s">
        <v>24</v>
      </c>
      <c r="D111" s="9" t="s">
        <v>149</v>
      </c>
      <c r="E111" s="13">
        <v>15198</v>
      </c>
      <c r="F111" s="13">
        <v>69911</v>
      </c>
      <c r="G111" s="13">
        <v>12365</v>
      </c>
      <c r="H111" s="13">
        <v>69911</v>
      </c>
      <c r="I111" s="12">
        <f t="shared" ref="I111:I125" si="19">SUM(J111:K111)</f>
        <v>12365</v>
      </c>
      <c r="J111" s="10">
        <v>5869</v>
      </c>
      <c r="K111" s="10">
        <v>6496</v>
      </c>
    </row>
    <row r="112" spans="1:11" x14ac:dyDescent="0.25">
      <c r="A112" s="2"/>
      <c r="B112" s="2"/>
      <c r="C112" s="8" t="s">
        <v>25</v>
      </c>
      <c r="D112" s="9" t="s">
        <v>150</v>
      </c>
      <c r="E112" s="13">
        <v>6869</v>
      </c>
      <c r="F112" s="13">
        <v>31598</v>
      </c>
      <c r="G112" s="13">
        <v>5333</v>
      </c>
      <c r="H112" s="13">
        <v>24532</v>
      </c>
      <c r="I112" s="12">
        <f t="shared" si="19"/>
        <v>5560</v>
      </c>
      <c r="J112" s="10">
        <v>1740</v>
      </c>
      <c r="K112" s="10">
        <v>3820</v>
      </c>
    </row>
    <row r="113" spans="1:11" x14ac:dyDescent="0.25">
      <c r="A113" s="2"/>
      <c r="B113" s="2"/>
      <c r="C113" s="8" t="s">
        <v>26</v>
      </c>
      <c r="D113" s="9" t="s">
        <v>151</v>
      </c>
      <c r="E113" s="13">
        <v>16282</v>
      </c>
      <c r="F113" s="13">
        <v>74897</v>
      </c>
      <c r="G113" s="13">
        <v>14282</v>
      </c>
      <c r="H113" s="13">
        <v>74897</v>
      </c>
      <c r="I113" s="12">
        <f t="shared" si="19"/>
        <v>14282</v>
      </c>
      <c r="J113" s="10">
        <v>622</v>
      </c>
      <c r="K113" s="10">
        <v>13660</v>
      </c>
    </row>
    <row r="114" spans="1:11" x14ac:dyDescent="0.25">
      <c r="A114" s="2"/>
      <c r="B114" s="2"/>
      <c r="C114" s="8" t="s">
        <v>27</v>
      </c>
      <c r="D114" s="9" t="s">
        <v>152</v>
      </c>
      <c r="E114" s="13">
        <v>7588</v>
      </c>
      <c r="F114" s="13">
        <v>34905</v>
      </c>
      <c r="G114" s="13">
        <v>2117</v>
      </c>
      <c r="H114" s="13">
        <v>34905</v>
      </c>
      <c r="I114" s="12">
        <f t="shared" si="19"/>
        <v>6453</v>
      </c>
      <c r="J114" s="10">
        <v>319</v>
      </c>
      <c r="K114" s="10">
        <v>6134</v>
      </c>
    </row>
    <row r="115" spans="1:11" x14ac:dyDescent="0.25">
      <c r="A115" s="2"/>
      <c r="B115" s="2"/>
      <c r="C115" s="8" t="s">
        <v>28</v>
      </c>
      <c r="D115" s="9" t="s">
        <v>153</v>
      </c>
      <c r="E115" s="13">
        <v>10880</v>
      </c>
      <c r="F115" s="13">
        <v>50047</v>
      </c>
      <c r="G115" s="13">
        <v>9941</v>
      </c>
      <c r="H115" s="13">
        <v>52747</v>
      </c>
      <c r="I115" s="12">
        <f t="shared" si="19"/>
        <v>10091</v>
      </c>
      <c r="J115" s="10">
        <v>4999</v>
      </c>
      <c r="K115" s="10">
        <v>5092</v>
      </c>
    </row>
    <row r="116" spans="1:11" x14ac:dyDescent="0.25">
      <c r="A116" s="2"/>
      <c r="B116" s="2"/>
      <c r="C116" s="8" t="s">
        <v>29</v>
      </c>
      <c r="D116" s="9" t="s">
        <v>82</v>
      </c>
      <c r="E116" s="13">
        <v>2514</v>
      </c>
      <c r="F116" s="13">
        <v>11564</v>
      </c>
      <c r="G116" s="13">
        <v>2430</v>
      </c>
      <c r="H116" s="13">
        <v>11178</v>
      </c>
      <c r="I116" s="12">
        <f t="shared" si="19"/>
        <v>2381</v>
      </c>
      <c r="J116" s="10">
        <v>1644</v>
      </c>
      <c r="K116" s="10">
        <v>737</v>
      </c>
    </row>
    <row r="117" spans="1:11" x14ac:dyDescent="0.25">
      <c r="A117" s="2"/>
      <c r="B117" s="2"/>
      <c r="C117" s="8" t="s">
        <v>30</v>
      </c>
      <c r="D117" s="9" t="s">
        <v>154</v>
      </c>
      <c r="E117" s="13">
        <v>5108</v>
      </c>
      <c r="F117" s="13">
        <v>23498</v>
      </c>
      <c r="G117" s="13">
        <v>1445</v>
      </c>
      <c r="H117" s="13">
        <v>6647</v>
      </c>
      <c r="I117" s="12">
        <f t="shared" si="19"/>
        <v>948</v>
      </c>
      <c r="J117" s="10">
        <v>291</v>
      </c>
      <c r="K117" s="10">
        <v>657</v>
      </c>
    </row>
    <row r="118" spans="1:11" x14ac:dyDescent="0.25">
      <c r="A118" s="2"/>
      <c r="B118" s="2"/>
      <c r="C118" s="8" t="s">
        <v>50</v>
      </c>
      <c r="D118" s="9" t="s">
        <v>155</v>
      </c>
      <c r="E118" s="13">
        <v>10295</v>
      </c>
      <c r="F118" s="13">
        <v>47357</v>
      </c>
      <c r="G118" s="13">
        <v>4438</v>
      </c>
      <c r="H118" s="13">
        <v>20415</v>
      </c>
      <c r="I118" s="12">
        <f t="shared" si="19"/>
        <v>3864</v>
      </c>
      <c r="J118" s="10">
        <v>3420</v>
      </c>
      <c r="K118" s="10">
        <v>444</v>
      </c>
    </row>
    <row r="119" spans="1:11" x14ac:dyDescent="0.25">
      <c r="A119" s="2"/>
      <c r="B119" s="2"/>
      <c r="C119" s="8" t="s">
        <v>51</v>
      </c>
      <c r="D119" s="9" t="s">
        <v>70</v>
      </c>
      <c r="E119" s="10">
        <v>11173</v>
      </c>
      <c r="F119" s="10">
        <v>51394</v>
      </c>
      <c r="G119" s="17">
        <v>7650</v>
      </c>
      <c r="H119" s="17">
        <v>16673</v>
      </c>
      <c r="I119" s="7">
        <f t="shared" si="19"/>
        <v>9020</v>
      </c>
      <c r="J119" s="10">
        <v>4023</v>
      </c>
      <c r="K119" s="10">
        <v>4997</v>
      </c>
    </row>
    <row r="120" spans="1:11" x14ac:dyDescent="0.25">
      <c r="A120" s="2"/>
      <c r="B120" s="2"/>
      <c r="C120" s="8" t="s">
        <v>52</v>
      </c>
      <c r="D120" s="9" t="s">
        <v>156</v>
      </c>
      <c r="E120" s="10">
        <v>6658</v>
      </c>
      <c r="F120" s="10">
        <v>30626</v>
      </c>
      <c r="G120" s="10">
        <v>3493</v>
      </c>
      <c r="H120" s="10">
        <v>16069</v>
      </c>
      <c r="I120" s="7">
        <f t="shared" si="19"/>
        <v>2805</v>
      </c>
      <c r="J120" s="10">
        <v>2359</v>
      </c>
      <c r="K120" s="10">
        <v>446</v>
      </c>
    </row>
    <row r="121" spans="1:11" x14ac:dyDescent="0.25">
      <c r="A121" s="2"/>
      <c r="B121" s="2"/>
      <c r="C121" s="8" t="s">
        <v>53</v>
      </c>
      <c r="D121" s="9" t="s">
        <v>157</v>
      </c>
      <c r="E121" s="10">
        <v>5928</v>
      </c>
      <c r="F121" s="10">
        <v>27270</v>
      </c>
      <c r="G121" s="10">
        <v>5928</v>
      </c>
      <c r="H121" s="10">
        <v>27270</v>
      </c>
      <c r="I121" s="7">
        <f t="shared" si="19"/>
        <v>4354</v>
      </c>
      <c r="J121" s="10">
        <v>2027</v>
      </c>
      <c r="K121" s="10">
        <v>2327</v>
      </c>
    </row>
    <row r="122" spans="1:11" x14ac:dyDescent="0.25">
      <c r="A122" s="2"/>
      <c r="B122" s="2"/>
      <c r="C122" s="8" t="s">
        <v>54</v>
      </c>
      <c r="D122" s="9" t="s">
        <v>158</v>
      </c>
      <c r="E122" s="10">
        <v>7179</v>
      </c>
      <c r="F122" s="10">
        <v>33024</v>
      </c>
      <c r="G122" s="10">
        <v>2151</v>
      </c>
      <c r="H122" s="10">
        <v>9472</v>
      </c>
      <c r="I122" s="7">
        <f t="shared" si="19"/>
        <v>3726</v>
      </c>
      <c r="J122" s="10">
        <v>1120</v>
      </c>
      <c r="K122" s="10">
        <v>2606</v>
      </c>
    </row>
    <row r="123" spans="1:11" x14ac:dyDescent="0.25">
      <c r="A123" s="2"/>
      <c r="B123" s="2"/>
      <c r="C123" s="8" t="s">
        <v>55</v>
      </c>
      <c r="D123" s="9" t="s">
        <v>159</v>
      </c>
      <c r="E123" s="10">
        <v>4846</v>
      </c>
      <c r="F123" s="10">
        <v>22292</v>
      </c>
      <c r="G123" s="10">
        <v>4846</v>
      </c>
      <c r="H123" s="10">
        <v>22292</v>
      </c>
      <c r="I123" s="7">
        <f t="shared" si="19"/>
        <v>4822</v>
      </c>
      <c r="J123" s="10">
        <v>2647</v>
      </c>
      <c r="K123" s="10">
        <v>2175</v>
      </c>
    </row>
    <row r="124" spans="1:11" x14ac:dyDescent="0.25">
      <c r="A124" s="2"/>
      <c r="B124" s="2"/>
      <c r="C124" s="8" t="s">
        <v>56</v>
      </c>
      <c r="D124" s="9" t="s">
        <v>160</v>
      </c>
      <c r="E124" s="10">
        <v>12807</v>
      </c>
      <c r="F124" s="10">
        <v>58914</v>
      </c>
      <c r="G124" s="10">
        <v>5150</v>
      </c>
      <c r="H124" s="10">
        <v>23690</v>
      </c>
      <c r="I124" s="7">
        <f t="shared" si="19"/>
        <v>4874</v>
      </c>
      <c r="J124" s="10">
        <v>4297</v>
      </c>
      <c r="K124" s="10">
        <v>577</v>
      </c>
    </row>
    <row r="125" spans="1:11" x14ac:dyDescent="0.25">
      <c r="A125" s="2"/>
      <c r="B125" s="2"/>
      <c r="C125" s="8" t="s">
        <v>57</v>
      </c>
      <c r="D125" s="9" t="s">
        <v>161</v>
      </c>
      <c r="E125" s="10">
        <v>2143</v>
      </c>
      <c r="F125" s="10">
        <v>9859</v>
      </c>
      <c r="G125" s="10">
        <v>1500</v>
      </c>
      <c r="H125" s="10">
        <v>6900</v>
      </c>
      <c r="I125" s="7">
        <f t="shared" si="19"/>
        <v>1497</v>
      </c>
      <c r="J125" s="10">
        <v>136</v>
      </c>
      <c r="K125" s="10">
        <v>1361</v>
      </c>
    </row>
    <row r="126" spans="1:11" x14ac:dyDescent="0.25">
      <c r="A126" s="45" t="s">
        <v>162</v>
      </c>
      <c r="B126" s="46"/>
      <c r="C126" s="47"/>
      <c r="D126" s="48"/>
      <c r="E126" s="49">
        <f t="shared" ref="E126:K126" si="20">SUM(E127+E134+E173+E186+E188)</f>
        <v>521800</v>
      </c>
      <c r="F126" s="49">
        <f t="shared" si="20"/>
        <v>2736320</v>
      </c>
      <c r="G126" s="49">
        <f t="shared" si="20"/>
        <v>280968</v>
      </c>
      <c r="H126" s="49">
        <f t="shared" si="20"/>
        <v>1431974</v>
      </c>
      <c r="I126" s="49">
        <f t="shared" si="20"/>
        <v>420197</v>
      </c>
      <c r="J126" s="49">
        <f t="shared" si="20"/>
        <v>200340</v>
      </c>
      <c r="K126" s="49">
        <f t="shared" si="20"/>
        <v>219857</v>
      </c>
    </row>
    <row r="127" spans="1:11" x14ac:dyDescent="0.25">
      <c r="A127" s="2"/>
      <c r="B127" s="3" t="s">
        <v>229</v>
      </c>
      <c r="C127" s="4"/>
      <c r="D127" s="5"/>
      <c r="E127" s="12">
        <f t="shared" ref="E127:K127" si="21">SUM(E128:E133)</f>
        <v>33276</v>
      </c>
      <c r="F127" s="12">
        <f t="shared" si="21"/>
        <v>156394</v>
      </c>
      <c r="G127" s="12">
        <f t="shared" si="21"/>
        <v>7041</v>
      </c>
      <c r="H127" s="12">
        <f t="shared" si="21"/>
        <v>35427</v>
      </c>
      <c r="I127" s="12">
        <f t="shared" si="21"/>
        <v>18261</v>
      </c>
      <c r="J127" s="12">
        <f t="shared" si="21"/>
        <v>13101</v>
      </c>
      <c r="K127" s="12">
        <f t="shared" si="21"/>
        <v>5160</v>
      </c>
    </row>
    <row r="128" spans="1:11" x14ac:dyDescent="0.25">
      <c r="A128" s="18"/>
      <c r="B128" s="18"/>
      <c r="C128" s="19" t="s">
        <v>17</v>
      </c>
      <c r="D128" s="20" t="s">
        <v>230</v>
      </c>
      <c r="E128" s="21">
        <v>4071</v>
      </c>
      <c r="F128" s="21">
        <v>19134</v>
      </c>
      <c r="G128" s="21">
        <v>4080</v>
      </c>
      <c r="H128" s="21">
        <v>20399</v>
      </c>
      <c r="I128" s="22">
        <f t="shared" ref="I128:I133" si="22">SUM(J128:K128)</f>
        <v>1608</v>
      </c>
      <c r="J128" s="21">
        <v>1186</v>
      </c>
      <c r="K128" s="21">
        <v>422</v>
      </c>
    </row>
    <row r="129" spans="1:11" x14ac:dyDescent="0.25">
      <c r="A129" s="23"/>
      <c r="B129" s="23"/>
      <c r="C129" s="24" t="s">
        <v>24</v>
      </c>
      <c r="D129" s="25" t="s">
        <v>229</v>
      </c>
      <c r="E129" s="26">
        <v>3994</v>
      </c>
      <c r="F129" s="26">
        <v>18772</v>
      </c>
      <c r="G129" s="26">
        <v>352</v>
      </c>
      <c r="H129" s="26">
        <v>1578</v>
      </c>
      <c r="I129" s="27">
        <f t="shared" si="22"/>
        <v>3487</v>
      </c>
      <c r="J129" s="26">
        <v>2226</v>
      </c>
      <c r="K129" s="26">
        <v>1261</v>
      </c>
    </row>
    <row r="130" spans="1:11" x14ac:dyDescent="0.25">
      <c r="A130" s="23"/>
      <c r="B130" s="23"/>
      <c r="C130" s="24" t="s">
        <v>25</v>
      </c>
      <c r="D130" s="25" t="s">
        <v>231</v>
      </c>
      <c r="E130" s="26">
        <v>4843</v>
      </c>
      <c r="F130" s="26">
        <v>22760</v>
      </c>
      <c r="G130" s="26">
        <v>445</v>
      </c>
      <c r="H130" s="26">
        <v>2368</v>
      </c>
      <c r="I130" s="27">
        <f t="shared" si="22"/>
        <v>4075</v>
      </c>
      <c r="J130" s="26">
        <v>2898</v>
      </c>
      <c r="K130" s="26">
        <v>1177</v>
      </c>
    </row>
    <row r="131" spans="1:11" x14ac:dyDescent="0.25">
      <c r="A131" s="23"/>
      <c r="B131" s="23"/>
      <c r="C131" s="24" t="s">
        <v>26</v>
      </c>
      <c r="D131" s="25" t="s">
        <v>232</v>
      </c>
      <c r="E131" s="26">
        <v>5300</v>
      </c>
      <c r="F131" s="26">
        <v>24909</v>
      </c>
      <c r="G131" s="26">
        <v>1117</v>
      </c>
      <c r="H131" s="26">
        <v>6057</v>
      </c>
      <c r="I131" s="27">
        <f t="shared" si="22"/>
        <v>1465</v>
      </c>
      <c r="J131" s="26">
        <v>1039</v>
      </c>
      <c r="K131" s="26">
        <v>426</v>
      </c>
    </row>
    <row r="132" spans="1:11" x14ac:dyDescent="0.25">
      <c r="A132" s="23"/>
      <c r="B132" s="23"/>
      <c r="C132" s="24" t="s">
        <v>27</v>
      </c>
      <c r="D132" s="25" t="s">
        <v>233</v>
      </c>
      <c r="E132" s="26">
        <v>3024</v>
      </c>
      <c r="F132" s="26">
        <v>14212</v>
      </c>
      <c r="G132" s="26">
        <v>701</v>
      </c>
      <c r="H132" s="26">
        <v>3295</v>
      </c>
      <c r="I132" s="27">
        <f t="shared" si="22"/>
        <v>902</v>
      </c>
      <c r="J132" s="26">
        <v>795</v>
      </c>
      <c r="K132" s="26">
        <v>107</v>
      </c>
    </row>
    <row r="133" spans="1:11" x14ac:dyDescent="0.25">
      <c r="A133" s="28"/>
      <c r="B133" s="28"/>
      <c r="C133" s="29" t="s">
        <v>28</v>
      </c>
      <c r="D133" s="30" t="s">
        <v>234</v>
      </c>
      <c r="E133" s="31">
        <v>12044</v>
      </c>
      <c r="F133" s="31">
        <v>56607</v>
      </c>
      <c r="G133" s="31">
        <v>346</v>
      </c>
      <c r="H133" s="31">
        <v>1730</v>
      </c>
      <c r="I133" s="32">
        <f t="shared" si="22"/>
        <v>6724</v>
      </c>
      <c r="J133" s="31">
        <v>4957</v>
      </c>
      <c r="K133" s="31">
        <v>1767</v>
      </c>
    </row>
    <row r="134" spans="1:11" x14ac:dyDescent="0.25">
      <c r="A134" s="2"/>
      <c r="B134" s="3" t="s">
        <v>163</v>
      </c>
      <c r="C134" s="4"/>
      <c r="D134" s="5"/>
      <c r="E134" s="12">
        <f>SUM(E135:E172)</f>
        <v>401212</v>
      </c>
      <c r="F134" s="12">
        <f t="shared" ref="F134:K134" si="23">SUM(F135:F172)</f>
        <v>2174254</v>
      </c>
      <c r="G134" s="12">
        <f t="shared" si="23"/>
        <v>233304</v>
      </c>
      <c r="H134" s="12">
        <f t="shared" si="23"/>
        <v>1205678</v>
      </c>
      <c r="I134" s="12">
        <f t="shared" si="23"/>
        <v>347003</v>
      </c>
      <c r="J134" s="12">
        <f t="shared" si="23"/>
        <v>167180</v>
      </c>
      <c r="K134" s="12">
        <f t="shared" si="23"/>
        <v>179823</v>
      </c>
    </row>
    <row r="135" spans="1:11" x14ac:dyDescent="0.25">
      <c r="A135" s="18"/>
      <c r="B135" s="18"/>
      <c r="C135" s="19" t="s">
        <v>17</v>
      </c>
      <c r="D135" s="20" t="s">
        <v>164</v>
      </c>
      <c r="E135" s="21">
        <v>14104</v>
      </c>
      <c r="F135" s="21">
        <v>66289</v>
      </c>
      <c r="G135" s="21">
        <v>4270</v>
      </c>
      <c r="H135" s="21">
        <v>23058</v>
      </c>
      <c r="I135" s="22">
        <f>SUM(J135:K135)</f>
        <v>12276</v>
      </c>
      <c r="J135" s="21">
        <v>8006</v>
      </c>
      <c r="K135" s="21">
        <v>4270</v>
      </c>
    </row>
    <row r="136" spans="1:11" x14ac:dyDescent="0.25">
      <c r="A136" s="23"/>
      <c r="B136" s="23"/>
      <c r="C136" s="24" t="s">
        <v>24</v>
      </c>
      <c r="D136" s="25" t="s">
        <v>165</v>
      </c>
      <c r="E136" s="26">
        <v>11455</v>
      </c>
      <c r="F136" s="26">
        <v>53837</v>
      </c>
      <c r="G136" s="26">
        <v>9693</v>
      </c>
      <c r="H136" s="26">
        <v>52342</v>
      </c>
      <c r="I136" s="27">
        <f t="shared" ref="I136:I172" si="24">SUM(J136:K136)</f>
        <v>9693</v>
      </c>
      <c r="J136" s="26">
        <v>3820</v>
      </c>
      <c r="K136" s="26">
        <v>5873</v>
      </c>
    </row>
    <row r="137" spans="1:11" x14ac:dyDescent="0.25">
      <c r="A137" s="23"/>
      <c r="B137" s="23"/>
      <c r="C137" s="24" t="s">
        <v>25</v>
      </c>
      <c r="D137" s="25" t="s">
        <v>166</v>
      </c>
      <c r="E137" s="26">
        <v>10009</v>
      </c>
      <c r="F137" s="26">
        <v>47041</v>
      </c>
      <c r="G137" s="26">
        <v>4365</v>
      </c>
      <c r="H137" s="26">
        <v>23571</v>
      </c>
      <c r="I137" s="27">
        <f t="shared" si="24"/>
        <v>7628</v>
      </c>
      <c r="J137" s="26">
        <v>3263</v>
      </c>
      <c r="K137" s="26">
        <v>4365</v>
      </c>
    </row>
    <row r="138" spans="1:11" x14ac:dyDescent="0.25">
      <c r="A138" s="23"/>
      <c r="B138" s="23"/>
      <c r="C138" s="24" t="s">
        <v>26</v>
      </c>
      <c r="D138" s="25" t="s">
        <v>167</v>
      </c>
      <c r="E138" s="26">
        <v>5441</v>
      </c>
      <c r="F138" s="26">
        <v>25575</v>
      </c>
      <c r="G138" s="26">
        <v>997</v>
      </c>
      <c r="H138" s="26">
        <v>5384</v>
      </c>
      <c r="I138" s="27">
        <f t="shared" si="24"/>
        <v>3568</v>
      </c>
      <c r="J138" s="26">
        <v>2571</v>
      </c>
      <c r="K138" s="26">
        <v>997</v>
      </c>
    </row>
    <row r="139" spans="1:11" x14ac:dyDescent="0.25">
      <c r="A139" s="23"/>
      <c r="B139" s="23"/>
      <c r="C139" s="24" t="s">
        <v>27</v>
      </c>
      <c r="D139" s="25" t="s">
        <v>168</v>
      </c>
      <c r="E139" s="26">
        <v>7427</v>
      </c>
      <c r="F139" s="26">
        <v>34907</v>
      </c>
      <c r="G139" s="26">
        <v>3825</v>
      </c>
      <c r="H139" s="26">
        <v>20655</v>
      </c>
      <c r="I139" s="27">
        <f t="shared" si="24"/>
        <v>6403</v>
      </c>
      <c r="J139" s="26">
        <v>2578</v>
      </c>
      <c r="K139" s="26">
        <v>3825</v>
      </c>
    </row>
    <row r="140" spans="1:11" x14ac:dyDescent="0.25">
      <c r="A140" s="23"/>
      <c r="B140" s="23"/>
      <c r="C140" s="24" t="s">
        <v>28</v>
      </c>
      <c r="D140" s="25" t="s">
        <v>169</v>
      </c>
      <c r="E140" s="26">
        <v>12057</v>
      </c>
      <c r="F140" s="26">
        <v>56669</v>
      </c>
      <c r="G140" s="26">
        <v>6526</v>
      </c>
      <c r="H140" s="26">
        <v>35240</v>
      </c>
      <c r="I140" s="27">
        <f t="shared" si="24"/>
        <v>10027</v>
      </c>
      <c r="J140" s="26">
        <v>3501</v>
      </c>
      <c r="K140" s="26">
        <v>6526</v>
      </c>
    </row>
    <row r="141" spans="1:11" x14ac:dyDescent="0.25">
      <c r="A141" s="23"/>
      <c r="B141" s="23"/>
      <c r="C141" s="24" t="s">
        <v>29</v>
      </c>
      <c r="D141" s="25" t="s">
        <v>170</v>
      </c>
      <c r="E141" s="26">
        <v>7310</v>
      </c>
      <c r="F141" s="26">
        <v>34358</v>
      </c>
      <c r="G141" s="26">
        <v>2283</v>
      </c>
      <c r="H141" s="26">
        <v>12328</v>
      </c>
      <c r="I141" s="27">
        <f t="shared" si="24"/>
        <v>4730</v>
      </c>
      <c r="J141" s="26">
        <v>2447</v>
      </c>
      <c r="K141" s="26">
        <v>2283</v>
      </c>
    </row>
    <row r="142" spans="1:11" x14ac:dyDescent="0.25">
      <c r="A142" s="23"/>
      <c r="B142" s="23"/>
      <c r="C142" s="24" t="s">
        <v>30</v>
      </c>
      <c r="D142" s="25" t="s">
        <v>171</v>
      </c>
      <c r="E142" s="26">
        <v>7363</v>
      </c>
      <c r="F142" s="26">
        <v>34607</v>
      </c>
      <c r="G142" s="26">
        <v>3516</v>
      </c>
      <c r="H142" s="26">
        <v>18986</v>
      </c>
      <c r="I142" s="27">
        <f t="shared" si="24"/>
        <v>5738</v>
      </c>
      <c r="J142" s="26">
        <v>2222</v>
      </c>
      <c r="K142" s="26">
        <v>3516</v>
      </c>
    </row>
    <row r="143" spans="1:11" x14ac:dyDescent="0.25">
      <c r="A143" s="23"/>
      <c r="B143" s="23"/>
      <c r="C143" s="24" t="s">
        <v>50</v>
      </c>
      <c r="D143" s="25" t="s">
        <v>172</v>
      </c>
      <c r="E143" s="26">
        <v>11710</v>
      </c>
      <c r="F143" s="26">
        <v>55710</v>
      </c>
      <c r="G143" s="26">
        <v>5605</v>
      </c>
      <c r="H143" s="26">
        <v>30267</v>
      </c>
      <c r="I143" s="27">
        <f t="shared" si="24"/>
        <v>10710</v>
      </c>
      <c r="J143" s="26">
        <v>6163</v>
      </c>
      <c r="K143" s="26">
        <v>4547</v>
      </c>
    </row>
    <row r="144" spans="1:11" x14ac:dyDescent="0.25">
      <c r="A144" s="23"/>
      <c r="B144" s="23"/>
      <c r="C144" s="24" t="s">
        <v>51</v>
      </c>
      <c r="D144" s="25" t="s">
        <v>173</v>
      </c>
      <c r="E144" s="26">
        <v>7772</v>
      </c>
      <c r="F144" s="26">
        <v>36528</v>
      </c>
      <c r="G144" s="26">
        <v>6772</v>
      </c>
      <c r="H144" s="26">
        <v>36569</v>
      </c>
      <c r="I144" s="27">
        <f t="shared" si="24"/>
        <v>6772</v>
      </c>
      <c r="J144" s="26">
        <v>0</v>
      </c>
      <c r="K144" s="26">
        <v>6772</v>
      </c>
    </row>
    <row r="145" spans="1:11" x14ac:dyDescent="0.25">
      <c r="A145" s="23"/>
      <c r="B145" s="23"/>
      <c r="C145" s="24" t="s">
        <v>52</v>
      </c>
      <c r="D145" s="25" t="s">
        <v>174</v>
      </c>
      <c r="E145" s="26">
        <v>10306</v>
      </c>
      <c r="F145" s="26">
        <v>48438</v>
      </c>
      <c r="G145" s="26">
        <v>8104</v>
      </c>
      <c r="H145" s="26">
        <v>43762</v>
      </c>
      <c r="I145" s="27">
        <f t="shared" si="24"/>
        <v>8884</v>
      </c>
      <c r="J145" s="26">
        <v>780</v>
      </c>
      <c r="K145" s="26">
        <v>8104</v>
      </c>
    </row>
    <row r="146" spans="1:11" x14ac:dyDescent="0.25">
      <c r="A146" s="23"/>
      <c r="B146" s="23"/>
      <c r="C146" s="24" t="s">
        <v>53</v>
      </c>
      <c r="D146" s="25" t="s">
        <v>175</v>
      </c>
      <c r="E146" s="26">
        <v>10759</v>
      </c>
      <c r="F146" s="26">
        <v>50568</v>
      </c>
      <c r="G146" s="26">
        <v>5767</v>
      </c>
      <c r="H146" s="26">
        <v>31142</v>
      </c>
      <c r="I146" s="27">
        <f t="shared" si="24"/>
        <v>9275</v>
      </c>
      <c r="J146" s="26">
        <v>3508</v>
      </c>
      <c r="K146" s="26">
        <v>5767</v>
      </c>
    </row>
    <row r="147" spans="1:11" x14ac:dyDescent="0.25">
      <c r="A147" s="23"/>
      <c r="B147" s="23"/>
      <c r="C147" s="24" t="s">
        <v>54</v>
      </c>
      <c r="D147" s="25" t="s">
        <v>176</v>
      </c>
      <c r="E147" s="26">
        <v>9768</v>
      </c>
      <c r="F147" s="26">
        <v>45909</v>
      </c>
      <c r="G147" s="26">
        <v>7020</v>
      </c>
      <c r="H147" s="26">
        <v>37908</v>
      </c>
      <c r="I147" s="27">
        <f t="shared" si="24"/>
        <v>7392</v>
      </c>
      <c r="J147" s="26">
        <v>372</v>
      </c>
      <c r="K147" s="26">
        <v>7020</v>
      </c>
    </row>
    <row r="148" spans="1:11" x14ac:dyDescent="0.25">
      <c r="A148" s="23"/>
      <c r="B148" s="23"/>
      <c r="C148" s="24" t="s">
        <v>55</v>
      </c>
      <c r="D148" s="25" t="s">
        <v>177</v>
      </c>
      <c r="E148" s="26">
        <v>5893</v>
      </c>
      <c r="F148" s="26">
        <v>27698</v>
      </c>
      <c r="G148" s="26">
        <v>3159</v>
      </c>
      <c r="H148" s="26">
        <v>17059</v>
      </c>
      <c r="I148" s="27">
        <f t="shared" si="24"/>
        <v>5080</v>
      </c>
      <c r="J148" s="26">
        <v>1921</v>
      </c>
      <c r="K148" s="26">
        <v>3159</v>
      </c>
    </row>
    <row r="149" spans="1:11" x14ac:dyDescent="0.25">
      <c r="A149" s="23"/>
      <c r="B149" s="23"/>
      <c r="C149" s="24" t="s">
        <v>56</v>
      </c>
      <c r="D149" s="25" t="s">
        <v>178</v>
      </c>
      <c r="E149" s="26">
        <v>3284</v>
      </c>
      <c r="F149" s="26">
        <v>15436</v>
      </c>
      <c r="G149" s="26">
        <v>2807</v>
      </c>
      <c r="H149" s="26">
        <v>15158</v>
      </c>
      <c r="I149" s="27">
        <f t="shared" si="24"/>
        <v>3130</v>
      </c>
      <c r="J149" s="26">
        <v>323</v>
      </c>
      <c r="K149" s="26">
        <v>2807</v>
      </c>
    </row>
    <row r="150" spans="1:11" x14ac:dyDescent="0.25">
      <c r="A150" s="23"/>
      <c r="B150" s="23"/>
      <c r="C150" s="24" t="s">
        <v>57</v>
      </c>
      <c r="D150" s="25" t="s">
        <v>179</v>
      </c>
      <c r="E150" s="26">
        <v>11583</v>
      </c>
      <c r="F150" s="26">
        <v>55711</v>
      </c>
      <c r="G150" s="26">
        <v>9295</v>
      </c>
      <c r="H150" s="26">
        <v>50193</v>
      </c>
      <c r="I150" s="27">
        <f t="shared" si="24"/>
        <v>9453</v>
      </c>
      <c r="J150" s="26">
        <v>158</v>
      </c>
      <c r="K150" s="26">
        <v>9295</v>
      </c>
    </row>
    <row r="151" spans="1:11" x14ac:dyDescent="0.25">
      <c r="A151" s="23"/>
      <c r="B151" s="23"/>
      <c r="C151" s="24" t="s">
        <v>58</v>
      </c>
      <c r="D151" s="25" t="s">
        <v>180</v>
      </c>
      <c r="E151" s="26">
        <v>4722</v>
      </c>
      <c r="F151" s="26">
        <v>22194</v>
      </c>
      <c r="G151" s="26">
        <v>2531</v>
      </c>
      <c r="H151" s="26">
        <v>13667</v>
      </c>
      <c r="I151" s="27">
        <f t="shared" si="24"/>
        <v>4071</v>
      </c>
      <c r="J151" s="26">
        <v>1540</v>
      </c>
      <c r="K151" s="26">
        <v>2531</v>
      </c>
    </row>
    <row r="152" spans="1:11" x14ac:dyDescent="0.25">
      <c r="A152" s="23"/>
      <c r="B152" s="23"/>
      <c r="C152" s="24" t="s">
        <v>119</v>
      </c>
      <c r="D152" s="25" t="s">
        <v>181</v>
      </c>
      <c r="E152" s="26">
        <v>9257</v>
      </c>
      <c r="F152" s="26">
        <v>43506</v>
      </c>
      <c r="G152" s="26">
        <v>2389</v>
      </c>
      <c r="H152" s="26">
        <v>12901</v>
      </c>
      <c r="I152" s="27">
        <f t="shared" si="24"/>
        <v>9114</v>
      </c>
      <c r="J152" s="26">
        <v>6725</v>
      </c>
      <c r="K152" s="26">
        <v>2389</v>
      </c>
    </row>
    <row r="153" spans="1:11" x14ac:dyDescent="0.25">
      <c r="A153" s="23"/>
      <c r="B153" s="23"/>
      <c r="C153" s="24" t="s">
        <v>120</v>
      </c>
      <c r="D153" s="25" t="s">
        <v>182</v>
      </c>
      <c r="E153" s="26">
        <v>4621</v>
      </c>
      <c r="F153" s="26">
        <v>21720</v>
      </c>
      <c r="G153" s="26">
        <v>2477</v>
      </c>
      <c r="H153" s="26">
        <v>13376</v>
      </c>
      <c r="I153" s="27">
        <f t="shared" si="24"/>
        <v>3984</v>
      </c>
      <c r="J153" s="26">
        <v>243</v>
      </c>
      <c r="K153" s="26">
        <v>3741</v>
      </c>
    </row>
    <row r="154" spans="1:11" x14ac:dyDescent="0.25">
      <c r="A154" s="23"/>
      <c r="B154" s="23"/>
      <c r="C154" s="24" t="s">
        <v>121</v>
      </c>
      <c r="D154" s="25" t="s">
        <v>183</v>
      </c>
      <c r="E154" s="26">
        <v>6565</v>
      </c>
      <c r="F154" s="26">
        <v>30855</v>
      </c>
      <c r="G154" s="26">
        <v>1050</v>
      </c>
      <c r="H154" s="26">
        <v>5670</v>
      </c>
      <c r="I154" s="27">
        <f t="shared" si="24"/>
        <v>2910</v>
      </c>
      <c r="J154" s="26">
        <v>2660</v>
      </c>
      <c r="K154" s="26">
        <v>250</v>
      </c>
    </row>
    <row r="155" spans="1:11" x14ac:dyDescent="0.25">
      <c r="A155" s="23"/>
      <c r="B155" s="23"/>
      <c r="C155" s="24" t="s">
        <v>122</v>
      </c>
      <c r="D155" s="25" t="s">
        <v>184</v>
      </c>
      <c r="E155" s="26">
        <v>4224</v>
      </c>
      <c r="F155" s="26">
        <v>19823</v>
      </c>
      <c r="G155" s="26">
        <v>2264</v>
      </c>
      <c r="H155" s="26">
        <v>12226</v>
      </c>
      <c r="I155" s="27">
        <f t="shared" si="24"/>
        <v>3636</v>
      </c>
      <c r="J155" s="26">
        <v>1372</v>
      </c>
      <c r="K155" s="26">
        <v>2264</v>
      </c>
    </row>
    <row r="156" spans="1:11" x14ac:dyDescent="0.25">
      <c r="A156" s="23"/>
      <c r="B156" s="23"/>
      <c r="C156" s="24" t="s">
        <v>123</v>
      </c>
      <c r="D156" s="25" t="s">
        <v>185</v>
      </c>
      <c r="E156" s="26">
        <v>3627</v>
      </c>
      <c r="F156" s="26">
        <v>17045</v>
      </c>
      <c r="G156" s="26">
        <v>2063</v>
      </c>
      <c r="H156" s="26">
        <v>11140</v>
      </c>
      <c r="I156" s="27">
        <f t="shared" si="24"/>
        <v>3254</v>
      </c>
      <c r="J156" s="26">
        <v>1191</v>
      </c>
      <c r="K156" s="26">
        <v>2063</v>
      </c>
    </row>
    <row r="157" spans="1:11" x14ac:dyDescent="0.25">
      <c r="A157" s="23"/>
      <c r="B157" s="23"/>
      <c r="C157" s="24" t="s">
        <v>124</v>
      </c>
      <c r="D157" s="25" t="s">
        <v>186</v>
      </c>
      <c r="E157" s="33">
        <v>3627</v>
      </c>
      <c r="F157" s="33">
        <v>27224</v>
      </c>
      <c r="G157" s="33">
        <v>2501</v>
      </c>
      <c r="H157" s="33">
        <v>13505</v>
      </c>
      <c r="I157" s="34">
        <f t="shared" si="24"/>
        <v>3692</v>
      </c>
      <c r="J157" s="26">
        <v>1191</v>
      </c>
      <c r="K157" s="26">
        <v>2501</v>
      </c>
    </row>
    <row r="158" spans="1:11" x14ac:dyDescent="0.25">
      <c r="A158" s="23"/>
      <c r="B158" s="23"/>
      <c r="C158" s="24" t="s">
        <v>125</v>
      </c>
      <c r="D158" s="25" t="s">
        <v>187</v>
      </c>
      <c r="E158" s="26">
        <v>15481</v>
      </c>
      <c r="F158" s="26">
        <v>72763</v>
      </c>
      <c r="G158" s="26">
        <v>14916</v>
      </c>
      <c r="H158" s="26">
        <v>80546</v>
      </c>
      <c r="I158" s="27">
        <f t="shared" si="24"/>
        <v>14916</v>
      </c>
      <c r="J158" s="26">
        <v>1435</v>
      </c>
      <c r="K158" s="26">
        <v>13481</v>
      </c>
    </row>
    <row r="159" spans="1:11" x14ac:dyDescent="0.25">
      <c r="A159" s="23"/>
      <c r="B159" s="23"/>
      <c r="C159" s="24" t="s">
        <v>126</v>
      </c>
      <c r="D159" s="25" t="s">
        <v>188</v>
      </c>
      <c r="E159" s="26">
        <v>13368</v>
      </c>
      <c r="F159" s="26">
        <v>62829</v>
      </c>
      <c r="G159" s="26">
        <v>7165</v>
      </c>
      <c r="H159" s="26">
        <v>38691</v>
      </c>
      <c r="I159" s="27">
        <f t="shared" si="24"/>
        <v>11524</v>
      </c>
      <c r="J159" s="26">
        <v>4359</v>
      </c>
      <c r="K159" s="26">
        <v>7165</v>
      </c>
    </row>
    <row r="160" spans="1:11" x14ac:dyDescent="0.25">
      <c r="A160" s="23"/>
      <c r="B160" s="23"/>
      <c r="C160" s="24" t="s">
        <v>127</v>
      </c>
      <c r="D160" s="25" t="s">
        <v>189</v>
      </c>
      <c r="E160" s="26">
        <v>4109</v>
      </c>
      <c r="F160" s="26">
        <v>19313</v>
      </c>
      <c r="G160" s="26">
        <v>3355</v>
      </c>
      <c r="H160" s="26">
        <v>18117</v>
      </c>
      <c r="I160" s="27">
        <f t="shared" si="24"/>
        <v>3653</v>
      </c>
      <c r="J160" s="26">
        <v>298</v>
      </c>
      <c r="K160" s="26">
        <v>3355</v>
      </c>
    </row>
    <row r="161" spans="1:11" x14ac:dyDescent="0.25">
      <c r="A161" s="23"/>
      <c r="B161" s="23"/>
      <c r="C161" s="24" t="s">
        <v>128</v>
      </c>
      <c r="D161" s="25" t="s">
        <v>190</v>
      </c>
      <c r="E161" s="26">
        <v>7047</v>
      </c>
      <c r="F161" s="26">
        <v>33123</v>
      </c>
      <c r="G161" s="26">
        <v>2960</v>
      </c>
      <c r="H161" s="26">
        <v>15984</v>
      </c>
      <c r="I161" s="27">
        <f t="shared" si="24"/>
        <v>4963</v>
      </c>
      <c r="J161" s="26">
        <v>2003</v>
      </c>
      <c r="K161" s="26">
        <v>2960</v>
      </c>
    </row>
    <row r="162" spans="1:11" x14ac:dyDescent="0.25">
      <c r="A162" s="23"/>
      <c r="B162" s="23"/>
      <c r="C162" s="24" t="s">
        <v>129</v>
      </c>
      <c r="D162" s="25" t="s">
        <v>191</v>
      </c>
      <c r="E162" s="26">
        <v>4334</v>
      </c>
      <c r="F162" s="26">
        <v>20371</v>
      </c>
      <c r="G162" s="26">
        <v>2323</v>
      </c>
      <c r="H162" s="26">
        <v>12544</v>
      </c>
      <c r="I162" s="27">
        <f t="shared" si="24"/>
        <v>3736</v>
      </c>
      <c r="J162" s="26">
        <v>1413</v>
      </c>
      <c r="K162" s="26">
        <v>2323</v>
      </c>
    </row>
    <row r="163" spans="1:11" x14ac:dyDescent="0.25">
      <c r="A163" s="23"/>
      <c r="B163" s="23"/>
      <c r="C163" s="24" t="s">
        <v>130</v>
      </c>
      <c r="D163" s="25" t="s">
        <v>157</v>
      </c>
      <c r="E163" s="26">
        <v>4301</v>
      </c>
      <c r="F163" s="26">
        <v>20215</v>
      </c>
      <c r="G163" s="26">
        <v>2082</v>
      </c>
      <c r="H163" s="26">
        <v>11243</v>
      </c>
      <c r="I163" s="27">
        <f t="shared" si="24"/>
        <v>2397</v>
      </c>
      <c r="J163" s="26">
        <v>315</v>
      </c>
      <c r="K163" s="26">
        <v>2082</v>
      </c>
    </row>
    <row r="164" spans="1:11" x14ac:dyDescent="0.25">
      <c r="A164" s="23"/>
      <c r="B164" s="23"/>
      <c r="C164" s="24" t="s">
        <v>131</v>
      </c>
      <c r="D164" s="25" t="s">
        <v>192</v>
      </c>
      <c r="E164" s="26">
        <v>7881</v>
      </c>
      <c r="F164" s="26">
        <v>37041</v>
      </c>
      <c r="G164" s="26">
        <v>4224</v>
      </c>
      <c r="H164" s="26">
        <v>22810</v>
      </c>
      <c r="I164" s="27">
        <f t="shared" si="24"/>
        <v>6794</v>
      </c>
      <c r="J164" s="26">
        <v>2570</v>
      </c>
      <c r="K164" s="26">
        <v>4224</v>
      </c>
    </row>
    <row r="165" spans="1:11" x14ac:dyDescent="0.25">
      <c r="A165" s="23"/>
      <c r="B165" s="23"/>
      <c r="C165" s="24" t="s">
        <v>132</v>
      </c>
      <c r="D165" s="25" t="s">
        <v>193</v>
      </c>
      <c r="E165" s="26">
        <v>2428</v>
      </c>
      <c r="F165" s="26">
        <v>11412</v>
      </c>
      <c r="G165" s="26">
        <v>1301</v>
      </c>
      <c r="H165" s="26">
        <v>7025</v>
      </c>
      <c r="I165" s="27">
        <f t="shared" si="24"/>
        <v>2093</v>
      </c>
      <c r="J165" s="26">
        <v>792</v>
      </c>
      <c r="K165" s="26">
        <v>1301</v>
      </c>
    </row>
    <row r="166" spans="1:11" x14ac:dyDescent="0.25">
      <c r="A166" s="23"/>
      <c r="B166" s="23"/>
      <c r="C166" s="24" t="s">
        <v>198</v>
      </c>
      <c r="D166" s="25" t="s">
        <v>194</v>
      </c>
      <c r="E166" s="26">
        <v>12370</v>
      </c>
      <c r="F166" s="26">
        <v>58138</v>
      </c>
      <c r="G166" s="26">
        <v>10664</v>
      </c>
      <c r="H166" s="26">
        <v>57586</v>
      </c>
      <c r="I166" s="27">
        <f t="shared" si="24"/>
        <v>10664</v>
      </c>
      <c r="J166" s="26">
        <v>3994</v>
      </c>
      <c r="K166" s="26">
        <v>6670</v>
      </c>
    </row>
    <row r="167" spans="1:11" x14ac:dyDescent="0.25">
      <c r="A167" s="23"/>
      <c r="B167" s="23"/>
      <c r="C167" s="24" t="s">
        <v>199</v>
      </c>
      <c r="D167" s="25" t="s">
        <v>195</v>
      </c>
      <c r="E167" s="26">
        <v>4423</v>
      </c>
      <c r="F167" s="26">
        <v>20788</v>
      </c>
      <c r="G167" s="26">
        <v>2397</v>
      </c>
      <c r="H167" s="26">
        <v>12944</v>
      </c>
      <c r="I167" s="27">
        <f t="shared" si="24"/>
        <v>3813</v>
      </c>
      <c r="J167" s="26">
        <v>1416</v>
      </c>
      <c r="K167" s="26">
        <v>2397</v>
      </c>
    </row>
    <row r="168" spans="1:11" x14ac:dyDescent="0.25">
      <c r="A168" s="23"/>
      <c r="B168" s="23"/>
      <c r="C168" s="24" t="s">
        <v>200</v>
      </c>
      <c r="D168" s="25" t="s">
        <v>196</v>
      </c>
      <c r="E168" s="26">
        <v>1608</v>
      </c>
      <c r="F168" s="26">
        <v>7559</v>
      </c>
      <c r="G168" s="26">
        <v>1247</v>
      </c>
      <c r="H168" s="26">
        <v>6734</v>
      </c>
      <c r="I168" s="27">
        <f t="shared" si="24"/>
        <v>1386</v>
      </c>
      <c r="J168" s="26">
        <v>139</v>
      </c>
      <c r="K168" s="26">
        <v>1247</v>
      </c>
    </row>
    <row r="169" spans="1:11" x14ac:dyDescent="0.25">
      <c r="A169" s="23"/>
      <c r="B169" s="23"/>
      <c r="C169" s="24" t="s">
        <v>201</v>
      </c>
      <c r="D169" s="25" t="s">
        <v>197</v>
      </c>
      <c r="E169" s="26">
        <v>9583</v>
      </c>
      <c r="F169" s="26">
        <v>45030</v>
      </c>
      <c r="G169" s="26">
        <v>5136</v>
      </c>
      <c r="H169" s="26">
        <v>27734</v>
      </c>
      <c r="I169" s="27">
        <f t="shared" si="24"/>
        <v>8259</v>
      </c>
      <c r="J169" s="26">
        <v>3123</v>
      </c>
      <c r="K169" s="26">
        <v>5136</v>
      </c>
    </row>
    <row r="170" spans="1:11" x14ac:dyDescent="0.25">
      <c r="A170" s="23"/>
      <c r="B170" s="23"/>
      <c r="C170" s="24" t="s">
        <v>202</v>
      </c>
      <c r="D170" s="25" t="s">
        <v>203</v>
      </c>
      <c r="E170" s="26">
        <v>25382</v>
      </c>
      <c r="F170" s="26">
        <v>119296</v>
      </c>
      <c r="G170" s="26">
        <v>6215</v>
      </c>
      <c r="H170" s="26">
        <v>29211</v>
      </c>
      <c r="I170" s="27">
        <f t="shared" si="24"/>
        <v>21881</v>
      </c>
      <c r="J170" s="26">
        <v>15666</v>
      </c>
      <c r="K170" s="26">
        <v>6215</v>
      </c>
    </row>
    <row r="171" spans="1:11" x14ac:dyDescent="0.25">
      <c r="A171" s="23"/>
      <c r="B171" s="23"/>
      <c r="C171" s="24" t="s">
        <v>206</v>
      </c>
      <c r="D171" s="25" t="s">
        <v>204</v>
      </c>
      <c r="E171" s="26">
        <v>47190</v>
      </c>
      <c r="F171" s="26">
        <v>221792</v>
      </c>
      <c r="G171" s="26">
        <v>14132</v>
      </c>
      <c r="H171" s="26">
        <v>51893</v>
      </c>
      <c r="I171" s="27">
        <f t="shared" si="24"/>
        <v>40681</v>
      </c>
      <c r="J171" s="26">
        <v>26549</v>
      </c>
      <c r="K171" s="26">
        <v>14132</v>
      </c>
    </row>
    <row r="172" spans="1:11" x14ac:dyDescent="0.25">
      <c r="A172" s="28"/>
      <c r="B172" s="28"/>
      <c r="C172" s="29" t="s">
        <v>207</v>
      </c>
      <c r="D172" s="30" t="s">
        <v>205</v>
      </c>
      <c r="E172" s="31">
        <v>58823</v>
      </c>
      <c r="F172" s="31">
        <v>552936</v>
      </c>
      <c r="G172" s="31">
        <v>55908</v>
      </c>
      <c r="H172" s="31">
        <v>276509</v>
      </c>
      <c r="I172" s="32">
        <f t="shared" si="24"/>
        <v>58823</v>
      </c>
      <c r="J172" s="31">
        <v>46553</v>
      </c>
      <c r="K172" s="31">
        <v>12270</v>
      </c>
    </row>
    <row r="173" spans="1:11" x14ac:dyDescent="0.25">
      <c r="A173" s="2"/>
      <c r="B173" s="3" t="s">
        <v>208</v>
      </c>
      <c r="C173" s="4"/>
      <c r="D173" s="5"/>
      <c r="E173" s="12">
        <f t="shared" ref="E173:K173" si="25">SUM(E174:E185)</f>
        <v>46576</v>
      </c>
      <c r="F173" s="12">
        <f t="shared" si="25"/>
        <v>214216</v>
      </c>
      <c r="G173" s="12">
        <f t="shared" si="25"/>
        <v>29858</v>
      </c>
      <c r="H173" s="12">
        <f t="shared" si="25"/>
        <v>137347</v>
      </c>
      <c r="I173" s="12">
        <f t="shared" si="25"/>
        <v>43256</v>
      </c>
      <c r="J173" s="12">
        <f t="shared" si="25"/>
        <v>14011</v>
      </c>
      <c r="K173" s="12">
        <f t="shared" si="25"/>
        <v>29245</v>
      </c>
    </row>
    <row r="174" spans="1:11" x14ac:dyDescent="0.25">
      <c r="A174" s="18"/>
      <c r="B174" s="18"/>
      <c r="C174" s="19" t="s">
        <v>17</v>
      </c>
      <c r="D174" s="20" t="s">
        <v>209</v>
      </c>
      <c r="E174" s="35">
        <v>3148</v>
      </c>
      <c r="F174" s="35">
        <v>14797</v>
      </c>
      <c r="G174" s="35">
        <v>2719</v>
      </c>
      <c r="H174" s="35">
        <v>12507</v>
      </c>
      <c r="I174" s="36">
        <f>SUM(J174:K174)</f>
        <v>3289</v>
      </c>
      <c r="J174" s="21">
        <v>370</v>
      </c>
      <c r="K174" s="21">
        <v>2919</v>
      </c>
    </row>
    <row r="175" spans="1:11" x14ac:dyDescent="0.25">
      <c r="A175" s="23"/>
      <c r="B175" s="23"/>
      <c r="C175" s="24" t="s">
        <v>24</v>
      </c>
      <c r="D175" s="25" t="s">
        <v>210</v>
      </c>
      <c r="E175" s="33">
        <v>2233</v>
      </c>
      <c r="F175" s="33">
        <v>10493</v>
      </c>
      <c r="G175" s="33">
        <v>584</v>
      </c>
      <c r="H175" s="33">
        <v>2686</v>
      </c>
      <c r="I175" s="34">
        <f t="shared" ref="I175:I185" si="26">SUM(J175:K175)</f>
        <v>1925</v>
      </c>
      <c r="J175" s="26">
        <v>1341</v>
      </c>
      <c r="K175" s="26">
        <v>584</v>
      </c>
    </row>
    <row r="176" spans="1:11" x14ac:dyDescent="0.25">
      <c r="A176" s="23"/>
      <c r="B176" s="23"/>
      <c r="C176" s="24" t="s">
        <v>25</v>
      </c>
      <c r="D176" s="25" t="s">
        <v>211</v>
      </c>
      <c r="E176" s="33">
        <v>3014</v>
      </c>
      <c r="F176" s="33">
        <v>14168</v>
      </c>
      <c r="G176" s="33">
        <v>1529</v>
      </c>
      <c r="H176" s="33">
        <v>7033</v>
      </c>
      <c r="I176" s="34">
        <f t="shared" si="26"/>
        <v>3014</v>
      </c>
      <c r="J176" s="26">
        <v>1485</v>
      </c>
      <c r="K176" s="26">
        <v>1529</v>
      </c>
    </row>
    <row r="177" spans="1:11" x14ac:dyDescent="0.25">
      <c r="A177" s="23"/>
      <c r="B177" s="23"/>
      <c r="C177" s="24" t="s">
        <v>26</v>
      </c>
      <c r="D177" s="25" t="s">
        <v>212</v>
      </c>
      <c r="E177" s="33">
        <v>3970</v>
      </c>
      <c r="F177" s="33">
        <v>13966</v>
      </c>
      <c r="G177" s="33">
        <v>2971</v>
      </c>
      <c r="H177" s="33">
        <v>13667</v>
      </c>
      <c r="I177" s="34">
        <f t="shared" si="26"/>
        <v>3971</v>
      </c>
      <c r="J177" s="26">
        <v>2971</v>
      </c>
      <c r="K177" s="26">
        <v>1000</v>
      </c>
    </row>
    <row r="178" spans="1:11" x14ac:dyDescent="0.25">
      <c r="A178" s="23"/>
      <c r="B178" s="23"/>
      <c r="C178" s="24" t="s">
        <v>27</v>
      </c>
      <c r="D178" s="25" t="s">
        <v>213</v>
      </c>
      <c r="E178" s="33">
        <v>11609</v>
      </c>
      <c r="F178" s="33">
        <v>54563</v>
      </c>
      <c r="G178" s="33">
        <v>10008</v>
      </c>
      <c r="H178" s="33">
        <v>46037</v>
      </c>
      <c r="I178" s="34">
        <f t="shared" si="26"/>
        <v>11609</v>
      </c>
      <c r="J178" s="26">
        <v>1601</v>
      </c>
      <c r="K178" s="26">
        <v>10008</v>
      </c>
    </row>
    <row r="179" spans="1:11" x14ac:dyDescent="0.25">
      <c r="A179" s="23"/>
      <c r="B179" s="23"/>
      <c r="C179" s="24" t="s">
        <v>28</v>
      </c>
      <c r="D179" s="25" t="s">
        <v>214</v>
      </c>
      <c r="E179" s="33">
        <v>1992</v>
      </c>
      <c r="F179" s="33">
        <v>9361</v>
      </c>
      <c r="G179" s="33">
        <v>1655</v>
      </c>
      <c r="H179" s="33">
        <v>7614</v>
      </c>
      <c r="I179" s="34">
        <f t="shared" si="26"/>
        <v>1992</v>
      </c>
      <c r="J179" s="26">
        <v>337</v>
      </c>
      <c r="K179" s="26">
        <v>1655</v>
      </c>
    </row>
    <row r="180" spans="1:11" x14ac:dyDescent="0.25">
      <c r="A180" s="23"/>
      <c r="B180" s="23"/>
      <c r="C180" s="24" t="s">
        <v>29</v>
      </c>
      <c r="D180" s="25" t="s">
        <v>215</v>
      </c>
      <c r="E180" s="26">
        <v>2866</v>
      </c>
      <c r="F180" s="26">
        <v>13470</v>
      </c>
      <c r="G180" s="26">
        <v>2866</v>
      </c>
      <c r="H180" s="26">
        <v>13184</v>
      </c>
      <c r="I180" s="27">
        <f t="shared" si="26"/>
        <v>2866</v>
      </c>
      <c r="J180" s="26">
        <v>0</v>
      </c>
      <c r="K180" s="26">
        <v>2866</v>
      </c>
    </row>
    <row r="181" spans="1:11" x14ac:dyDescent="0.25">
      <c r="A181" s="23"/>
      <c r="B181" s="23"/>
      <c r="C181" s="24" t="s">
        <v>30</v>
      </c>
      <c r="D181" s="25" t="s">
        <v>216</v>
      </c>
      <c r="E181" s="26">
        <v>4714</v>
      </c>
      <c r="F181" s="26">
        <v>22157</v>
      </c>
      <c r="G181" s="26">
        <v>1673</v>
      </c>
      <c r="H181" s="26">
        <v>7696</v>
      </c>
      <c r="I181" s="27">
        <f t="shared" si="26"/>
        <v>4064</v>
      </c>
      <c r="J181" s="26">
        <v>3391</v>
      </c>
      <c r="K181" s="26">
        <v>673</v>
      </c>
    </row>
    <row r="182" spans="1:11" x14ac:dyDescent="0.25">
      <c r="A182" s="23"/>
      <c r="B182" s="23"/>
      <c r="C182" s="24" t="s">
        <v>50</v>
      </c>
      <c r="D182" s="25" t="s">
        <v>217</v>
      </c>
      <c r="E182" s="26">
        <v>3360</v>
      </c>
      <c r="F182" s="26">
        <v>15792</v>
      </c>
      <c r="G182" s="26">
        <v>1770</v>
      </c>
      <c r="H182" s="26">
        <v>8142</v>
      </c>
      <c r="I182" s="27">
        <f t="shared" si="26"/>
        <v>2176</v>
      </c>
      <c r="J182" s="26">
        <v>406</v>
      </c>
      <c r="K182" s="26">
        <v>1770</v>
      </c>
    </row>
    <row r="183" spans="1:11" x14ac:dyDescent="0.25">
      <c r="A183" s="23"/>
      <c r="B183" s="23"/>
      <c r="C183" s="24" t="s">
        <v>51</v>
      </c>
      <c r="D183" s="25" t="s">
        <v>218</v>
      </c>
      <c r="E183" s="26">
        <v>1325</v>
      </c>
      <c r="F183" s="26">
        <v>6228</v>
      </c>
      <c r="G183" s="26">
        <v>1142</v>
      </c>
      <c r="H183" s="26">
        <v>5253</v>
      </c>
      <c r="I183" s="27">
        <f t="shared" si="26"/>
        <v>1325</v>
      </c>
      <c r="J183" s="26">
        <v>183</v>
      </c>
      <c r="K183" s="26">
        <v>1142</v>
      </c>
    </row>
    <row r="184" spans="1:11" x14ac:dyDescent="0.25">
      <c r="A184" s="23"/>
      <c r="B184" s="23"/>
      <c r="C184" s="24" t="s">
        <v>52</v>
      </c>
      <c r="D184" s="25" t="s">
        <v>219</v>
      </c>
      <c r="E184" s="26">
        <v>3416</v>
      </c>
      <c r="F184" s="26">
        <v>16056</v>
      </c>
      <c r="G184" s="26">
        <v>1502</v>
      </c>
      <c r="H184" s="26">
        <v>6909</v>
      </c>
      <c r="I184" s="27">
        <f t="shared" si="26"/>
        <v>3120</v>
      </c>
      <c r="J184" s="26">
        <v>582</v>
      </c>
      <c r="K184" s="26">
        <v>2538</v>
      </c>
    </row>
    <row r="185" spans="1:11" x14ac:dyDescent="0.25">
      <c r="A185" s="28"/>
      <c r="B185" s="28"/>
      <c r="C185" s="29" t="s">
        <v>53</v>
      </c>
      <c r="D185" s="30" t="s">
        <v>220</v>
      </c>
      <c r="E185" s="31">
        <v>4929</v>
      </c>
      <c r="F185" s="31">
        <v>23165</v>
      </c>
      <c r="G185" s="31">
        <v>1439</v>
      </c>
      <c r="H185" s="31">
        <v>6619</v>
      </c>
      <c r="I185" s="32">
        <f t="shared" si="26"/>
        <v>3905</v>
      </c>
      <c r="J185" s="31">
        <v>1344</v>
      </c>
      <c r="K185" s="31">
        <v>2561</v>
      </c>
    </row>
    <row r="186" spans="1:11" x14ac:dyDescent="0.25">
      <c r="A186" s="37"/>
      <c r="B186" s="14" t="s">
        <v>227</v>
      </c>
      <c r="C186" s="15"/>
      <c r="D186" s="16"/>
      <c r="E186" s="12">
        <f t="shared" ref="E186:K186" si="27">SUM(E187:E187)</f>
        <v>2619</v>
      </c>
      <c r="F186" s="12">
        <f t="shared" si="27"/>
        <v>12310</v>
      </c>
      <c r="G186" s="38">
        <f t="shared" si="27"/>
        <v>1009</v>
      </c>
      <c r="H186" s="38">
        <f t="shared" si="27"/>
        <v>4742</v>
      </c>
      <c r="I186" s="12">
        <f t="shared" si="27"/>
        <v>1009</v>
      </c>
      <c r="J186" s="12">
        <f t="shared" si="27"/>
        <v>874</v>
      </c>
      <c r="K186" s="12">
        <f t="shared" si="27"/>
        <v>135</v>
      </c>
    </row>
    <row r="187" spans="1:11" x14ac:dyDescent="0.25">
      <c r="A187" s="2"/>
      <c r="B187" s="2"/>
      <c r="C187" s="8" t="s">
        <v>17</v>
      </c>
      <c r="D187" s="9" t="s">
        <v>228</v>
      </c>
      <c r="E187" s="10">
        <v>2619</v>
      </c>
      <c r="F187" s="10">
        <v>12310</v>
      </c>
      <c r="G187" s="10">
        <v>1009</v>
      </c>
      <c r="H187" s="10">
        <v>4742</v>
      </c>
      <c r="I187" s="7">
        <f>SUM(J187:K187)</f>
        <v>1009</v>
      </c>
      <c r="J187" s="10">
        <v>874</v>
      </c>
      <c r="K187" s="10">
        <v>135</v>
      </c>
    </row>
    <row r="188" spans="1:11" x14ac:dyDescent="0.25">
      <c r="A188" s="2"/>
      <c r="B188" s="3" t="s">
        <v>221</v>
      </c>
      <c r="C188" s="4"/>
      <c r="D188" s="5"/>
      <c r="E188" s="12">
        <f t="shared" ref="E188:K188" si="28">SUM(E189:E194)</f>
        <v>38117</v>
      </c>
      <c r="F188" s="12">
        <f t="shared" si="28"/>
        <v>179146</v>
      </c>
      <c r="G188" s="12">
        <f t="shared" si="28"/>
        <v>9756</v>
      </c>
      <c r="H188" s="12">
        <f t="shared" si="28"/>
        <v>48780</v>
      </c>
      <c r="I188" s="12">
        <f t="shared" si="28"/>
        <v>10668</v>
      </c>
      <c r="J188" s="12">
        <f t="shared" si="28"/>
        <v>5174</v>
      </c>
      <c r="K188" s="12">
        <f t="shared" si="28"/>
        <v>5494</v>
      </c>
    </row>
    <row r="189" spans="1:11" x14ac:dyDescent="0.25">
      <c r="A189" s="18"/>
      <c r="B189" s="18"/>
      <c r="C189" s="19" t="s">
        <v>17</v>
      </c>
      <c r="D189" s="20" t="s">
        <v>223</v>
      </c>
      <c r="E189" s="21">
        <v>10728</v>
      </c>
      <c r="F189" s="21">
        <v>50423</v>
      </c>
      <c r="G189" s="21">
        <v>907</v>
      </c>
      <c r="H189" s="21">
        <v>4535</v>
      </c>
      <c r="I189" s="22">
        <f t="shared" ref="I189:I194" si="29">SUM(J189:K189)</f>
        <v>1161</v>
      </c>
      <c r="J189" s="21">
        <v>0</v>
      </c>
      <c r="K189" s="21">
        <v>1161</v>
      </c>
    </row>
    <row r="190" spans="1:11" x14ac:dyDescent="0.25">
      <c r="A190" s="23"/>
      <c r="B190" s="23"/>
      <c r="C190" s="24" t="s">
        <v>24</v>
      </c>
      <c r="D190" s="25" t="s">
        <v>224</v>
      </c>
      <c r="E190" s="26">
        <v>8792</v>
      </c>
      <c r="F190" s="26">
        <v>41322</v>
      </c>
      <c r="G190" s="26">
        <v>0</v>
      </c>
      <c r="H190" s="26">
        <v>0</v>
      </c>
      <c r="I190" s="27">
        <f t="shared" si="29"/>
        <v>658</v>
      </c>
      <c r="J190" s="26">
        <v>0</v>
      </c>
      <c r="K190" s="26">
        <v>658</v>
      </c>
    </row>
    <row r="191" spans="1:11" x14ac:dyDescent="0.25">
      <c r="A191" s="23"/>
      <c r="B191" s="23"/>
      <c r="C191" s="24" t="s">
        <v>25</v>
      </c>
      <c r="D191" s="25" t="s">
        <v>222</v>
      </c>
      <c r="E191" s="26">
        <v>3216</v>
      </c>
      <c r="F191" s="26">
        <v>15115</v>
      </c>
      <c r="G191" s="26">
        <v>3130</v>
      </c>
      <c r="H191" s="26">
        <v>15650</v>
      </c>
      <c r="I191" s="27">
        <f t="shared" si="29"/>
        <v>3130</v>
      </c>
      <c r="J191" s="26">
        <v>858</v>
      </c>
      <c r="K191" s="26">
        <v>2272</v>
      </c>
    </row>
    <row r="192" spans="1:11" x14ac:dyDescent="0.25">
      <c r="A192" s="23"/>
      <c r="B192" s="23"/>
      <c r="C192" s="24" t="s">
        <v>26</v>
      </c>
      <c r="D192" s="25" t="s">
        <v>225</v>
      </c>
      <c r="E192" s="26">
        <v>8103</v>
      </c>
      <c r="F192" s="26">
        <v>38082</v>
      </c>
      <c r="G192" s="26">
        <v>4157</v>
      </c>
      <c r="H192" s="26">
        <v>20785</v>
      </c>
      <c r="I192" s="27">
        <f t="shared" si="29"/>
        <v>4157</v>
      </c>
      <c r="J192" s="26">
        <v>3002</v>
      </c>
      <c r="K192" s="26">
        <v>1155</v>
      </c>
    </row>
    <row r="193" spans="1:11" x14ac:dyDescent="0.25">
      <c r="A193" s="23"/>
      <c r="B193" s="23"/>
      <c r="C193" s="24" t="s">
        <v>27</v>
      </c>
      <c r="D193" s="25" t="s">
        <v>226</v>
      </c>
      <c r="E193" s="26">
        <v>1699</v>
      </c>
      <c r="F193" s="26">
        <v>7983</v>
      </c>
      <c r="G193" s="26">
        <v>1562</v>
      </c>
      <c r="H193" s="26">
        <v>7810</v>
      </c>
      <c r="I193" s="27">
        <f t="shared" si="29"/>
        <v>1562</v>
      </c>
      <c r="J193" s="26">
        <v>1314</v>
      </c>
      <c r="K193" s="26">
        <v>248</v>
      </c>
    </row>
    <row r="194" spans="1:11" x14ac:dyDescent="0.25">
      <c r="A194" s="28"/>
      <c r="B194" s="28"/>
      <c r="C194" s="29" t="s">
        <v>28</v>
      </c>
      <c r="D194" s="30" t="s">
        <v>239</v>
      </c>
      <c r="E194" s="31">
        <v>5579</v>
      </c>
      <c r="F194" s="31">
        <v>26221</v>
      </c>
      <c r="G194" s="31">
        <v>0</v>
      </c>
      <c r="H194" s="31">
        <v>0</v>
      </c>
      <c r="I194" s="32">
        <f t="shared" si="29"/>
        <v>0</v>
      </c>
      <c r="J194" s="31">
        <v>0</v>
      </c>
      <c r="K194" s="31">
        <v>0</v>
      </c>
    </row>
    <row r="195" spans="1:11" x14ac:dyDescent="0.25">
      <c r="A195" s="45" t="s">
        <v>235</v>
      </c>
      <c r="B195" s="46"/>
      <c r="C195" s="47"/>
      <c r="D195" s="48"/>
      <c r="E195" s="49">
        <f>SUM(E196)</f>
        <v>1858</v>
      </c>
      <c r="F195" s="49">
        <f t="shared" ref="F195:K195" si="30">SUM(F196)</f>
        <v>8920</v>
      </c>
      <c r="G195" s="49">
        <f t="shared" si="30"/>
        <v>1119</v>
      </c>
      <c r="H195" s="49">
        <f t="shared" si="30"/>
        <v>5371</v>
      </c>
      <c r="I195" s="49">
        <f t="shared" si="30"/>
        <v>1119</v>
      </c>
      <c r="J195" s="49">
        <f t="shared" si="30"/>
        <v>874</v>
      </c>
      <c r="K195" s="49">
        <f t="shared" si="30"/>
        <v>245</v>
      </c>
    </row>
    <row r="196" spans="1:11" x14ac:dyDescent="0.25">
      <c r="A196" s="2"/>
      <c r="B196" s="3" t="s">
        <v>236</v>
      </c>
      <c r="C196" s="4"/>
      <c r="D196" s="5"/>
      <c r="E196" s="12">
        <f t="shared" ref="E196:K196" si="31">SUM(E197:E197)</f>
        <v>1858</v>
      </c>
      <c r="F196" s="12">
        <f t="shared" si="31"/>
        <v>8920</v>
      </c>
      <c r="G196" s="12">
        <f t="shared" si="31"/>
        <v>1119</v>
      </c>
      <c r="H196" s="12">
        <f t="shared" si="31"/>
        <v>5371</v>
      </c>
      <c r="I196" s="12">
        <f t="shared" si="31"/>
        <v>1119</v>
      </c>
      <c r="J196" s="12">
        <f t="shared" si="31"/>
        <v>874</v>
      </c>
      <c r="K196" s="12">
        <f t="shared" si="31"/>
        <v>245</v>
      </c>
    </row>
    <row r="197" spans="1:11" x14ac:dyDescent="0.25">
      <c r="A197" s="2"/>
      <c r="B197" s="3"/>
      <c r="C197" s="8" t="s">
        <v>17</v>
      </c>
      <c r="D197" s="9" t="s">
        <v>237</v>
      </c>
      <c r="E197" s="10">
        <v>1858</v>
      </c>
      <c r="F197" s="10">
        <v>8920</v>
      </c>
      <c r="G197" s="10">
        <v>1119</v>
      </c>
      <c r="H197" s="10">
        <v>5371</v>
      </c>
      <c r="I197" s="7">
        <f>SUM(J197:K197)</f>
        <v>1119</v>
      </c>
      <c r="J197" s="10">
        <v>874</v>
      </c>
      <c r="K197" s="10">
        <v>245</v>
      </c>
    </row>
  </sheetData>
  <sortState ref="D78:O94">
    <sortCondition ref="D78"/>
  </sortState>
  <mergeCells count="10">
    <mergeCell ref="A4:A5"/>
    <mergeCell ref="I4:K4"/>
    <mergeCell ref="A1:K1"/>
    <mergeCell ref="A2:K2"/>
    <mergeCell ref="A3:K3"/>
    <mergeCell ref="G4:H4"/>
    <mergeCell ref="F4:F5"/>
    <mergeCell ref="E4:E5"/>
    <mergeCell ref="C4:D5"/>
    <mergeCell ref="B4:B5"/>
  </mergeCells>
  <pageMargins left="0.25" right="0.25" top="0.75" bottom="0.75" header="0.3" footer="0.3"/>
  <pageSetup paperSize="9" scale="92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50.kms.radius</vt:lpstr>
      <vt:lpstr>'50.kms.radius'!Print_Titles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Veen van der, Maarten</cp:lastModifiedBy>
  <cp:lastPrinted>2014-01-23T15:01:35Z</cp:lastPrinted>
  <dcterms:created xsi:type="dcterms:W3CDTF">2014-01-03T00:12:32Z</dcterms:created>
  <dcterms:modified xsi:type="dcterms:W3CDTF">2016-11-08T12:06:12Z</dcterms:modified>
</cp:coreProperties>
</file>