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irayesh\Desktop\فرمت جديد گزارشات روزانه و ماهيانه\"/>
    </mc:Choice>
  </mc:AlternateContent>
  <bookViews>
    <workbookView xWindow="-120" yWindow="-120" windowWidth="20730" windowHeight="11160"/>
  </bookViews>
  <sheets>
    <sheet name="عملكرد" sheetId="8" r:id="rId1"/>
    <sheet name="شاخص ها" sheetId="4" r:id="rId2"/>
    <sheet name="بازرسي ها" sheetId="6" r:id="rId3"/>
    <sheet name="مانور" sheetId="7" r:id="rId4"/>
    <sheet name="چارت سازماني" sheetId="9" r:id="rId5"/>
    <sheet name="جامع كرونا" sheetId="10" r:id="rId6"/>
    <sheet name="برنامه مرخصي" sheetId="11" r:id="rId7"/>
  </sheets>
  <definedNames>
    <definedName name="_xlnm.Print_Area" localSheetId="1">'شاخص ها'!$A$1:$Z$36</definedName>
    <definedName name="_xlnm.Print_Titles" localSheetId="1">'شاخص ها'!$1:$6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4" l="1"/>
  <c r="C14" i="4"/>
  <c r="C13" i="4"/>
  <c r="C12" i="4"/>
  <c r="C11" i="4"/>
  <c r="U9" i="8"/>
  <c r="V9" i="8"/>
  <c r="W9" i="8"/>
  <c r="X9" i="8"/>
  <c r="X10" i="8" s="1"/>
  <c r="Y9" i="8"/>
  <c r="Z9" i="8"/>
  <c r="AA9" i="8"/>
  <c r="AA10" i="8" s="1"/>
  <c r="AB9" i="8"/>
  <c r="AB10" i="8" s="1"/>
  <c r="AC9" i="8"/>
  <c r="AD9" i="8"/>
  <c r="AE9" i="8"/>
  <c r="AF9" i="8"/>
  <c r="AF10" i="8" s="1"/>
  <c r="AG9" i="8"/>
  <c r="AH9" i="8"/>
  <c r="AI9" i="8"/>
  <c r="AJ9" i="8"/>
  <c r="AK9" i="8"/>
  <c r="AL9" i="8"/>
  <c r="AM9" i="8"/>
  <c r="U10" i="8"/>
  <c r="V10" i="8"/>
  <c r="W10" i="8"/>
  <c r="Y10" i="8"/>
  <c r="Z10" i="8"/>
  <c r="AC10" i="8"/>
  <c r="AD10" i="8"/>
  <c r="AE10" i="8"/>
  <c r="AG10" i="8"/>
  <c r="AH10" i="8"/>
  <c r="AI10" i="8"/>
  <c r="AJ10" i="8"/>
  <c r="AK10" i="8"/>
  <c r="AL10" i="8"/>
  <c r="AM10" i="8"/>
  <c r="C16" i="4" l="1"/>
  <c r="C17" i="4" s="1"/>
  <c r="B24" i="8"/>
  <c r="B25" i="8" s="1"/>
  <c r="C24" i="8"/>
  <c r="C25" i="8" s="1"/>
  <c r="D24" i="8"/>
  <c r="E24" i="8"/>
  <c r="F24" i="8"/>
  <c r="G24" i="8"/>
  <c r="H24" i="8"/>
  <c r="I24" i="8"/>
  <c r="J24" i="8"/>
  <c r="J25" i="8" s="1"/>
  <c r="K24" i="8"/>
  <c r="K25" i="8" s="1"/>
  <c r="L24" i="8"/>
  <c r="M24" i="8"/>
  <c r="M25" i="8" s="1"/>
  <c r="N24" i="8"/>
  <c r="N25" i="8" s="1"/>
  <c r="O24" i="8"/>
  <c r="O25" i="8" s="1"/>
  <c r="P24" i="8"/>
  <c r="P25" i="8" s="1"/>
  <c r="Q24" i="8"/>
  <c r="Q25" i="8" s="1"/>
  <c r="R24" i="8"/>
  <c r="R25" i="8" s="1"/>
  <c r="S24" i="8"/>
  <c r="S25" i="8" s="1"/>
  <c r="D25" i="8"/>
  <c r="E25" i="8"/>
  <c r="F25" i="8"/>
  <c r="G25" i="8"/>
  <c r="H25" i="8"/>
  <c r="I25" i="8"/>
  <c r="L25" i="8"/>
  <c r="T24" i="8"/>
  <c r="T25" i="8" s="1"/>
  <c r="B26" i="8" l="1"/>
  <c r="K10" i="8"/>
  <c r="T9" i="8"/>
  <c r="T10" i="8" s="1"/>
  <c r="S9" i="8"/>
  <c r="S10" i="8" s="1"/>
  <c r="R9" i="8"/>
  <c r="R10" i="8" s="1"/>
  <c r="Q9" i="8"/>
  <c r="Q10" i="8" s="1"/>
  <c r="P9" i="8"/>
  <c r="P10" i="8" s="1"/>
  <c r="O9" i="8"/>
  <c r="O10" i="8" s="1"/>
  <c r="N9" i="8"/>
  <c r="N10" i="8" s="1"/>
  <c r="M9" i="8"/>
  <c r="M10" i="8" s="1"/>
  <c r="L9" i="8"/>
  <c r="L10" i="8" s="1"/>
  <c r="J9" i="8"/>
  <c r="J10" i="8" s="1"/>
  <c r="I9" i="8"/>
  <c r="I10" i="8" s="1"/>
  <c r="G9" i="8"/>
  <c r="G10" i="8" s="1"/>
  <c r="F9" i="8"/>
  <c r="F10" i="8" s="1"/>
  <c r="E9" i="8"/>
  <c r="E10" i="8" s="1"/>
  <c r="D9" i="8"/>
  <c r="D10" i="8" s="1"/>
  <c r="C9" i="8"/>
  <c r="C10" i="8" s="1"/>
  <c r="B9" i="8"/>
  <c r="B10" i="8" s="1"/>
  <c r="B11" i="8" s="1"/>
  <c r="B13" i="8" s="1"/>
  <c r="S11" i="4" l="1"/>
  <c r="O11" i="4"/>
  <c r="S17" i="4" l="1"/>
  <c r="T16" i="4"/>
  <c r="C22" i="7" l="1"/>
  <c r="V16" i="4"/>
  <c r="V17" i="4" s="1"/>
  <c r="W16" i="4"/>
  <c r="W17" i="4" s="1"/>
  <c r="U16" i="4"/>
  <c r="U17" i="4" s="1"/>
  <c r="T15" i="4" l="1"/>
  <c r="T12" i="4"/>
  <c r="S12" i="4"/>
  <c r="S13" i="4"/>
  <c r="Q11" i="4"/>
  <c r="Q12" i="4"/>
  <c r="R12" i="4" s="1"/>
  <c r="Q13" i="4"/>
  <c r="Q14" i="4"/>
  <c r="Q15" i="4"/>
  <c r="H16" i="4"/>
  <c r="H17" i="4" s="1"/>
  <c r="T11" i="4"/>
  <c r="D16" i="4" l="1"/>
  <c r="D17" i="4" s="1"/>
  <c r="Q16" i="4"/>
  <c r="Q17" i="4" s="1"/>
  <c r="S14" i="4"/>
  <c r="B16" i="4"/>
  <c r="B17" i="4"/>
  <c r="E16" i="4"/>
  <c r="E17" i="4" s="1"/>
  <c r="F16" i="4"/>
  <c r="F17" i="4" s="1"/>
  <c r="G16" i="4"/>
  <c r="G17" i="4" s="1"/>
  <c r="I16" i="4"/>
  <c r="I17" i="4" s="1"/>
  <c r="J16" i="4"/>
  <c r="J17" i="4" s="1"/>
  <c r="K16" i="4"/>
  <c r="K17" i="4" s="1"/>
  <c r="L16" i="4"/>
  <c r="L17" i="4" s="1"/>
  <c r="M16" i="4"/>
  <c r="N16" i="4"/>
  <c r="N17" i="4" s="1"/>
  <c r="M17" i="4" l="1"/>
  <c r="T17" i="4" s="1"/>
  <c r="P11" i="4" l="1"/>
  <c r="O12" i="4" l="1"/>
  <c r="P12" i="4" s="1"/>
  <c r="O13" i="4"/>
  <c r="P13" i="4" s="1"/>
  <c r="R13" i="4"/>
  <c r="T13" i="4"/>
  <c r="O14" i="4"/>
  <c r="P14" i="4" s="1"/>
  <c r="T14" i="4"/>
  <c r="O15" i="4"/>
  <c r="P15" i="4" s="1"/>
  <c r="R15" i="4"/>
  <c r="S15" i="4"/>
  <c r="O16" i="4" l="1"/>
  <c r="O17" i="4" s="1"/>
  <c r="P17" i="4" s="1"/>
  <c r="P16" i="4" l="1"/>
  <c r="R16" i="4" l="1"/>
</calcChain>
</file>

<file path=xl/comments1.xml><?xml version="1.0" encoding="utf-8"?>
<comments xmlns="http://schemas.openxmlformats.org/spreadsheetml/2006/main">
  <authors>
    <author>lap-asharifi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lap-Dastmozd
در اين بخش مستندات بازرسي نظير چك ليست ها يا تصاوير پيوست گردد.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lap-asharifi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lap-ِDastmozd
تصاوير و گزارش مربوط به مانور را پيوست كنيد.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<sst xmlns="http://schemas.openxmlformats.org/spreadsheetml/2006/main" count="372" uniqueCount="220">
  <si>
    <t>Lost Work Days</t>
  </si>
  <si>
    <t>General</t>
  </si>
  <si>
    <t>First Aid Case
(FAC)</t>
  </si>
  <si>
    <t>Ristricted Work Day
(RWDC)</t>
  </si>
  <si>
    <t>Fatality
(FAT)</t>
  </si>
  <si>
    <t>Total Recordable Injury
(TRI)</t>
  </si>
  <si>
    <t>Lost Time Injury
(LTI)</t>
  </si>
  <si>
    <t>Medical Treatment Case (MTC)</t>
  </si>
  <si>
    <t>Lost Work Day Case (LWDC) without disability</t>
  </si>
  <si>
    <t>Lost Work Day Case (LWDC) with disability</t>
  </si>
  <si>
    <t>Sub-Total</t>
  </si>
  <si>
    <t>Total</t>
  </si>
  <si>
    <r>
      <t xml:space="preserve">Total Recordable Injury Rate </t>
    </r>
    <r>
      <rPr>
        <sz val="6"/>
        <color theme="1"/>
        <rFont val="Arial"/>
        <family val="2"/>
        <scheme val="minor"/>
      </rPr>
      <t>(</t>
    </r>
    <r>
      <rPr>
        <sz val="8"/>
        <color theme="1"/>
        <rFont val="Arial"/>
        <family val="2"/>
        <scheme val="minor"/>
      </rPr>
      <t>TRIR)</t>
    </r>
  </si>
  <si>
    <t>LTI Frequency Rate
(LTIFR)</t>
  </si>
  <si>
    <t>Severity Rate
(S.R.)</t>
  </si>
  <si>
    <t>Fatal Accident Rate (FAR)</t>
  </si>
  <si>
    <t>لوگوي پيمانكار و دستگاه نظارت درج شود.</t>
  </si>
  <si>
    <t>نام پيمانكار اصلي</t>
  </si>
  <si>
    <t>سال</t>
  </si>
  <si>
    <t>ماه</t>
  </si>
  <si>
    <t>تشويق و تنبيه</t>
  </si>
  <si>
    <t>تشويق</t>
  </si>
  <si>
    <t>تنبيه</t>
  </si>
  <si>
    <t>اقدامات نا ايمن</t>
  </si>
  <si>
    <t>شرايط نا ايمن</t>
  </si>
  <si>
    <t>شبه حوادث</t>
  </si>
  <si>
    <t>بازرسي</t>
  </si>
  <si>
    <t>مميزي</t>
  </si>
  <si>
    <t>موارد عدم انطباق</t>
  </si>
  <si>
    <t>مجوز شروع كار PTW</t>
  </si>
  <si>
    <t>تيم HSE پيمانكار</t>
  </si>
  <si>
    <t>داخلي</t>
  </si>
  <si>
    <t>عمده</t>
  </si>
  <si>
    <t>جزئي</t>
  </si>
  <si>
    <t>پيمانكاران جزء</t>
  </si>
  <si>
    <t>مسير سازي</t>
  </si>
  <si>
    <t>لوله گذاري</t>
  </si>
  <si>
    <t>كار در ارتفاع</t>
  </si>
  <si>
    <t>كار در كانال</t>
  </si>
  <si>
    <t>آموزش هاي HSE</t>
  </si>
  <si>
    <t>پيمانكار اصلي</t>
  </si>
  <si>
    <t>مورد</t>
  </si>
  <si>
    <t>ميزان ساعت</t>
  </si>
  <si>
    <t>اتشبارى</t>
  </si>
  <si>
    <t>برق</t>
  </si>
  <si>
    <t>بستن و محدود كردن جاده</t>
  </si>
  <si>
    <t>تست هيدرواستاتيك</t>
  </si>
  <si>
    <t>خاك سرندى</t>
  </si>
  <si>
    <t>سند بلاست و عايق كارى</t>
  </si>
  <si>
    <t>پرتو نگاري</t>
  </si>
  <si>
    <t>تخليه و ريسه لوله</t>
  </si>
  <si>
    <t>جوشكاري</t>
  </si>
  <si>
    <t>حفاري كانال</t>
  </si>
  <si>
    <t>داربست بندي</t>
  </si>
  <si>
    <t>تعداد كاركنان</t>
  </si>
  <si>
    <t>ميزان نفر ساعت كاري ماهيانه</t>
  </si>
  <si>
    <t>حوادث ناشي از كار</t>
  </si>
  <si>
    <t>شاخص ها</t>
  </si>
  <si>
    <t>تعداد حوادث انساني</t>
  </si>
  <si>
    <t>تعداد حوادث ماشين آلات</t>
  </si>
  <si>
    <t>حوادث غير مرتبط با كار</t>
  </si>
  <si>
    <t xml:space="preserve">حوادث </t>
  </si>
  <si>
    <t>شاخص ها و مقادير</t>
  </si>
  <si>
    <t>تعداد پرسنل HSE</t>
  </si>
  <si>
    <t>تعداد پرسنل بهداري</t>
  </si>
  <si>
    <t>تعداد آمبولانس</t>
  </si>
  <si>
    <t>تعداد راننده آمبولانس</t>
  </si>
  <si>
    <t>پرسنل HSE</t>
  </si>
  <si>
    <t>پيمانكار</t>
  </si>
  <si>
    <t>نظارت</t>
  </si>
  <si>
    <t>TBM</t>
  </si>
  <si>
    <t>تعداد</t>
  </si>
  <si>
    <t>آنومالي</t>
  </si>
  <si>
    <t>باز</t>
  </si>
  <si>
    <t>بسته</t>
  </si>
  <si>
    <t>در حال اجرا</t>
  </si>
  <si>
    <t>سرانه آموزش</t>
  </si>
  <si>
    <t>تعداد پرسنل</t>
  </si>
  <si>
    <t>رديف</t>
  </si>
  <si>
    <t>موضوع</t>
  </si>
  <si>
    <t>مستندات</t>
  </si>
  <si>
    <t xml:space="preserve">جرثقیل بوم تراک </t>
  </si>
  <si>
    <t xml:space="preserve">سايدبوم </t>
  </si>
  <si>
    <t xml:space="preserve">بولدوزر </t>
  </si>
  <si>
    <t xml:space="preserve">بیل مکانیکي </t>
  </si>
  <si>
    <t xml:space="preserve">گريدر </t>
  </si>
  <si>
    <t xml:space="preserve">تراکتور </t>
  </si>
  <si>
    <t xml:space="preserve">غلتك ماشیني </t>
  </si>
  <si>
    <t xml:space="preserve">کامیون کمپرسي </t>
  </si>
  <si>
    <t xml:space="preserve">کامیون کشنده </t>
  </si>
  <si>
    <t xml:space="preserve">کامیون تانکر آب / آبپاش </t>
  </si>
  <si>
    <t xml:space="preserve">کامیون تانکر سوخت </t>
  </si>
  <si>
    <t xml:space="preserve">وانت تانکر سوخت </t>
  </si>
  <si>
    <t xml:space="preserve">تانکر آب يدک </t>
  </si>
  <si>
    <t xml:space="preserve">تانکر سوخت يدک </t>
  </si>
  <si>
    <t xml:space="preserve">خودرو سواري </t>
  </si>
  <si>
    <t xml:space="preserve">خودرو وانت </t>
  </si>
  <si>
    <t xml:space="preserve">آمبولانس </t>
  </si>
  <si>
    <t xml:space="preserve">میني بوس </t>
  </si>
  <si>
    <t>تريلي کفي يدک</t>
  </si>
  <si>
    <t>بازرسي ماشين آلات</t>
  </si>
  <si>
    <t xml:space="preserve">رديف </t>
  </si>
  <si>
    <t>نوع بازرسي</t>
  </si>
  <si>
    <t xml:space="preserve">خوابگاه </t>
  </si>
  <si>
    <t xml:space="preserve">آشپزخانه </t>
  </si>
  <si>
    <t xml:space="preserve">آبدارخانه </t>
  </si>
  <si>
    <t xml:space="preserve">سرويس بهداشتي </t>
  </si>
  <si>
    <t xml:space="preserve">دفاتر اداري </t>
  </si>
  <si>
    <t xml:space="preserve">تعمیرگاه </t>
  </si>
  <si>
    <t xml:space="preserve">اتاقك چاله دوربین راديوگرافي </t>
  </si>
  <si>
    <t xml:space="preserve">مخزن گازوئیل </t>
  </si>
  <si>
    <t>بازديد اماكن</t>
  </si>
  <si>
    <t xml:space="preserve">نوع مانور </t>
  </si>
  <si>
    <r>
      <t xml:space="preserve">امداد و نجات </t>
    </r>
    <r>
      <rPr>
        <sz val="14"/>
        <color rgb="FF000000"/>
        <rFont val="Times New Roman"/>
        <family val="1"/>
      </rPr>
      <t>–</t>
    </r>
    <r>
      <rPr>
        <sz val="14"/>
        <color rgb="FF000000"/>
        <rFont val="B Nazanin"/>
        <charset val="178"/>
      </rPr>
      <t xml:space="preserve">شکستگي اندام ها </t>
    </r>
  </si>
  <si>
    <r>
      <t xml:space="preserve">امداد و نجات </t>
    </r>
    <r>
      <rPr>
        <sz val="14"/>
        <color rgb="FF000000"/>
        <rFont val="Times New Roman"/>
        <family val="1"/>
      </rPr>
      <t>–</t>
    </r>
    <r>
      <rPr>
        <sz val="14"/>
        <color rgb="FF000000"/>
        <rFont val="B Nazanin"/>
        <charset val="178"/>
      </rPr>
      <t xml:space="preserve">تروماي چشم </t>
    </r>
  </si>
  <si>
    <r>
      <t xml:space="preserve">امداد و نجات </t>
    </r>
    <r>
      <rPr>
        <sz val="14"/>
        <color rgb="FF000000"/>
        <rFont val="Times New Roman"/>
        <family val="1"/>
      </rPr>
      <t xml:space="preserve">– </t>
    </r>
    <r>
      <rPr>
        <sz val="14"/>
        <color rgb="FF000000"/>
        <rFont val="B Nazanin"/>
        <charset val="178"/>
      </rPr>
      <t xml:space="preserve">قطع عضو </t>
    </r>
  </si>
  <si>
    <r>
      <t xml:space="preserve">امداد و نجات </t>
    </r>
    <r>
      <rPr>
        <sz val="14"/>
        <color rgb="FF000000"/>
        <rFont val="Times New Roman"/>
        <family val="1"/>
      </rPr>
      <t>–</t>
    </r>
    <r>
      <rPr>
        <sz val="14"/>
        <color rgb="FF000000"/>
        <rFont val="B Nazanin"/>
        <charset val="178"/>
      </rPr>
      <t xml:space="preserve">آلودگي بدن به مواد شیمیايي </t>
    </r>
  </si>
  <si>
    <r>
      <t xml:space="preserve">امداد و نجات </t>
    </r>
    <r>
      <rPr>
        <sz val="14"/>
        <color rgb="FF000000"/>
        <rFont val="Times New Roman"/>
        <family val="1"/>
      </rPr>
      <t>–</t>
    </r>
    <r>
      <rPr>
        <sz val="14"/>
        <color rgb="FF000000"/>
        <rFont val="B Nazanin"/>
        <charset val="178"/>
      </rPr>
      <t xml:space="preserve">سوختگي </t>
    </r>
  </si>
  <si>
    <r>
      <t xml:space="preserve">امداد و نجات </t>
    </r>
    <r>
      <rPr>
        <sz val="14"/>
        <color rgb="FF000000"/>
        <rFont val="Times New Roman"/>
        <family val="1"/>
      </rPr>
      <t xml:space="preserve">– </t>
    </r>
    <r>
      <rPr>
        <sz val="14"/>
        <color rgb="FF000000"/>
        <rFont val="B Nazanin"/>
        <charset val="178"/>
      </rPr>
      <t xml:space="preserve">برق گرفتگي </t>
    </r>
  </si>
  <si>
    <r>
      <t xml:space="preserve">امداد و نجات </t>
    </r>
    <r>
      <rPr>
        <sz val="14"/>
        <color rgb="FF000000"/>
        <rFont val="Times New Roman"/>
        <family val="1"/>
      </rPr>
      <t xml:space="preserve">– </t>
    </r>
    <r>
      <rPr>
        <sz val="14"/>
        <color rgb="FF000000"/>
        <rFont val="B Nazanin"/>
        <charset val="178"/>
      </rPr>
      <t xml:space="preserve">گرمازدگي </t>
    </r>
  </si>
  <si>
    <r>
      <t xml:space="preserve">امداد و نجات </t>
    </r>
    <r>
      <rPr>
        <sz val="14"/>
        <color rgb="FF000000"/>
        <rFont val="Times New Roman"/>
        <family val="1"/>
      </rPr>
      <t>–</t>
    </r>
    <r>
      <rPr>
        <sz val="14"/>
        <color rgb="FF000000"/>
        <rFont val="B Nazanin"/>
        <charset val="178"/>
      </rPr>
      <t xml:space="preserve">سرمازدگي </t>
    </r>
  </si>
  <si>
    <t xml:space="preserve">امداد و نجات-مارگزيدگي </t>
  </si>
  <si>
    <r>
      <t xml:space="preserve">امداد و نجات </t>
    </r>
    <r>
      <rPr>
        <sz val="14"/>
        <color rgb="FF000000"/>
        <rFont val="Times New Roman"/>
        <family val="1"/>
      </rPr>
      <t>–</t>
    </r>
    <r>
      <rPr>
        <sz val="14"/>
        <color rgb="FF000000"/>
        <rFont val="B Nazanin"/>
        <charset val="178"/>
      </rPr>
      <t xml:space="preserve">عقرب گزيدگي </t>
    </r>
  </si>
  <si>
    <t xml:space="preserve">امداد و نجات- غش / صرع </t>
  </si>
  <si>
    <t xml:space="preserve">امداد و نجات-ايست قلبي </t>
  </si>
  <si>
    <t xml:space="preserve">اطفاء حريق </t>
  </si>
  <si>
    <t xml:space="preserve">نشتي از مخازن گازوئیل </t>
  </si>
  <si>
    <t xml:space="preserve">تصادف رانندگي </t>
  </si>
  <si>
    <t xml:space="preserve">زلزله </t>
  </si>
  <si>
    <t xml:space="preserve">مسمومیت غذايي </t>
  </si>
  <si>
    <t xml:space="preserve">درگیري پرسنل </t>
  </si>
  <si>
    <t xml:space="preserve">حمله تروريستي </t>
  </si>
  <si>
    <t>سیل</t>
  </si>
  <si>
    <t>Monthly Report</t>
  </si>
  <si>
    <t>كاركرد بر حسب نفر ساعت/ ماه جاري</t>
  </si>
  <si>
    <t>كاركرد بر حسب نفر ساعت/ ماه گذشته</t>
  </si>
  <si>
    <t>كاركرد بر حسب نفر ساعت كل پروژه</t>
  </si>
  <si>
    <t>تيم HSE كارفرما و دستگاه نظارت</t>
  </si>
  <si>
    <t>مميزي كارفرما/ دستگاه نظارت</t>
  </si>
  <si>
    <t>محيط زيست</t>
  </si>
  <si>
    <t>بهداشت</t>
  </si>
  <si>
    <t>ايمني</t>
  </si>
  <si>
    <t>آموزش مقدماتي</t>
  </si>
  <si>
    <t>آموزش هاي تخصصي مراكز ذيصلاح</t>
  </si>
  <si>
    <t>آموزش عمومي</t>
  </si>
  <si>
    <t>آموزش بازديد كنندگان</t>
  </si>
  <si>
    <t>جلسات HSE</t>
  </si>
  <si>
    <t>هفتگي</t>
  </si>
  <si>
    <t>ماهيانه</t>
  </si>
  <si>
    <t>تعداد ماشين آلات</t>
  </si>
  <si>
    <t>تعداد اماكن</t>
  </si>
  <si>
    <t>كميته حفاظت فني</t>
  </si>
  <si>
    <t>Kick Of Meeting</t>
  </si>
  <si>
    <t>گذر از جاده، راه و راه آهن</t>
  </si>
  <si>
    <t>فيبر نوري و بكفيل</t>
  </si>
  <si>
    <t>بند</t>
  </si>
  <si>
    <t>بلند كردن و جابجايي بار</t>
  </si>
  <si>
    <t>بكولد</t>
  </si>
  <si>
    <t xml:space="preserve">اهم اقدامات صورت گرفته توسط پيمانكار:
</t>
  </si>
  <si>
    <t>اهم اقدامات صورت گرفته توسط دستگاه نظارت:</t>
  </si>
  <si>
    <t>چارت سازماني مي بايست بصورت ماهيانه مورد بازنگري قرار گيرد.
نسخه Visio درج گردد.</t>
  </si>
  <si>
    <t>نام و نام خانوادگي</t>
  </si>
  <si>
    <t>تاريخ تشخيص</t>
  </si>
  <si>
    <t>تاريخ بازگشت به كار</t>
  </si>
  <si>
    <t>مدت زمان قرنطينه (روز)</t>
  </si>
  <si>
    <t>مشكوك</t>
  </si>
  <si>
    <t>مبتلا</t>
  </si>
  <si>
    <t>99/04/01</t>
  </si>
  <si>
    <t>99/04/03</t>
  </si>
  <si>
    <t>99/04/05</t>
  </si>
  <si>
    <t>99/04/06</t>
  </si>
  <si>
    <t>99/04/08</t>
  </si>
  <si>
    <t>99/04/09</t>
  </si>
  <si>
    <t>99/04/10</t>
  </si>
  <si>
    <t>99/04/11</t>
  </si>
  <si>
    <t>99/04/18</t>
  </si>
  <si>
    <t>99/04/13</t>
  </si>
  <si>
    <t>99/04/14</t>
  </si>
  <si>
    <t>99/04/15</t>
  </si>
  <si>
    <t>99/04/19</t>
  </si>
  <si>
    <t>99/04/20</t>
  </si>
  <si>
    <t>99/04/22</t>
  </si>
  <si>
    <t>99/04/24</t>
  </si>
  <si>
    <t>99/04/29</t>
  </si>
  <si>
    <t>99/04/31</t>
  </si>
  <si>
    <t>99/04/25</t>
  </si>
  <si>
    <t>99/04/26</t>
  </si>
  <si>
    <t>99/04/12</t>
  </si>
  <si>
    <t>99/04/21</t>
  </si>
  <si>
    <t>پست سازمانی</t>
  </si>
  <si>
    <t>نام و نام خانوادگی</t>
  </si>
  <si>
    <t>یکشنبه</t>
  </si>
  <si>
    <t>دوشنبه</t>
  </si>
  <si>
    <t>سه شنبه</t>
  </si>
  <si>
    <t>چهارشنبه</t>
  </si>
  <si>
    <t>پنج شنبه</t>
  </si>
  <si>
    <t>جمعه</t>
  </si>
  <si>
    <t>شنبه</t>
  </si>
  <si>
    <t>99/04/02</t>
  </si>
  <si>
    <t>99/04/04</t>
  </si>
  <si>
    <t>99/04/07</t>
  </si>
  <si>
    <t>99/04/16</t>
  </si>
  <si>
    <t>99/04/17</t>
  </si>
  <si>
    <t>99/04/23</t>
  </si>
  <si>
    <t>99/04/27</t>
  </si>
  <si>
    <t>99/04/28</t>
  </si>
  <si>
    <t>99/04/30</t>
  </si>
  <si>
    <t>سرپرست HSE</t>
  </si>
  <si>
    <t>W</t>
  </si>
  <si>
    <t>R</t>
  </si>
  <si>
    <t>کارشناس ایمنی</t>
  </si>
  <si>
    <t xml:space="preserve"> تکنسین ایمنی</t>
  </si>
  <si>
    <t>ماه شمسي- ....... ماه 1399</t>
  </si>
  <si>
    <t>A: Absent</t>
  </si>
  <si>
    <t>R: Rest</t>
  </si>
  <si>
    <t>ٌW: Onwork</t>
  </si>
  <si>
    <t>گواهينامه ويژه</t>
  </si>
  <si>
    <t>بيمه نامه</t>
  </si>
  <si>
    <t>كارت سلامت رانندگان</t>
  </si>
  <si>
    <t>آمار جامع مبتلايان به ويروس كرونا .............. ماه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</si>
</sst>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20429]General"/>
  </numFmts>
  <fonts count="27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8"/>
      <color theme="1"/>
      <name val="Arial"/>
      <family val="2"/>
      <scheme val="minor"/>
    </font>
    <font>
      <sz val="7"/>
      <color theme="1"/>
      <name val="Arial"/>
      <family val="2"/>
      <scheme val="minor"/>
    </font>
    <font>
      <sz val="6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8"/>
      <color theme="1"/>
      <name val="B Nazanin"/>
      <charset val="178"/>
    </font>
    <font>
      <sz val="8"/>
      <color theme="1"/>
      <name val="B Nazanin"/>
      <charset val="178"/>
    </font>
    <font>
      <b/>
      <sz val="11"/>
      <color theme="1"/>
      <name val="Arial"/>
      <family val="2"/>
      <scheme val="minor"/>
    </font>
    <font>
      <sz val="14"/>
      <color rgb="FF000000"/>
      <name val="B Nazanin"/>
      <charset val="178"/>
    </font>
    <font>
      <b/>
      <sz val="12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B Nazanin"/>
      <charset val="178"/>
    </font>
    <font>
      <sz val="14"/>
      <color rgb="FF000000"/>
      <name val="Times New Roman"/>
      <family val="1"/>
    </font>
    <font>
      <b/>
      <sz val="14"/>
      <color rgb="FF000000"/>
      <name val="B Nazanin"/>
      <charset val="178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4"/>
      <color theme="1"/>
      <name val="B Nazanin"/>
      <charset val="178"/>
    </font>
    <font>
      <sz val="14"/>
      <color theme="1"/>
      <name val="B Nazanin"/>
      <charset val="178"/>
    </font>
    <font>
      <sz val="14"/>
      <color theme="1"/>
      <name val="Arial"/>
      <family val="2"/>
      <charset val="178"/>
      <scheme val="minor"/>
    </font>
    <font>
      <sz val="14"/>
      <color theme="1"/>
      <name val="Wingdings 2"/>
      <family val="1"/>
      <charset val="2"/>
    </font>
    <font>
      <b/>
      <sz val="11"/>
      <color theme="1"/>
      <name val="B Nazanin"/>
      <charset val="178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4DC36"/>
        <bgColor indexed="64"/>
      </patternFill>
    </fill>
  </fills>
  <borders count="56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5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 applyProtection="1">
      <alignment vertical="top" wrapText="1"/>
      <protection locked="0"/>
    </xf>
    <xf numFmtId="0" fontId="7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 textRotation="90"/>
    </xf>
    <xf numFmtId="0" fontId="2" fillId="2" borderId="11" xfId="0" applyFont="1" applyFill="1" applyBorder="1" applyAlignment="1"/>
    <xf numFmtId="0" fontId="2" fillId="0" borderId="11" xfId="0" applyFont="1" applyBorder="1" applyAlignment="1">
      <alignment horizontal="center" vertical="center" textRotation="90"/>
    </xf>
    <xf numFmtId="0" fontId="2" fillId="3" borderId="11" xfId="0" applyFont="1" applyFill="1" applyBorder="1" applyAlignment="1" applyProtection="1">
      <alignment horizontal="center"/>
      <protection locked="0"/>
    </xf>
    <xf numFmtId="0" fontId="2" fillId="3" borderId="11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 applyProtection="1">
      <alignment horizontal="center"/>
      <protection locked="0"/>
    </xf>
    <xf numFmtId="0" fontId="2" fillId="4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 applyProtection="1">
      <alignment horizont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locked="0"/>
    </xf>
    <xf numFmtId="0" fontId="2" fillId="6" borderId="11" xfId="0" applyFont="1" applyFill="1" applyBorder="1" applyAlignment="1">
      <alignment horizontal="center"/>
    </xf>
    <xf numFmtId="2" fontId="3" fillId="5" borderId="11" xfId="0" applyNumberFormat="1" applyFont="1" applyFill="1" applyBorder="1" applyAlignment="1" applyProtection="1">
      <alignment horizontal="center" vertical="center"/>
    </xf>
    <xf numFmtId="2" fontId="3" fillId="5" borderId="11" xfId="0" applyNumberFormat="1" applyFont="1" applyFill="1" applyBorder="1" applyAlignment="1" applyProtection="1">
      <alignment horizontal="center"/>
    </xf>
    <xf numFmtId="0" fontId="2" fillId="7" borderId="11" xfId="0" applyFont="1" applyFill="1" applyBorder="1" applyAlignment="1" applyProtection="1">
      <alignment horizontal="center"/>
      <protection locked="0"/>
    </xf>
    <xf numFmtId="0" fontId="2" fillId="7" borderId="11" xfId="0" applyFont="1" applyFill="1" applyBorder="1" applyAlignment="1">
      <alignment horizontal="center"/>
    </xf>
    <xf numFmtId="0" fontId="7" fillId="0" borderId="0" xfId="0" applyFont="1" applyBorder="1" applyAlignment="1" applyProtection="1">
      <alignment vertical="top" wrapText="1" readingOrder="2"/>
      <protection locked="0"/>
    </xf>
    <xf numFmtId="0" fontId="2" fillId="8" borderId="11" xfId="0" applyFont="1" applyFill="1" applyBorder="1" applyAlignment="1">
      <alignment horizontal="center" vertical="center" textRotation="90"/>
    </xf>
    <xf numFmtId="0" fontId="2" fillId="8" borderId="11" xfId="0" applyFont="1" applyFill="1" applyBorder="1"/>
    <xf numFmtId="0" fontId="10" fillId="0" borderId="0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17" fillId="0" borderId="11" xfId="0" applyFont="1" applyBorder="1" applyAlignment="1">
      <alignment horizontal="center" vertical="center"/>
    </xf>
    <xf numFmtId="0" fontId="18" fillId="0" borderId="11" xfId="0" applyFont="1" applyBorder="1" applyAlignment="1" applyProtection="1">
      <alignment horizontal="center"/>
      <protection locked="0"/>
    </xf>
    <xf numFmtId="0" fontId="18" fillId="0" borderId="11" xfId="0" applyFont="1" applyBorder="1" applyAlignment="1" applyProtection="1">
      <protection locked="0"/>
    </xf>
    <xf numFmtId="0" fontId="2" fillId="9" borderId="0" xfId="0" applyFont="1" applyFill="1" applyBorder="1" applyAlignment="1">
      <alignment vertical="center" wrapText="1"/>
    </xf>
    <xf numFmtId="0" fontId="7" fillId="9" borderId="0" xfId="0" applyFont="1" applyFill="1" applyBorder="1" applyAlignment="1" applyProtection="1">
      <alignment vertical="top" wrapText="1" readingOrder="2"/>
      <protection locked="0"/>
    </xf>
    <xf numFmtId="0" fontId="2" fillId="9" borderId="0" xfId="0" applyFont="1" applyFill="1" applyBorder="1" applyAlignment="1" applyProtection="1">
      <protection locked="0"/>
    </xf>
    <xf numFmtId="0" fontId="5" fillId="9" borderId="0" xfId="0" applyFont="1" applyFill="1" applyBorder="1" applyAlignment="1" applyProtection="1">
      <alignment vertical="top" wrapText="1"/>
      <protection locked="0"/>
    </xf>
    <xf numFmtId="0" fontId="7" fillId="0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textRotation="90" wrapText="1"/>
    </xf>
    <xf numFmtId="0" fontId="7" fillId="2" borderId="15" xfId="0" applyFont="1" applyFill="1" applyBorder="1" applyAlignment="1">
      <alignment horizontal="center" vertical="center" textRotation="90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textRotation="90" wrapText="1"/>
    </xf>
    <xf numFmtId="0" fontId="8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9" borderId="0" xfId="0" applyFont="1" applyFill="1" applyBorder="1" applyAlignment="1" applyProtection="1">
      <alignment horizontal="center" vertical="center" wrapText="1" readingOrder="2"/>
      <protection locked="0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textRotation="90" wrapText="1"/>
    </xf>
    <xf numFmtId="0" fontId="21" fillId="2" borderId="15" xfId="0" applyFont="1" applyFill="1" applyBorder="1" applyAlignment="1">
      <alignment horizontal="center" vertical="center" textRotation="90" wrapText="1"/>
    </xf>
    <xf numFmtId="0" fontId="7" fillId="2" borderId="1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textRotation="90"/>
    </xf>
    <xf numFmtId="164" fontId="23" fillId="0" borderId="21" xfId="0" applyNumberFormat="1" applyFont="1" applyBorder="1" applyAlignment="1" applyProtection="1">
      <alignment horizontal="center" vertical="center" wrapText="1"/>
      <protection locked="0"/>
    </xf>
    <xf numFmtId="0" fontId="6" fillId="0" borderId="11" xfId="0" applyFont="1" applyBorder="1" applyAlignment="1">
      <alignment horizontal="center" vertical="center"/>
    </xf>
    <xf numFmtId="164" fontId="23" fillId="0" borderId="11" xfId="0" applyNumberFormat="1" applyFont="1" applyBorder="1" applyAlignment="1" applyProtection="1">
      <alignment horizontal="center" vertical="center" wrapText="1"/>
      <protection locked="0"/>
    </xf>
    <xf numFmtId="0" fontId="24" fillId="0" borderId="1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top"/>
    </xf>
    <xf numFmtId="0" fontId="24" fillId="0" borderId="22" xfId="0" applyFont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 readingOrder="2"/>
    </xf>
    <xf numFmtId="0" fontId="23" fillId="0" borderId="11" xfId="0" applyFont="1" applyBorder="1" applyAlignment="1">
      <alignment horizontal="center" vertical="center" wrapText="1" readingOrder="2"/>
    </xf>
    <xf numFmtId="0" fontId="23" fillId="0" borderId="11" xfId="0" applyFont="1" applyBorder="1" applyAlignment="1">
      <alignment horizontal="center" vertical="center" wrapText="1"/>
    </xf>
    <xf numFmtId="164" fontId="23" fillId="0" borderId="23" xfId="0" applyNumberFormat="1" applyFont="1" applyBorder="1" applyAlignment="1" applyProtection="1">
      <alignment horizontal="center" vertical="center" wrapText="1"/>
      <protection locked="0"/>
    </xf>
    <xf numFmtId="0" fontId="23" fillId="0" borderId="24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6" fillId="9" borderId="19" xfId="0" applyFont="1" applyFill="1" applyBorder="1" applyAlignment="1">
      <alignment horizontal="center" vertical="center" textRotation="90"/>
    </xf>
    <xf numFmtId="0" fontId="26" fillId="10" borderId="19" xfId="0" applyFont="1" applyFill="1" applyBorder="1" applyAlignment="1">
      <alignment horizontal="center" vertical="center" textRotation="90"/>
    </xf>
    <xf numFmtId="0" fontId="26" fillId="0" borderId="19" xfId="0" applyFont="1" applyBorder="1" applyAlignment="1">
      <alignment horizontal="center" vertical="center" textRotation="90"/>
    </xf>
    <xf numFmtId="0" fontId="26" fillId="0" borderId="20" xfId="0" applyFont="1" applyBorder="1" applyAlignment="1">
      <alignment horizontal="center" vertical="center" textRotation="90"/>
    </xf>
    <xf numFmtId="0" fontId="26" fillId="0" borderId="24" xfId="0" applyFont="1" applyFill="1" applyBorder="1" applyAlignment="1">
      <alignment horizontal="center" vertical="center" textRotation="90"/>
    </xf>
    <xf numFmtId="0" fontId="26" fillId="0" borderId="25" xfId="0" applyFont="1" applyFill="1" applyBorder="1" applyAlignment="1">
      <alignment horizontal="center" vertical="center" textRotation="90"/>
    </xf>
    <xf numFmtId="0" fontId="26" fillId="0" borderId="32" xfId="0" applyFont="1" applyBorder="1" applyAlignment="1">
      <alignment horizontal="center" vertical="center"/>
    </xf>
    <xf numFmtId="0" fontId="20" fillId="11" borderId="17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0" fillId="11" borderId="1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 textRotation="90" wrapText="1"/>
    </xf>
    <xf numFmtId="0" fontId="21" fillId="2" borderId="17" xfId="0" applyFont="1" applyFill="1" applyBorder="1" applyAlignment="1">
      <alignment horizontal="center" vertical="center" textRotation="90" wrapText="1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right" vertical="top" wrapText="1"/>
    </xf>
    <xf numFmtId="0" fontId="20" fillId="0" borderId="11" xfId="0" applyFont="1" applyBorder="1" applyAlignment="1">
      <alignment horizontal="right" vertical="top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 textRotation="90" wrapText="1"/>
    </xf>
    <xf numFmtId="0" fontId="21" fillId="2" borderId="13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5" fillId="0" borderId="0" xfId="0" applyFont="1" applyBorder="1" applyAlignment="1" applyProtection="1">
      <alignment horizontal="right" vertical="top" wrapText="1"/>
      <protection locked="0"/>
    </xf>
    <xf numFmtId="49" fontId="5" fillId="0" borderId="0" xfId="0" applyNumberFormat="1" applyFont="1" applyBorder="1" applyAlignment="1" applyProtection="1">
      <alignment horizontal="right"/>
      <protection locked="0"/>
    </xf>
    <xf numFmtId="0" fontId="5" fillId="0" borderId="4" xfId="0" applyFont="1" applyBorder="1" applyAlignment="1">
      <alignment horizontal="center" vertical="center" textRotation="45"/>
    </xf>
    <xf numFmtId="0" fontId="5" fillId="0" borderId="6" xfId="0" applyFont="1" applyBorder="1" applyAlignment="1">
      <alignment horizontal="center" vertical="center" textRotation="45"/>
    </xf>
    <xf numFmtId="0" fontId="5" fillId="0" borderId="7" xfId="0" applyFont="1" applyBorder="1" applyAlignment="1">
      <alignment horizontal="center" vertical="center" textRotation="45"/>
    </xf>
    <xf numFmtId="0" fontId="5" fillId="0" borderId="8" xfId="0" applyFont="1" applyBorder="1" applyAlignment="1">
      <alignment horizontal="center" vertical="center" textRotation="45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0" fillId="10" borderId="36" xfId="0" applyFont="1" applyFill="1" applyBorder="1" applyAlignment="1">
      <alignment horizontal="center" vertical="center" wrapText="1" readingOrder="2"/>
    </xf>
    <xf numFmtId="0" fontId="20" fillId="10" borderId="37" xfId="0" applyFont="1" applyFill="1" applyBorder="1" applyAlignment="1">
      <alignment horizontal="center" vertical="center" wrapText="1" readingOrder="2"/>
    </xf>
    <xf numFmtId="0" fontId="20" fillId="10" borderId="34" xfId="0" applyFont="1" applyFill="1" applyBorder="1" applyAlignment="1">
      <alignment horizontal="center" vertical="center" wrapText="1" readingOrder="2"/>
    </xf>
    <xf numFmtId="0" fontId="20" fillId="4" borderId="36" xfId="0" applyFont="1" applyFill="1" applyBorder="1" applyAlignment="1">
      <alignment horizontal="center" vertical="center"/>
    </xf>
    <xf numFmtId="0" fontId="20" fillId="4" borderId="37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/>
    </xf>
    <xf numFmtId="0" fontId="10" fillId="0" borderId="40" xfId="0" applyFont="1" applyBorder="1" applyAlignment="1">
      <alignment vertical="center" wrapText="1"/>
    </xf>
    <xf numFmtId="0" fontId="10" fillId="0" borderId="41" xfId="0" applyFont="1" applyBorder="1" applyAlignment="1">
      <alignment vertical="center" wrapText="1"/>
    </xf>
    <xf numFmtId="0" fontId="0" fillId="0" borderId="40" xfId="0" applyBorder="1"/>
    <xf numFmtId="0" fontId="0" fillId="0" borderId="41" xfId="0" applyBorder="1"/>
    <xf numFmtId="0" fontId="10" fillId="0" borderId="42" xfId="0" applyFont="1" applyBorder="1" applyAlignment="1">
      <alignment vertical="center" wrapText="1"/>
    </xf>
    <xf numFmtId="0" fontId="0" fillId="0" borderId="38" xfId="0" applyBorder="1"/>
    <xf numFmtId="0" fontId="11" fillId="0" borderId="28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43" xfId="0" applyFont="1" applyBorder="1" applyAlignment="1">
      <alignment vertical="center" wrapText="1"/>
    </xf>
    <xf numFmtId="0" fontId="0" fillId="0" borderId="43" xfId="0" applyBorder="1"/>
    <xf numFmtId="0" fontId="10" fillId="0" borderId="44" xfId="0" applyFont="1" applyBorder="1" applyAlignment="1">
      <alignment vertical="center" wrapText="1"/>
    </xf>
    <xf numFmtId="0" fontId="11" fillId="0" borderId="39" xfId="0" applyFont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0" fillId="0" borderId="38" xfId="0" applyFont="1" applyBorder="1" applyAlignment="1">
      <alignment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22" fillId="0" borderId="54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164" fontId="23" fillId="0" borderId="48" xfId="0" applyNumberFormat="1" applyFont="1" applyBorder="1" applyAlignment="1" applyProtection="1">
      <alignment horizontal="center" vertical="center" wrapText="1"/>
      <protection locked="0"/>
    </xf>
    <xf numFmtId="0" fontId="6" fillId="0" borderId="17" xfId="0" applyFont="1" applyBorder="1" applyAlignment="1">
      <alignment horizontal="center" vertical="center"/>
    </xf>
    <xf numFmtId="164" fontId="23" fillId="0" borderId="17" xfId="0" applyNumberFormat="1" applyFont="1" applyBorder="1" applyAlignment="1" applyProtection="1">
      <alignment horizontal="center" vertical="center" wrapText="1"/>
      <protection locked="0"/>
    </xf>
    <xf numFmtId="0" fontId="24" fillId="0" borderId="17" xfId="0" applyFont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'شاخص ها'!$E$10</c:f>
              <c:strCache>
                <c:ptCount val="1"/>
                <c:pt idx="0">
                  <c:v>تعداد حوادث انساني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'شاخص ها'!$A$16:$A$17</c:f>
              <c:strCache>
                <c:ptCount val="2"/>
                <c:pt idx="0">
                  <c:v>Sub-Total</c:v>
                </c:pt>
                <c:pt idx="1">
                  <c:v>Total</c:v>
                </c:pt>
              </c:strCache>
            </c:strRef>
          </c:cat>
          <c:val>
            <c:numRef>
              <c:f>'شاخص ها'!$E$16:$E$17</c:f>
              <c:numCache>
                <c:formatCode>General</c:formatCode>
                <c:ptCount val="2"/>
                <c:pt idx="0">
                  <c:v>23</c:v>
                </c:pt>
                <c:pt idx="1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57-4235-95FE-F1E2216DB991}"/>
            </c:ext>
          </c:extLst>
        </c:ser>
        <c:ser>
          <c:idx val="1"/>
          <c:order val="1"/>
          <c:tx>
            <c:strRef>
              <c:f>'شاخص ها'!$F$10</c:f>
              <c:strCache>
                <c:ptCount val="1"/>
                <c:pt idx="0">
                  <c:v>تعداد حوادث ماشين آلات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'شاخص ها'!$A$16:$A$17</c:f>
              <c:strCache>
                <c:ptCount val="2"/>
                <c:pt idx="0">
                  <c:v>Sub-Total</c:v>
                </c:pt>
                <c:pt idx="1">
                  <c:v>Total</c:v>
                </c:pt>
              </c:strCache>
            </c:strRef>
          </c:cat>
          <c:val>
            <c:numRef>
              <c:f>'شاخص ها'!$F$16:$F$17</c:f>
              <c:numCache>
                <c:formatCode>General</c:formatCode>
                <c:ptCount val="2"/>
                <c:pt idx="0">
                  <c:v>22</c:v>
                </c:pt>
                <c:pt idx="1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84-4B5D-B7D3-20227FCDF736}"/>
            </c:ext>
          </c:extLst>
        </c:ser>
        <c:ser>
          <c:idx val="2"/>
          <c:order val="2"/>
          <c:tx>
            <c:strRef>
              <c:f>'شاخص ها'!$G$10</c:f>
              <c:strCache>
                <c:ptCount val="1"/>
                <c:pt idx="0">
                  <c:v>حوادث غير مرتبط با كار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'شاخص ها'!$A$16:$A$17</c:f>
              <c:strCache>
                <c:ptCount val="2"/>
                <c:pt idx="0">
                  <c:v>Sub-Total</c:v>
                </c:pt>
                <c:pt idx="1">
                  <c:v>Total</c:v>
                </c:pt>
              </c:strCache>
            </c:strRef>
          </c:cat>
          <c:val>
            <c:numRef>
              <c:f>'شاخص ها'!$G$16:$G$17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84-4B5D-B7D3-20227FCD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348952"/>
        <c:axId val="213349336"/>
      </c:barChart>
      <c:catAx>
        <c:axId val="21334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3349336"/>
        <c:crosses val="autoZero"/>
        <c:auto val="1"/>
        <c:lblAlgn val="ctr"/>
        <c:lblOffset val="100"/>
        <c:noMultiLvlLbl val="0"/>
      </c:catAx>
      <c:valAx>
        <c:axId val="21334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334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472062613794889E-2"/>
          <c:y val="0.89409667541557303"/>
          <c:w val="0.9460346172944598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'شاخص ها'!$A$16</c:f>
              <c:strCache>
                <c:ptCount val="1"/>
                <c:pt idx="0">
                  <c:v>Sub-Total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'شاخص ها'!$H$10:$N$10</c:f>
              <c:strCache>
                <c:ptCount val="7"/>
                <c:pt idx="0">
                  <c:v>First Aid Case
(FAC)</c:v>
                </c:pt>
                <c:pt idx="1">
                  <c:v>Medical Treatment Case (MTC)</c:v>
                </c:pt>
                <c:pt idx="2">
                  <c:v>Ristricted Work Day
(RWDC)</c:v>
                </c:pt>
                <c:pt idx="3">
                  <c:v>Lost Work Day Case (LWDC) with disability</c:v>
                </c:pt>
                <c:pt idx="4">
                  <c:v>Lost Work Day Case (LWDC) without disability</c:v>
                </c:pt>
                <c:pt idx="5">
                  <c:v>Fatality
(FAT)</c:v>
                </c:pt>
                <c:pt idx="6">
                  <c:v>Lost Work Days</c:v>
                </c:pt>
              </c:strCache>
            </c:strRef>
          </c:cat>
          <c:val>
            <c:numRef>
              <c:f>'شاخص ها'!$H$16:$N$16</c:f>
              <c:numCache>
                <c:formatCode>General</c:formatCode>
                <c:ptCount val="7"/>
                <c:pt idx="0">
                  <c:v>7</c:v>
                </c:pt>
                <c:pt idx="1">
                  <c:v>15</c:v>
                </c:pt>
                <c:pt idx="2">
                  <c:v>2</c:v>
                </c:pt>
                <c:pt idx="3">
                  <c:v>18</c:v>
                </c:pt>
                <c:pt idx="4">
                  <c:v>10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70-4F10-A0F3-24274A4ADA9F}"/>
            </c:ext>
          </c:extLst>
        </c:ser>
        <c:ser>
          <c:idx val="1"/>
          <c:order val="1"/>
          <c:tx>
            <c:strRef>
              <c:f>'شاخص ها'!$A$17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'شاخص ها'!$H$10:$N$10</c:f>
              <c:strCache>
                <c:ptCount val="7"/>
                <c:pt idx="0">
                  <c:v>First Aid Case
(FAC)</c:v>
                </c:pt>
                <c:pt idx="1">
                  <c:v>Medical Treatment Case (MTC)</c:v>
                </c:pt>
                <c:pt idx="2">
                  <c:v>Ristricted Work Day
(RWDC)</c:v>
                </c:pt>
                <c:pt idx="3">
                  <c:v>Lost Work Day Case (LWDC) with disability</c:v>
                </c:pt>
                <c:pt idx="4">
                  <c:v>Lost Work Day Case (LWDC) without disability</c:v>
                </c:pt>
                <c:pt idx="5">
                  <c:v>Fatality
(FAT)</c:v>
                </c:pt>
                <c:pt idx="6">
                  <c:v>Lost Work Days</c:v>
                </c:pt>
              </c:strCache>
            </c:strRef>
          </c:cat>
          <c:val>
            <c:numRef>
              <c:f>'شاخص ها'!$H$17:$N$17</c:f>
              <c:numCache>
                <c:formatCode>General</c:formatCode>
                <c:ptCount val="7"/>
                <c:pt idx="0">
                  <c:v>17</c:v>
                </c:pt>
                <c:pt idx="1">
                  <c:v>15</c:v>
                </c:pt>
                <c:pt idx="2">
                  <c:v>2</c:v>
                </c:pt>
                <c:pt idx="3">
                  <c:v>18</c:v>
                </c:pt>
                <c:pt idx="4">
                  <c:v>10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70-4F10-A0F3-24274A4A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278208"/>
        <c:axId val="213013904"/>
      </c:barChart>
      <c:catAx>
        <c:axId val="2132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3013904"/>
        <c:crosses val="autoZero"/>
        <c:auto val="1"/>
        <c:lblAlgn val="ctr"/>
        <c:lblOffset val="100"/>
        <c:noMultiLvlLbl val="0"/>
      </c:catAx>
      <c:valAx>
        <c:axId val="2130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32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200">
                <a:latin typeface="Calibri" panose="020F0502020204030204" pitchFamily="34" charset="0"/>
                <a:cs typeface="Calibri" panose="020F0502020204030204" pitchFamily="34" charset="0"/>
              </a:rPr>
              <a:t>آنومالي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7"/>
            <c:spPr>
              <a:solidFill>
                <a:srgbClr val="FF0000">
                  <a:alpha val="90000"/>
                </a:srgb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E80-4A96-A85D-F07331456B56}"/>
              </c:ext>
            </c:extLst>
          </c:dPt>
          <c:dPt>
            <c:idx val="1"/>
            <c:bubble3D val="0"/>
            <c:explosion val="15"/>
            <c:spPr>
              <a:solidFill>
                <a:srgbClr val="00B050">
                  <a:alpha val="90000"/>
                </a:srgb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E80-4A96-A85D-F07331456B56}"/>
              </c:ext>
            </c:extLst>
          </c:dPt>
          <c:dPt>
            <c:idx val="2"/>
            <c:bubble3D val="0"/>
            <c:explosion val="20"/>
            <c:spPr>
              <a:solidFill>
                <a:srgbClr val="FFFF00">
                  <a:alpha val="90000"/>
                </a:srgb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3E80-4A96-A85D-F07331456B56}"/>
              </c:ext>
            </c:extLst>
          </c:dPt>
          <c:dLbls>
            <c:dLbl>
              <c:idx val="0"/>
              <c:layout>
                <c:manualLayout>
                  <c:x val="-0.21901540865173541"/>
                  <c:y val="3.5884016509754223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E80-4A96-A85D-F07331456B5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8754220044872513"/>
                  <c:y val="-0.14284809826049796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E80-4A96-A85D-F07331456B5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E80-4A96-A85D-F07331456B56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'شاخص ها'!$U$10:$W$10</c15:sqref>
                  </c15:fullRef>
                </c:ext>
              </c:extLst>
              <c:f>'شاخص ها'!$U$10:$W$10</c:f>
              <c:strCache>
                <c:ptCount val="3"/>
                <c:pt idx="0">
                  <c:v>باز</c:v>
                </c:pt>
                <c:pt idx="1">
                  <c:v>بسته</c:v>
                </c:pt>
                <c:pt idx="2">
                  <c:v>در حال اجرا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'شاخص ها'!$U$17:$X$17</c15:sqref>
                  </c15:fullRef>
                </c:ext>
              </c:extLst>
              <c:f>'شاخص ها'!$U$17:$W$17</c:f>
              <c:numCache>
                <c:formatCode>General</c:formatCode>
                <c:ptCount val="3"/>
                <c:pt idx="0">
                  <c:v>35</c:v>
                </c:pt>
                <c:pt idx="1">
                  <c:v>25</c:v>
                </c:pt>
                <c:pt idx="2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80-4A96-A85D-F07331456B56}"/>
            </c:ext>
            <c:ext xmlns:c15="http://schemas.microsoft.com/office/drawing/2012/chart" uri="{02D57815-91ED-43cb-92C2-25804820EDAC}">
              <c15:categoryFilterExceptions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3E80-4A96-A85D-F07331456B5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E80-4A96-A85D-F07331456B56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3E80-4A96-A85D-F07331456B5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C0504D"/>
                </a:solidFill>
                <a:round/>
              </a:ln>
              <a:effectLst>
                <a:outerShdw blurRad="50800" dist="38100" dir="2700000" algn="tl" rotWithShape="0">
                  <a:srgbClr val="C0504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'شاخص ها'!$U$10:$W$10</c15:sqref>
                  </c15:fullRef>
                </c:ext>
              </c:extLst>
              <c:f>'شاخص ها'!$U$10:$W$10</c:f>
              <c:strCache>
                <c:ptCount val="3"/>
                <c:pt idx="0">
                  <c:v>باز</c:v>
                </c:pt>
                <c:pt idx="1">
                  <c:v>بسته</c:v>
                </c:pt>
                <c:pt idx="2">
                  <c:v>در حال اجرا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'شاخص ها'!$U$10:$W$10</c15:sqref>
                  </c15:fullRef>
                </c:ext>
              </c:extLst>
              <c:f>'شاخص ها'!$U$10:$W$10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80-4A96-A85D-F07331456B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306457</xdr:colOff>
      <xdr:row>0</xdr:row>
      <xdr:rowOff>0</xdr:rowOff>
    </xdr:from>
    <xdr:to>
      <xdr:col>23</xdr:col>
      <xdr:colOff>230532</xdr:colOff>
      <xdr:row>5</xdr:row>
      <xdr:rowOff>143193</xdr:rowOff>
    </xdr:to>
    <xdr:pic>
      <xdr:nvPicPr>
        <xdr:cNvPr id="3" name="Picture 2" descr="شركت مهندسي و توسعه نفت – شرکت توسعه صنایع نفت و انرژی قشم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6653" y="0"/>
          <a:ext cx="1381814" cy="1377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33959</xdr:colOff>
      <xdr:row>17</xdr:row>
      <xdr:rowOff>162753</xdr:rowOff>
    </xdr:from>
    <xdr:to>
      <xdr:col>6</xdr:col>
      <xdr:colOff>165654</xdr:colOff>
      <xdr:row>34</xdr:row>
      <xdr:rowOff>57979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486602</xdr:colOff>
      <xdr:row>18</xdr:row>
      <xdr:rowOff>28989</xdr:rowOff>
    </xdr:from>
    <xdr:to>
      <xdr:col>13</xdr:col>
      <xdr:colOff>223630</xdr:colOff>
      <xdr:row>34</xdr:row>
      <xdr:rowOff>132521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356152</xdr:colOff>
      <xdr:row>18</xdr:row>
      <xdr:rowOff>41412</xdr:rowOff>
    </xdr:from>
    <xdr:to>
      <xdr:col>18</xdr:col>
      <xdr:colOff>66260</xdr:colOff>
      <xdr:row>34</xdr:row>
      <xdr:rowOff>107674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1"/>
  <sheetViews>
    <sheetView rightToLeft="1" tabSelected="1" workbookViewId="0">
      <selection activeCell="Z6" sqref="Z6"/>
    </sheetView>
  </sheetViews>
  <sheetFormatPr defaultRowHeight="14.25" x14ac:dyDescent="0.2"/>
  <cols>
    <col min="1" max="1" width="21.125" bestFit="1" customWidth="1"/>
    <col min="2" max="2" width="10.375" bestFit="1" customWidth="1"/>
    <col min="3" max="3" width="5.125" bestFit="1" customWidth="1"/>
    <col min="4" max="4" width="12" bestFit="1" customWidth="1"/>
    <col min="5" max="5" width="8.375" bestFit="1" customWidth="1"/>
    <col min="6" max="6" width="8.75" customWidth="1"/>
    <col min="7" max="7" width="9.375" bestFit="1" customWidth="1"/>
    <col min="8" max="8" width="10.125" bestFit="1" customWidth="1"/>
    <col min="9" max="10" width="9.375" bestFit="1" customWidth="1"/>
    <col min="11" max="11" width="5.125" bestFit="1" customWidth="1"/>
    <col min="12" max="13" width="9.375" bestFit="1" customWidth="1"/>
    <col min="14" max="14" width="5.125" bestFit="1" customWidth="1"/>
    <col min="15" max="16" width="9.375" bestFit="1" customWidth="1"/>
    <col min="17" max="17" width="5.25" customWidth="1"/>
    <col min="18" max="18" width="5.625" customWidth="1"/>
    <col min="19" max="19" width="8.125" bestFit="1" customWidth="1"/>
    <col min="20" max="20" width="11.375" bestFit="1" customWidth="1"/>
    <col min="21" max="21" width="5.125" customWidth="1"/>
    <col min="22" max="22" width="7.25" bestFit="1" customWidth="1"/>
    <col min="23" max="25" width="5.125" bestFit="1" customWidth="1"/>
    <col min="26" max="26" width="7.25" bestFit="1" customWidth="1"/>
    <col min="27" max="27" width="4.625" customWidth="1"/>
    <col min="28" max="28" width="5.75" customWidth="1"/>
    <col min="29" max="31" width="5.125" bestFit="1" customWidth="1"/>
    <col min="32" max="32" width="7.25" bestFit="1" customWidth="1"/>
    <col min="33" max="33" width="9.875" bestFit="1" customWidth="1"/>
    <col min="34" max="34" width="5" customWidth="1"/>
    <col min="35" max="36" width="5.125" bestFit="1" customWidth="1"/>
    <col min="37" max="37" width="9.875" bestFit="1" customWidth="1"/>
    <col min="38" max="38" width="3" bestFit="1" customWidth="1"/>
    <col min="39" max="39" width="5.125" bestFit="1" customWidth="1"/>
  </cols>
  <sheetData>
    <row r="1" spans="1:41" ht="22.5" customHeight="1" x14ac:dyDescent="0.2">
      <c r="A1" s="63"/>
      <c r="B1" s="109" t="s">
        <v>77</v>
      </c>
      <c r="C1" s="119" t="s">
        <v>20</v>
      </c>
      <c r="D1" s="120"/>
      <c r="E1" s="74" t="s">
        <v>25</v>
      </c>
      <c r="F1" s="119" t="s">
        <v>26</v>
      </c>
      <c r="G1" s="120"/>
      <c r="H1" s="119" t="s">
        <v>27</v>
      </c>
      <c r="I1" s="120"/>
      <c r="J1" s="119" t="s">
        <v>28</v>
      </c>
      <c r="K1" s="123"/>
      <c r="L1" s="123"/>
      <c r="M1" s="123"/>
      <c r="N1" s="123"/>
      <c r="O1" s="123"/>
      <c r="P1" s="123"/>
      <c r="Q1" s="123"/>
      <c r="R1" s="123"/>
      <c r="S1" s="123"/>
      <c r="T1" s="164" t="s">
        <v>29</v>
      </c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</row>
    <row r="2" spans="1:41" ht="44.25" customHeight="1" x14ac:dyDescent="0.2">
      <c r="A2" s="64"/>
      <c r="B2" s="122"/>
      <c r="C2" s="109" t="s">
        <v>21</v>
      </c>
      <c r="D2" s="109" t="s">
        <v>22</v>
      </c>
      <c r="E2" s="109" t="s">
        <v>1</v>
      </c>
      <c r="F2" s="109" t="s">
        <v>30</v>
      </c>
      <c r="G2" s="109" t="s">
        <v>137</v>
      </c>
      <c r="H2" s="109" t="s">
        <v>31</v>
      </c>
      <c r="I2" s="109" t="s">
        <v>138</v>
      </c>
      <c r="J2" s="119" t="s">
        <v>24</v>
      </c>
      <c r="K2" s="120"/>
      <c r="L2" s="119" t="s">
        <v>23</v>
      </c>
      <c r="M2" s="120"/>
      <c r="N2" s="119" t="s">
        <v>140</v>
      </c>
      <c r="O2" s="120"/>
      <c r="P2" s="119" t="s">
        <v>141</v>
      </c>
      <c r="Q2" s="120"/>
      <c r="R2" s="119" t="s">
        <v>139</v>
      </c>
      <c r="S2" s="120"/>
      <c r="T2" s="109" t="s">
        <v>43</v>
      </c>
      <c r="U2" s="109" t="s">
        <v>44</v>
      </c>
      <c r="V2" s="109" t="s">
        <v>45</v>
      </c>
      <c r="W2" s="109" t="s">
        <v>49</v>
      </c>
      <c r="X2" s="109" t="s">
        <v>50</v>
      </c>
      <c r="Y2" s="109" t="s">
        <v>157</v>
      </c>
      <c r="Z2" s="109" t="s">
        <v>46</v>
      </c>
      <c r="AA2" s="109" t="s">
        <v>155</v>
      </c>
      <c r="AB2" s="109" t="s">
        <v>51</v>
      </c>
      <c r="AC2" s="109" t="s">
        <v>52</v>
      </c>
      <c r="AD2" s="109" t="s">
        <v>47</v>
      </c>
      <c r="AE2" s="109" t="s">
        <v>53</v>
      </c>
      <c r="AF2" s="109" t="s">
        <v>48</v>
      </c>
      <c r="AG2" s="109" t="s">
        <v>156</v>
      </c>
      <c r="AH2" s="109" t="s">
        <v>154</v>
      </c>
      <c r="AI2" s="109" t="s">
        <v>37</v>
      </c>
      <c r="AJ2" s="109" t="s">
        <v>38</v>
      </c>
      <c r="AK2" s="109" t="s">
        <v>153</v>
      </c>
      <c r="AL2" s="109" t="s">
        <v>36</v>
      </c>
      <c r="AM2" s="109" t="s">
        <v>35</v>
      </c>
    </row>
    <row r="3" spans="1:41" ht="29.25" customHeight="1" x14ac:dyDescent="0.2">
      <c r="A3" s="65"/>
      <c r="B3" s="110"/>
      <c r="C3" s="110"/>
      <c r="D3" s="110"/>
      <c r="E3" s="110"/>
      <c r="F3" s="110"/>
      <c r="G3" s="110"/>
      <c r="H3" s="110"/>
      <c r="I3" s="110"/>
      <c r="J3" s="75" t="s">
        <v>33</v>
      </c>
      <c r="K3" s="75" t="s">
        <v>32</v>
      </c>
      <c r="L3" s="75" t="s">
        <v>33</v>
      </c>
      <c r="M3" s="75" t="s">
        <v>32</v>
      </c>
      <c r="N3" s="75" t="s">
        <v>33</v>
      </c>
      <c r="O3" s="76" t="s">
        <v>32</v>
      </c>
      <c r="P3" s="75" t="s">
        <v>32</v>
      </c>
      <c r="Q3" s="75" t="s">
        <v>33</v>
      </c>
      <c r="R3" s="75" t="s">
        <v>32</v>
      </c>
      <c r="S3" s="75" t="s">
        <v>33</v>
      </c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</row>
    <row r="4" spans="1:41" x14ac:dyDescent="0.2">
      <c r="A4" s="49" t="s">
        <v>17</v>
      </c>
      <c r="B4" s="49">
        <v>234</v>
      </c>
      <c r="C4" s="50">
        <v>4</v>
      </c>
      <c r="D4" s="50">
        <v>0</v>
      </c>
      <c r="E4" s="66">
        <v>0</v>
      </c>
      <c r="F4" s="50">
        <v>0</v>
      </c>
      <c r="G4" s="50">
        <v>0</v>
      </c>
      <c r="H4" s="50"/>
      <c r="I4" s="50">
        <v>0</v>
      </c>
      <c r="J4" s="50">
        <v>0</v>
      </c>
      <c r="K4" s="50"/>
      <c r="L4" s="50">
        <v>0</v>
      </c>
      <c r="M4" s="50">
        <v>0</v>
      </c>
      <c r="N4" s="50">
        <v>0</v>
      </c>
      <c r="O4" s="50">
        <v>0</v>
      </c>
      <c r="P4" s="50">
        <v>0</v>
      </c>
      <c r="Q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50">
        <v>0</v>
      </c>
    </row>
    <row r="5" spans="1:41" ht="15" customHeight="1" x14ac:dyDescent="0.2">
      <c r="A5" s="49" t="s">
        <v>34</v>
      </c>
      <c r="B5" s="49">
        <v>195</v>
      </c>
      <c r="C5" s="50">
        <v>3</v>
      </c>
      <c r="D5" s="50">
        <v>0</v>
      </c>
      <c r="E5" s="66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50">
        <v>0</v>
      </c>
      <c r="R5" s="50">
        <v>0</v>
      </c>
      <c r="S5" s="50">
        <v>0</v>
      </c>
      <c r="T5" s="50">
        <v>0</v>
      </c>
      <c r="U5" s="50">
        <v>0</v>
      </c>
      <c r="V5" s="50">
        <v>0</v>
      </c>
      <c r="W5" s="50">
        <v>0</v>
      </c>
      <c r="X5" s="50">
        <v>0</v>
      </c>
      <c r="Y5" s="50">
        <v>0</v>
      </c>
      <c r="Z5" s="50">
        <v>0</v>
      </c>
      <c r="AA5" s="50">
        <v>0</v>
      </c>
      <c r="AB5" s="50">
        <v>0</v>
      </c>
      <c r="AC5" s="50">
        <v>0</v>
      </c>
      <c r="AD5" s="50">
        <v>0</v>
      </c>
      <c r="AE5" s="50">
        <v>0</v>
      </c>
      <c r="AF5" s="50">
        <v>0</v>
      </c>
      <c r="AG5" s="50">
        <v>0</v>
      </c>
      <c r="AH5" s="50">
        <v>0</v>
      </c>
      <c r="AI5" s="50">
        <v>0</v>
      </c>
      <c r="AJ5" s="50">
        <v>0</v>
      </c>
      <c r="AK5" s="50">
        <v>0</v>
      </c>
      <c r="AL5" s="50">
        <v>0</v>
      </c>
      <c r="AM5" s="50">
        <v>0</v>
      </c>
    </row>
    <row r="6" spans="1:41" x14ac:dyDescent="0.2">
      <c r="A6" s="49"/>
      <c r="B6" s="49"/>
      <c r="C6" s="50">
        <v>0</v>
      </c>
      <c r="D6" s="50">
        <v>0</v>
      </c>
      <c r="E6" s="66">
        <v>0</v>
      </c>
      <c r="F6" s="50">
        <v>0</v>
      </c>
      <c r="G6" s="50">
        <v>0</v>
      </c>
      <c r="H6" s="50">
        <v>0</v>
      </c>
      <c r="I6" s="50">
        <v>0</v>
      </c>
      <c r="J6" s="50">
        <v>11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50">
        <v>0</v>
      </c>
      <c r="R6" s="50">
        <v>0</v>
      </c>
      <c r="S6" s="50">
        <v>0</v>
      </c>
      <c r="T6" s="50">
        <v>0</v>
      </c>
      <c r="U6" s="50">
        <v>0</v>
      </c>
      <c r="V6" s="50">
        <v>0</v>
      </c>
      <c r="W6" s="50">
        <v>0</v>
      </c>
      <c r="X6" s="50">
        <v>0</v>
      </c>
      <c r="Y6" s="50">
        <v>0</v>
      </c>
      <c r="Z6" s="50">
        <v>0</v>
      </c>
      <c r="AA6" s="50">
        <v>0</v>
      </c>
      <c r="AB6" s="50">
        <v>0</v>
      </c>
      <c r="AC6" s="50">
        <v>0</v>
      </c>
      <c r="AD6" s="50">
        <v>0</v>
      </c>
      <c r="AE6" s="50">
        <v>0</v>
      </c>
      <c r="AF6" s="50">
        <v>0</v>
      </c>
      <c r="AG6" s="50">
        <v>0</v>
      </c>
      <c r="AH6" s="50">
        <v>0</v>
      </c>
      <c r="AI6" s="50">
        <v>0</v>
      </c>
      <c r="AJ6" s="50">
        <v>0</v>
      </c>
      <c r="AK6" s="50">
        <v>0</v>
      </c>
      <c r="AL6" s="50">
        <v>0</v>
      </c>
      <c r="AM6" s="50">
        <v>0</v>
      </c>
    </row>
    <row r="7" spans="1:41" x14ac:dyDescent="0.2">
      <c r="A7" s="49"/>
      <c r="B7" s="49"/>
      <c r="C7" s="50">
        <v>0</v>
      </c>
      <c r="D7" s="50">
        <v>0</v>
      </c>
      <c r="E7" s="66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50">
        <v>0</v>
      </c>
      <c r="R7" s="50">
        <v>0</v>
      </c>
      <c r="S7" s="50">
        <v>0</v>
      </c>
      <c r="T7" s="50">
        <v>0</v>
      </c>
      <c r="U7" s="50">
        <v>0</v>
      </c>
      <c r="V7" s="50">
        <v>0</v>
      </c>
      <c r="W7" s="50">
        <v>0</v>
      </c>
      <c r="X7" s="50">
        <v>0</v>
      </c>
      <c r="Y7" s="50">
        <v>0</v>
      </c>
      <c r="Z7" s="50">
        <v>0</v>
      </c>
      <c r="AA7" s="50">
        <v>0</v>
      </c>
      <c r="AB7" s="50">
        <v>0</v>
      </c>
      <c r="AC7" s="50">
        <v>0</v>
      </c>
      <c r="AD7" s="50">
        <v>0</v>
      </c>
      <c r="AE7" s="50">
        <v>0</v>
      </c>
      <c r="AF7" s="50">
        <v>0</v>
      </c>
      <c r="AG7" s="50">
        <v>0</v>
      </c>
      <c r="AH7" s="50">
        <v>0</v>
      </c>
      <c r="AI7" s="50">
        <v>0</v>
      </c>
      <c r="AJ7" s="50">
        <v>0</v>
      </c>
      <c r="AK7" s="50">
        <v>0</v>
      </c>
      <c r="AL7" s="50">
        <v>0</v>
      </c>
      <c r="AM7" s="50">
        <v>0</v>
      </c>
    </row>
    <row r="8" spans="1:41" x14ac:dyDescent="0.2">
      <c r="A8" s="49"/>
      <c r="B8" s="49"/>
      <c r="C8" s="50">
        <v>0</v>
      </c>
      <c r="D8" s="50">
        <v>0</v>
      </c>
      <c r="E8" s="66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50">
        <v>0</v>
      </c>
      <c r="Y8" s="50">
        <v>0</v>
      </c>
      <c r="Z8" s="50">
        <v>0</v>
      </c>
      <c r="AA8" s="50">
        <v>0</v>
      </c>
      <c r="AB8" s="50">
        <v>0</v>
      </c>
      <c r="AC8" s="50">
        <v>0</v>
      </c>
      <c r="AD8" s="50">
        <v>0</v>
      </c>
      <c r="AE8" s="50">
        <v>0</v>
      </c>
      <c r="AF8" s="50">
        <v>0</v>
      </c>
      <c r="AG8" s="50">
        <v>0</v>
      </c>
      <c r="AH8" s="50">
        <v>0</v>
      </c>
      <c r="AI8" s="50">
        <v>0</v>
      </c>
      <c r="AJ8" s="50">
        <v>0</v>
      </c>
      <c r="AK8" s="50">
        <v>0</v>
      </c>
      <c r="AL8" s="50">
        <v>0</v>
      </c>
      <c r="AM8" s="50">
        <v>0</v>
      </c>
    </row>
    <row r="9" spans="1:41" x14ac:dyDescent="0.2">
      <c r="A9" s="51" t="s">
        <v>10</v>
      </c>
      <c r="B9" s="51">
        <f>SUM(B5:B8)</f>
        <v>195</v>
      </c>
      <c r="C9" s="67">
        <f>SUM(C5:C8)</f>
        <v>3</v>
      </c>
      <c r="D9" s="67">
        <f>SUM(D5:D8)</f>
        <v>0</v>
      </c>
      <c r="E9" s="68">
        <f>SUM(E5:E8)</f>
        <v>0</v>
      </c>
      <c r="F9" s="67">
        <f>SUM(F5:F8)</f>
        <v>0</v>
      </c>
      <c r="G9" s="67">
        <f>SUM(G5:H8)</f>
        <v>0</v>
      </c>
      <c r="H9" s="67"/>
      <c r="I9" s="67">
        <f>SUM(I5:I8)</f>
        <v>0</v>
      </c>
      <c r="J9" s="67">
        <f>SUM(J5:K8)</f>
        <v>11</v>
      </c>
      <c r="K9" s="67"/>
      <c r="L9" s="67">
        <f>SUM(L5:L8)</f>
        <v>0</v>
      </c>
      <c r="M9" s="67">
        <f t="shared" ref="M9:Q9" si="0">SUM(M5:M8)</f>
        <v>0</v>
      </c>
      <c r="N9" s="67">
        <f t="shared" si="0"/>
        <v>0</v>
      </c>
      <c r="O9" s="67">
        <f t="shared" si="0"/>
        <v>0</v>
      </c>
      <c r="P9" s="67">
        <f t="shared" si="0"/>
        <v>0</v>
      </c>
      <c r="Q9" s="67">
        <f t="shared" si="0"/>
        <v>0</v>
      </c>
      <c r="R9" s="67">
        <f>SUM(R5:R8)</f>
        <v>0</v>
      </c>
      <c r="S9" s="67">
        <f>SUM(S5:S8)</f>
        <v>0</v>
      </c>
      <c r="T9" s="67">
        <f>SUM(T5:T8)</f>
        <v>0</v>
      </c>
      <c r="U9" s="67">
        <f t="shared" ref="U9:AM9" si="1">SUM(U5:U8)</f>
        <v>0</v>
      </c>
      <c r="V9" s="67">
        <f t="shared" si="1"/>
        <v>0</v>
      </c>
      <c r="W9" s="67">
        <f t="shared" si="1"/>
        <v>0</v>
      </c>
      <c r="X9" s="67">
        <f t="shared" si="1"/>
        <v>0</v>
      </c>
      <c r="Y9" s="67">
        <f t="shared" si="1"/>
        <v>0</v>
      </c>
      <c r="Z9" s="67">
        <f t="shared" si="1"/>
        <v>0</v>
      </c>
      <c r="AA9" s="67">
        <f t="shared" si="1"/>
        <v>0</v>
      </c>
      <c r="AB9" s="67">
        <f t="shared" si="1"/>
        <v>0</v>
      </c>
      <c r="AC9" s="67">
        <f t="shared" si="1"/>
        <v>0</v>
      </c>
      <c r="AD9" s="67">
        <f t="shared" si="1"/>
        <v>0</v>
      </c>
      <c r="AE9" s="67">
        <f t="shared" si="1"/>
        <v>0</v>
      </c>
      <c r="AF9" s="67">
        <f t="shared" si="1"/>
        <v>0</v>
      </c>
      <c r="AG9" s="67">
        <f t="shared" si="1"/>
        <v>0</v>
      </c>
      <c r="AH9" s="67">
        <f t="shared" si="1"/>
        <v>0</v>
      </c>
      <c r="AI9" s="67">
        <f t="shared" si="1"/>
        <v>0</v>
      </c>
      <c r="AJ9" s="67">
        <f t="shared" si="1"/>
        <v>0</v>
      </c>
      <c r="AK9" s="67">
        <f t="shared" si="1"/>
        <v>0</v>
      </c>
      <c r="AL9" s="67">
        <f t="shared" si="1"/>
        <v>0</v>
      </c>
      <c r="AM9" s="67">
        <f t="shared" si="1"/>
        <v>0</v>
      </c>
    </row>
    <row r="10" spans="1:41" x14ac:dyDescent="0.2">
      <c r="A10" s="51" t="s">
        <v>11</v>
      </c>
      <c r="B10" s="51">
        <f>SUM(B9+B4)</f>
        <v>429</v>
      </c>
      <c r="C10" s="67">
        <f>SUM(C4,C9)</f>
        <v>7</v>
      </c>
      <c r="D10" s="67">
        <f>SUM(D4,D9)</f>
        <v>0</v>
      </c>
      <c r="E10" s="68">
        <f>SUM(E4,E9)</f>
        <v>0</v>
      </c>
      <c r="F10" s="67">
        <f>SUM(F4,F9)</f>
        <v>0</v>
      </c>
      <c r="G10" s="67">
        <f>SUM(G4,G9)</f>
        <v>0</v>
      </c>
      <c r="H10" s="67"/>
      <c r="I10" s="67">
        <f>SUM(I4,I9)</f>
        <v>0</v>
      </c>
      <c r="J10" s="67">
        <f>SUM(J4,J9)</f>
        <v>11</v>
      </c>
      <c r="K10" s="67">
        <f>SUM(K4,K9)</f>
        <v>0</v>
      </c>
      <c r="L10" s="67">
        <f>L9+L4</f>
        <v>0</v>
      </c>
      <c r="M10" s="67">
        <f t="shared" ref="M10:Q10" si="2">M9+M4</f>
        <v>0</v>
      </c>
      <c r="N10" s="67">
        <f t="shared" si="2"/>
        <v>0</v>
      </c>
      <c r="O10" s="67">
        <f t="shared" si="2"/>
        <v>0</v>
      </c>
      <c r="P10" s="67">
        <f t="shared" si="2"/>
        <v>0</v>
      </c>
      <c r="Q10" s="67">
        <f t="shared" si="2"/>
        <v>0</v>
      </c>
      <c r="R10" s="67">
        <f>SUM(R4,R9)</f>
        <v>0</v>
      </c>
      <c r="S10" s="67">
        <f>SUM(S4,S9)</f>
        <v>0</v>
      </c>
      <c r="T10" s="67">
        <f>SUM(T4,T9)</f>
        <v>0</v>
      </c>
      <c r="U10" s="67">
        <f t="shared" ref="U10:AM10" si="3">SUM(U4,U9)</f>
        <v>0</v>
      </c>
      <c r="V10" s="67">
        <f t="shared" si="3"/>
        <v>0</v>
      </c>
      <c r="W10" s="67">
        <f t="shared" si="3"/>
        <v>0</v>
      </c>
      <c r="X10" s="67">
        <f t="shared" si="3"/>
        <v>0</v>
      </c>
      <c r="Y10" s="67">
        <f t="shared" si="3"/>
        <v>0</v>
      </c>
      <c r="Z10" s="67">
        <f t="shared" si="3"/>
        <v>0</v>
      </c>
      <c r="AA10" s="67">
        <f t="shared" si="3"/>
        <v>0</v>
      </c>
      <c r="AB10" s="67">
        <f t="shared" si="3"/>
        <v>0</v>
      </c>
      <c r="AC10" s="67">
        <f t="shared" si="3"/>
        <v>0</v>
      </c>
      <c r="AD10" s="67">
        <f t="shared" si="3"/>
        <v>0</v>
      </c>
      <c r="AE10" s="67">
        <f t="shared" si="3"/>
        <v>0</v>
      </c>
      <c r="AF10" s="67">
        <f t="shared" si="3"/>
        <v>0</v>
      </c>
      <c r="AG10" s="67">
        <f t="shared" si="3"/>
        <v>0</v>
      </c>
      <c r="AH10" s="67">
        <f t="shared" si="3"/>
        <v>0</v>
      </c>
      <c r="AI10" s="67">
        <f t="shared" si="3"/>
        <v>0</v>
      </c>
      <c r="AJ10" s="67">
        <f t="shared" si="3"/>
        <v>0</v>
      </c>
      <c r="AK10" s="67">
        <f t="shared" si="3"/>
        <v>0</v>
      </c>
      <c r="AL10" s="67">
        <f t="shared" si="3"/>
        <v>0</v>
      </c>
      <c r="AM10" s="67">
        <f t="shared" si="3"/>
        <v>0</v>
      </c>
    </row>
    <row r="11" spans="1:41" x14ac:dyDescent="0.2">
      <c r="A11" s="49" t="s">
        <v>134</v>
      </c>
      <c r="B11" s="48">
        <f>B10*31*10</f>
        <v>132990</v>
      </c>
      <c r="C11" s="64"/>
      <c r="D11" s="49" t="s">
        <v>67</v>
      </c>
      <c r="E11" s="49" t="s">
        <v>68</v>
      </c>
      <c r="F11" s="49" t="s">
        <v>69</v>
      </c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9"/>
      <c r="AH11" s="69"/>
      <c r="AI11" s="69"/>
      <c r="AJ11" s="69"/>
      <c r="AK11" s="69"/>
      <c r="AL11" s="69"/>
      <c r="AM11" s="69"/>
      <c r="AN11" s="1"/>
    </row>
    <row r="12" spans="1:41" x14ac:dyDescent="0.2">
      <c r="A12" s="49" t="s">
        <v>135</v>
      </c>
      <c r="B12" s="48"/>
      <c r="C12" s="64"/>
      <c r="D12" s="57" t="s">
        <v>63</v>
      </c>
      <c r="E12" s="57"/>
      <c r="F12" s="58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1"/>
    </row>
    <row r="13" spans="1:41" ht="18" x14ac:dyDescent="0.2">
      <c r="A13" s="49" t="s">
        <v>136</v>
      </c>
      <c r="B13" s="48">
        <f>B12+B11</f>
        <v>132990</v>
      </c>
      <c r="C13" s="65"/>
      <c r="D13" s="57" t="s">
        <v>64</v>
      </c>
      <c r="E13" s="57"/>
      <c r="F13" s="58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59"/>
      <c r="T13" s="59"/>
      <c r="U13" s="59"/>
      <c r="V13" s="59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45"/>
    </row>
    <row r="14" spans="1:41" ht="18" x14ac:dyDescent="0.2">
      <c r="A14" s="69"/>
      <c r="B14" s="60"/>
      <c r="C14" s="65"/>
      <c r="D14" s="57" t="s">
        <v>65</v>
      </c>
      <c r="E14" s="57"/>
      <c r="F14" s="58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59"/>
      <c r="T14" s="59"/>
      <c r="U14" s="59"/>
      <c r="V14" s="59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45"/>
    </row>
    <row r="15" spans="1:41" ht="18" x14ac:dyDescent="0.2">
      <c r="A15" s="69"/>
      <c r="B15" s="60"/>
      <c r="C15" s="65"/>
      <c r="D15" s="61" t="s">
        <v>66</v>
      </c>
      <c r="E15" s="61"/>
      <c r="F15" s="62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59"/>
      <c r="T15" s="59"/>
      <c r="U15" s="59"/>
      <c r="V15" s="59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45"/>
    </row>
    <row r="16" spans="1:41" ht="24.75" customHeight="1" x14ac:dyDescent="0.2">
      <c r="A16" s="65"/>
      <c r="B16" s="121" t="s">
        <v>39</v>
      </c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18" t="s">
        <v>146</v>
      </c>
      <c r="R16" s="118"/>
      <c r="S16" s="118"/>
      <c r="T16" s="118"/>
      <c r="U16" s="113" t="s">
        <v>158</v>
      </c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45"/>
      <c r="AO16" s="45"/>
    </row>
    <row r="17" spans="1:41" ht="35.25" customHeight="1" x14ac:dyDescent="0.2">
      <c r="A17" s="65"/>
      <c r="B17" s="115" t="s">
        <v>144</v>
      </c>
      <c r="C17" s="116"/>
      <c r="D17" s="117"/>
      <c r="E17" s="115" t="s">
        <v>142</v>
      </c>
      <c r="F17" s="116"/>
      <c r="G17" s="117"/>
      <c r="H17" s="115" t="s">
        <v>143</v>
      </c>
      <c r="I17" s="116"/>
      <c r="J17" s="117"/>
      <c r="K17" s="115" t="s">
        <v>70</v>
      </c>
      <c r="L17" s="116"/>
      <c r="M17" s="117"/>
      <c r="N17" s="111" t="s">
        <v>145</v>
      </c>
      <c r="O17" s="112"/>
      <c r="P17" s="112"/>
      <c r="Q17" s="55" t="s">
        <v>147</v>
      </c>
      <c r="R17" s="55" t="s">
        <v>148</v>
      </c>
      <c r="S17" s="55" t="s">
        <v>151</v>
      </c>
      <c r="T17" s="55" t="s">
        <v>152</v>
      </c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45"/>
      <c r="AO17" s="45"/>
    </row>
    <row r="18" spans="1:41" ht="33" customHeight="1" x14ac:dyDescent="0.2">
      <c r="A18" s="65"/>
      <c r="B18" s="53" t="s">
        <v>41</v>
      </c>
      <c r="C18" s="53" t="s">
        <v>77</v>
      </c>
      <c r="D18" s="53" t="s">
        <v>42</v>
      </c>
      <c r="E18" s="53" t="s">
        <v>41</v>
      </c>
      <c r="F18" s="53" t="s">
        <v>77</v>
      </c>
      <c r="G18" s="53" t="s">
        <v>42</v>
      </c>
      <c r="H18" s="53" t="s">
        <v>41</v>
      </c>
      <c r="I18" s="53" t="s">
        <v>77</v>
      </c>
      <c r="J18" s="53" t="s">
        <v>42</v>
      </c>
      <c r="K18" s="53" t="s">
        <v>41</v>
      </c>
      <c r="L18" s="53" t="s">
        <v>77</v>
      </c>
      <c r="M18" s="53" t="s">
        <v>42</v>
      </c>
      <c r="N18" s="54" t="s">
        <v>41</v>
      </c>
      <c r="O18" s="53" t="s">
        <v>77</v>
      </c>
      <c r="P18" s="56" t="s">
        <v>42</v>
      </c>
      <c r="Q18" s="53" t="s">
        <v>41</v>
      </c>
      <c r="R18" s="53" t="s">
        <v>41</v>
      </c>
      <c r="S18" s="53" t="s">
        <v>41</v>
      </c>
      <c r="T18" s="53" t="s">
        <v>41</v>
      </c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</row>
    <row r="19" spans="1:41" ht="15" customHeight="1" x14ac:dyDescent="0.2">
      <c r="A19" s="52" t="s">
        <v>40</v>
      </c>
      <c r="B19" s="50">
        <v>4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12</v>
      </c>
      <c r="K19" s="50">
        <v>0</v>
      </c>
      <c r="L19" s="71">
        <v>0</v>
      </c>
      <c r="M19" s="71">
        <v>0</v>
      </c>
      <c r="N19" s="71">
        <v>0</v>
      </c>
      <c r="O19" s="71">
        <v>0</v>
      </c>
      <c r="P19" s="72">
        <v>0</v>
      </c>
      <c r="Q19" s="71">
        <v>0</v>
      </c>
      <c r="R19" s="71">
        <v>0</v>
      </c>
      <c r="S19" s="71">
        <v>0</v>
      </c>
      <c r="T19" s="71">
        <v>0</v>
      </c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</row>
    <row r="20" spans="1:41" ht="18" customHeight="1" x14ac:dyDescent="0.2">
      <c r="A20" s="49" t="s">
        <v>34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71">
        <v>0</v>
      </c>
      <c r="M20" s="71">
        <v>0</v>
      </c>
      <c r="N20" s="71">
        <v>0</v>
      </c>
      <c r="O20" s="71">
        <v>0</v>
      </c>
      <c r="P20" s="72">
        <v>0</v>
      </c>
      <c r="Q20" s="71">
        <v>0</v>
      </c>
      <c r="R20" s="71">
        <v>0</v>
      </c>
      <c r="S20" s="71">
        <v>0</v>
      </c>
      <c r="T20" s="71">
        <v>0</v>
      </c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</row>
    <row r="21" spans="1:41" ht="18" customHeight="1" x14ac:dyDescent="0.2">
      <c r="A21" s="78"/>
      <c r="B21" s="50">
        <v>0</v>
      </c>
      <c r="C21" s="50">
        <v>15</v>
      </c>
      <c r="D21" s="50">
        <v>17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71">
        <v>0</v>
      </c>
      <c r="M21" s="71">
        <v>0</v>
      </c>
      <c r="N21" s="71">
        <v>0</v>
      </c>
      <c r="O21" s="71">
        <v>0</v>
      </c>
      <c r="P21" s="72">
        <v>0</v>
      </c>
      <c r="Q21" s="71">
        <v>0</v>
      </c>
      <c r="R21" s="71">
        <v>0</v>
      </c>
      <c r="S21" s="71">
        <v>0</v>
      </c>
      <c r="T21" s="71">
        <v>0</v>
      </c>
      <c r="U21" s="114" t="s">
        <v>159</v>
      </c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</row>
    <row r="22" spans="1:41" ht="18" customHeight="1" x14ac:dyDescent="0.2">
      <c r="A22" s="78"/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71">
        <v>0</v>
      </c>
      <c r="M22" s="71">
        <v>0</v>
      </c>
      <c r="N22" s="71">
        <v>0</v>
      </c>
      <c r="O22" s="71">
        <v>0</v>
      </c>
      <c r="P22" s="72">
        <v>0</v>
      </c>
      <c r="Q22" s="71">
        <v>0</v>
      </c>
      <c r="R22" s="71">
        <v>0</v>
      </c>
      <c r="S22" s="71">
        <v>0</v>
      </c>
      <c r="T22" s="71">
        <v>0</v>
      </c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</row>
    <row r="23" spans="1:41" ht="18" customHeight="1" x14ac:dyDescent="0.2">
      <c r="A23" s="78"/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133</v>
      </c>
      <c r="K23" s="50">
        <v>0</v>
      </c>
      <c r="L23" s="71">
        <v>0</v>
      </c>
      <c r="M23" s="71">
        <v>0</v>
      </c>
      <c r="N23" s="71">
        <v>0</v>
      </c>
      <c r="O23" s="71">
        <v>0</v>
      </c>
      <c r="P23" s="72">
        <v>0</v>
      </c>
      <c r="Q23" s="71">
        <v>0</v>
      </c>
      <c r="R23" s="71">
        <v>0</v>
      </c>
      <c r="S23" s="71">
        <v>0</v>
      </c>
      <c r="T23" s="71">
        <v>0</v>
      </c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</row>
    <row r="24" spans="1:41" ht="15" customHeight="1" x14ac:dyDescent="0.2">
      <c r="A24" s="77" t="s">
        <v>10</v>
      </c>
      <c r="B24" s="67">
        <f t="shared" ref="B24:S24" si="4">SUM(B20:B23)</f>
        <v>0</v>
      </c>
      <c r="C24" s="67">
        <f t="shared" si="4"/>
        <v>15</v>
      </c>
      <c r="D24" s="67">
        <f t="shared" si="4"/>
        <v>17</v>
      </c>
      <c r="E24" s="67">
        <f t="shared" si="4"/>
        <v>0</v>
      </c>
      <c r="F24" s="67">
        <f t="shared" si="4"/>
        <v>0</v>
      </c>
      <c r="G24" s="67">
        <f t="shared" si="4"/>
        <v>0</v>
      </c>
      <c r="H24" s="67">
        <f t="shared" si="4"/>
        <v>0</v>
      </c>
      <c r="I24" s="67">
        <f t="shared" si="4"/>
        <v>0</v>
      </c>
      <c r="J24" s="67">
        <f t="shared" si="4"/>
        <v>133</v>
      </c>
      <c r="K24" s="67">
        <f t="shared" si="4"/>
        <v>0</v>
      </c>
      <c r="L24" s="67">
        <f t="shared" si="4"/>
        <v>0</v>
      </c>
      <c r="M24" s="67">
        <f t="shared" si="4"/>
        <v>0</v>
      </c>
      <c r="N24" s="67">
        <f t="shared" si="4"/>
        <v>0</v>
      </c>
      <c r="O24" s="67">
        <f t="shared" si="4"/>
        <v>0</v>
      </c>
      <c r="P24" s="67">
        <f t="shared" si="4"/>
        <v>0</v>
      </c>
      <c r="Q24" s="67">
        <f t="shared" si="4"/>
        <v>0</v>
      </c>
      <c r="R24" s="67">
        <f t="shared" si="4"/>
        <v>0</v>
      </c>
      <c r="S24" s="67">
        <f t="shared" si="4"/>
        <v>0</v>
      </c>
      <c r="T24" s="67">
        <f t="shared" ref="T24" si="5">SUM(T20:T23)</f>
        <v>0</v>
      </c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</row>
    <row r="25" spans="1:41" ht="18" customHeight="1" x14ac:dyDescent="0.2">
      <c r="A25" s="77" t="s">
        <v>11</v>
      </c>
      <c r="B25" s="67">
        <f t="shared" ref="B25:S25" si="6">B24+B19</f>
        <v>4</v>
      </c>
      <c r="C25" s="67">
        <f t="shared" si="6"/>
        <v>15</v>
      </c>
      <c r="D25" s="67">
        <f t="shared" si="6"/>
        <v>17</v>
      </c>
      <c r="E25" s="67">
        <f t="shared" si="6"/>
        <v>0</v>
      </c>
      <c r="F25" s="67">
        <f t="shared" si="6"/>
        <v>0</v>
      </c>
      <c r="G25" s="67">
        <f t="shared" si="6"/>
        <v>0</v>
      </c>
      <c r="H25" s="67">
        <f t="shared" si="6"/>
        <v>0</v>
      </c>
      <c r="I25" s="67">
        <f t="shared" si="6"/>
        <v>0</v>
      </c>
      <c r="J25" s="67">
        <f t="shared" si="6"/>
        <v>145</v>
      </c>
      <c r="K25" s="67">
        <f t="shared" si="6"/>
        <v>0</v>
      </c>
      <c r="L25" s="67">
        <f t="shared" si="6"/>
        <v>0</v>
      </c>
      <c r="M25" s="67">
        <f t="shared" si="6"/>
        <v>0</v>
      </c>
      <c r="N25" s="67">
        <f t="shared" si="6"/>
        <v>0</v>
      </c>
      <c r="O25" s="67">
        <f t="shared" si="6"/>
        <v>0</v>
      </c>
      <c r="P25" s="67">
        <f t="shared" si="6"/>
        <v>0</v>
      </c>
      <c r="Q25" s="67">
        <f t="shared" si="6"/>
        <v>0</v>
      </c>
      <c r="R25" s="67">
        <f t="shared" si="6"/>
        <v>0</v>
      </c>
      <c r="S25" s="67">
        <f t="shared" si="6"/>
        <v>0</v>
      </c>
      <c r="T25" s="67">
        <f>T24+T19</f>
        <v>0</v>
      </c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</row>
    <row r="26" spans="1:41" ht="18" x14ac:dyDescent="0.2">
      <c r="A26" s="71" t="s">
        <v>76</v>
      </c>
      <c r="B26" s="73">
        <f>(D25+G25+J25+M25+P25)/B10</f>
        <v>0.3776223776223776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5"/>
      <c r="T26" s="65"/>
      <c r="U26" s="65"/>
      <c r="V26" s="59"/>
      <c r="W26" s="59"/>
      <c r="X26" s="59"/>
      <c r="Y26" s="59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</row>
    <row r="27" spans="1:41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V27" s="44"/>
      <c r="Y27" s="44"/>
    </row>
    <row r="28" spans="1:41" x14ac:dyDescent="0.2">
      <c r="V28" s="44"/>
      <c r="Y28" s="44"/>
    </row>
    <row r="29" spans="1:41" x14ac:dyDescent="0.2">
      <c r="S29" s="2"/>
      <c r="T29" s="46"/>
      <c r="X29" s="46"/>
      <c r="Y29" s="46"/>
    </row>
    <row r="30" spans="1:41" x14ac:dyDescent="0.2">
      <c r="S30" s="2"/>
      <c r="T30" s="46"/>
      <c r="X30" s="47"/>
      <c r="Y30" s="47"/>
    </row>
    <row r="31" spans="1:41" x14ac:dyDescent="0.2">
      <c r="S31" s="2"/>
      <c r="T31" s="46"/>
      <c r="X31" s="46"/>
      <c r="Y31" s="46"/>
    </row>
  </sheetData>
  <mergeCells count="47">
    <mergeCell ref="T1:AM1"/>
    <mergeCell ref="T2:T3"/>
    <mergeCell ref="B17:D17"/>
    <mergeCell ref="E17:G17"/>
    <mergeCell ref="H17:J17"/>
    <mergeCell ref="K17:M17"/>
    <mergeCell ref="U2:U3"/>
    <mergeCell ref="Q16:T16"/>
    <mergeCell ref="H2:H3"/>
    <mergeCell ref="I2:I3"/>
    <mergeCell ref="J2:K2"/>
    <mergeCell ref="L2:M2"/>
    <mergeCell ref="B16:P16"/>
    <mergeCell ref="B1:B3"/>
    <mergeCell ref="C1:D1"/>
    <mergeCell ref="F1:G1"/>
    <mergeCell ref="H1:I1"/>
    <mergeCell ref="J1:S1"/>
    <mergeCell ref="C2:C3"/>
    <mergeCell ref="D2:D3"/>
    <mergeCell ref="E2:E3"/>
    <mergeCell ref="F2:F3"/>
    <mergeCell ref="G2:G3"/>
    <mergeCell ref="U21:AM25"/>
    <mergeCell ref="AB2:AB3"/>
    <mergeCell ref="AC2:AC3"/>
    <mergeCell ref="AD2:AD3"/>
    <mergeCell ref="AE2:AE3"/>
    <mergeCell ref="Z2:Z3"/>
    <mergeCell ref="AA2:AA3"/>
    <mergeCell ref="V2:V3"/>
    <mergeCell ref="W2:W3"/>
    <mergeCell ref="X2:X3"/>
    <mergeCell ref="Y2:Y3"/>
    <mergeCell ref="AK2:AK3"/>
    <mergeCell ref="AL2:AL3"/>
    <mergeCell ref="AM2:AM3"/>
    <mergeCell ref="N17:P17"/>
    <mergeCell ref="AF2:AF3"/>
    <mergeCell ref="AG2:AG3"/>
    <mergeCell ref="AH2:AH3"/>
    <mergeCell ref="AI2:AI3"/>
    <mergeCell ref="AJ2:AJ3"/>
    <mergeCell ref="U16:AM20"/>
    <mergeCell ref="N2:O2"/>
    <mergeCell ref="P2:Q2"/>
    <mergeCell ref="R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67"/>
  <sheetViews>
    <sheetView showGridLines="0" rightToLeft="1" view="pageBreakPreview" topLeftCell="A7" zoomScale="115" zoomScaleSheetLayoutView="115" workbookViewId="0">
      <selection activeCell="C16" sqref="C16"/>
    </sheetView>
  </sheetViews>
  <sheetFormatPr defaultColWidth="0.75" defaultRowHeight="14.25" x14ac:dyDescent="0.2"/>
  <cols>
    <col min="1" max="1" width="11.875" customWidth="1"/>
    <col min="2" max="2" width="6.75" customWidth="1"/>
    <col min="3" max="3" width="7.875" bestFit="1" customWidth="1"/>
    <col min="4" max="4" width="12.25" bestFit="1" customWidth="1"/>
    <col min="5" max="5" width="8.25" customWidth="1"/>
    <col min="6" max="6" width="9.125" customWidth="1"/>
    <col min="7" max="7" width="9" customWidth="1"/>
    <col min="8" max="8" width="6.75" customWidth="1"/>
    <col min="9" max="9" width="10" customWidth="1"/>
    <col min="10" max="10" width="9.25" customWidth="1"/>
    <col min="11" max="11" width="10.625" bestFit="1" customWidth="1"/>
    <col min="12" max="12" width="12.625" bestFit="1" customWidth="1"/>
    <col min="13" max="13" width="6.75" customWidth="1"/>
    <col min="14" max="14" width="4.625" bestFit="1" customWidth="1"/>
    <col min="15" max="15" width="12.75" bestFit="1" customWidth="1"/>
    <col min="16" max="16" width="12.25" bestFit="1" customWidth="1"/>
    <col min="17" max="17" width="7.75" bestFit="1" customWidth="1"/>
    <col min="18" max="18" width="10.375" bestFit="1" customWidth="1"/>
    <col min="19" max="19" width="7.25" bestFit="1" customWidth="1"/>
    <col min="20" max="20" width="8.75" bestFit="1" customWidth="1"/>
    <col min="21" max="21" width="4.625" customWidth="1"/>
    <col min="22" max="22" width="3.75" customWidth="1"/>
    <col min="23" max="23" width="4.875" customWidth="1"/>
    <col min="24" max="24" width="3.75" customWidth="1"/>
  </cols>
  <sheetData>
    <row r="1" spans="1:26" ht="45" customHeight="1" x14ac:dyDescent="0.2">
      <c r="A1" s="125" t="s">
        <v>16</v>
      </c>
      <c r="B1" s="125"/>
      <c r="C1" s="125"/>
      <c r="D1" s="127" t="s">
        <v>133</v>
      </c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35"/>
      <c r="U1" s="35"/>
      <c r="V1" s="35"/>
      <c r="W1" s="35"/>
      <c r="X1" s="35"/>
      <c r="Y1" s="35"/>
      <c r="Z1" s="36"/>
    </row>
    <row r="2" spans="1:26" ht="12.75" customHeight="1" x14ac:dyDescent="0.2">
      <c r="A2" s="126"/>
      <c r="B2" s="126"/>
      <c r="C2" s="126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37"/>
      <c r="U2" s="37"/>
      <c r="V2" s="37"/>
      <c r="W2" s="37"/>
      <c r="X2" s="37"/>
      <c r="Y2" s="37"/>
      <c r="Z2" s="38"/>
    </row>
    <row r="3" spans="1:26" ht="12.75" customHeight="1" x14ac:dyDescent="0.2">
      <c r="A3" s="126"/>
      <c r="B3" s="126"/>
      <c r="C3" s="126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37"/>
      <c r="U3" s="37"/>
      <c r="V3" s="37"/>
      <c r="W3" s="37"/>
      <c r="X3" s="37"/>
      <c r="Y3" s="37"/>
      <c r="Z3" s="38"/>
    </row>
    <row r="4" spans="1:26" ht="12.75" customHeight="1" x14ac:dyDescent="0.2">
      <c r="C4" s="37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37"/>
      <c r="U4" s="37"/>
      <c r="V4" s="37"/>
      <c r="W4" s="37"/>
      <c r="X4" s="37"/>
      <c r="Y4" s="37"/>
      <c r="Z4" s="38"/>
    </row>
    <row r="5" spans="1:26" ht="12.75" customHeight="1" x14ac:dyDescent="0.2">
      <c r="A5" s="41" t="s">
        <v>18</v>
      </c>
      <c r="B5" s="41" t="s">
        <v>19</v>
      </c>
      <c r="C5" s="37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37"/>
      <c r="U5" s="37"/>
      <c r="V5" s="37"/>
      <c r="W5" s="37"/>
      <c r="X5" s="37"/>
      <c r="Y5" s="37"/>
      <c r="Z5" s="38"/>
    </row>
    <row r="6" spans="1:26" ht="12.75" customHeight="1" x14ac:dyDescent="0.2">
      <c r="A6" s="42"/>
      <c r="B6" s="43"/>
      <c r="C6" s="3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39"/>
      <c r="U6" s="39"/>
      <c r="V6" s="39"/>
      <c r="W6" s="39"/>
      <c r="X6" s="39"/>
      <c r="Y6" s="39"/>
      <c r="Z6" s="40"/>
    </row>
    <row r="7" spans="1:26" s="1" customFormat="1" ht="12.75" customHeight="1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1" customFormat="1" ht="12.75" customHeight="1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1" customFormat="1" ht="30.75" customHeight="1" x14ac:dyDescent="0.2">
      <c r="A9" s="132" t="s">
        <v>62</v>
      </c>
      <c r="B9" s="133"/>
      <c r="C9" s="139" t="s">
        <v>54</v>
      </c>
      <c r="D9" s="140" t="s">
        <v>55</v>
      </c>
      <c r="E9" s="141" t="s">
        <v>56</v>
      </c>
      <c r="F9" s="141"/>
      <c r="G9" s="141"/>
      <c r="H9" s="142" t="s">
        <v>61</v>
      </c>
      <c r="I9" s="142"/>
      <c r="J9" s="142"/>
      <c r="K9" s="142"/>
      <c r="L9" s="142"/>
      <c r="M9" s="142"/>
      <c r="N9" s="142"/>
      <c r="O9" s="136" t="s">
        <v>57</v>
      </c>
      <c r="P9" s="137"/>
      <c r="Q9" s="137"/>
      <c r="R9" s="137"/>
      <c r="S9" s="137"/>
      <c r="T9" s="138"/>
      <c r="U9" s="124" t="s">
        <v>72</v>
      </c>
      <c r="V9" s="124"/>
      <c r="W9" s="124"/>
      <c r="X9" s="8"/>
      <c r="Y9" s="8"/>
      <c r="Z9" s="8"/>
    </row>
    <row r="10" spans="1:26" s="1" customFormat="1" ht="45" customHeight="1" x14ac:dyDescent="0.2">
      <c r="A10" s="134"/>
      <c r="B10" s="135"/>
      <c r="C10" s="139"/>
      <c r="D10" s="140"/>
      <c r="E10" s="16" t="s">
        <v>58</v>
      </c>
      <c r="F10" s="16" t="s">
        <v>59</v>
      </c>
      <c r="G10" s="16" t="s">
        <v>60</v>
      </c>
      <c r="H10" s="20" t="s">
        <v>2</v>
      </c>
      <c r="I10" s="20" t="s">
        <v>7</v>
      </c>
      <c r="J10" s="20" t="s">
        <v>3</v>
      </c>
      <c r="K10" s="20" t="s">
        <v>9</v>
      </c>
      <c r="L10" s="20" t="s">
        <v>8</v>
      </c>
      <c r="M10" s="20" t="s">
        <v>4</v>
      </c>
      <c r="N10" s="20" t="s">
        <v>0</v>
      </c>
      <c r="O10" s="19" t="s">
        <v>5</v>
      </c>
      <c r="P10" s="19" t="s">
        <v>12</v>
      </c>
      <c r="Q10" s="19" t="s">
        <v>6</v>
      </c>
      <c r="R10" s="19" t="s">
        <v>13</v>
      </c>
      <c r="S10" s="19" t="s">
        <v>14</v>
      </c>
      <c r="T10" s="19" t="s">
        <v>15</v>
      </c>
      <c r="U10" s="29" t="s">
        <v>73</v>
      </c>
      <c r="V10" s="29" t="s">
        <v>74</v>
      </c>
      <c r="W10" s="29" t="s">
        <v>75</v>
      </c>
    </row>
    <row r="11" spans="1:26" s="1" customFormat="1" ht="12.75" customHeight="1" x14ac:dyDescent="0.2">
      <c r="A11" s="10" t="s">
        <v>40</v>
      </c>
      <c r="B11" s="6"/>
      <c r="C11" s="26">
        <f>عملكرد!B4</f>
        <v>234</v>
      </c>
      <c r="D11" s="14">
        <v>25</v>
      </c>
      <c r="E11" s="17">
        <v>0</v>
      </c>
      <c r="F11" s="17">
        <v>0</v>
      </c>
      <c r="G11" s="17">
        <v>0</v>
      </c>
      <c r="H11" s="21">
        <v>10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2">
        <v>0</v>
      </c>
      <c r="O11" s="24">
        <f>SUM(I11:M11)</f>
        <v>0</v>
      </c>
      <c r="P11" s="24">
        <f>IF(D11=0,0,O11*1000000/D11)</f>
        <v>0</v>
      </c>
      <c r="Q11" s="24">
        <f t="shared" ref="Q11:Q14" si="0">SUM(K11:M11)</f>
        <v>0</v>
      </c>
      <c r="R11" s="24">
        <v>0</v>
      </c>
      <c r="S11" s="24">
        <f>IF(D11=0,0,N11*1000000/D11)</f>
        <v>0</v>
      </c>
      <c r="T11" s="24">
        <f>IF(D11=0,0,M11*100000000/D11)</f>
        <v>0</v>
      </c>
      <c r="U11" s="30"/>
      <c r="V11" s="30">
        <v>11</v>
      </c>
      <c r="W11" s="30">
        <v>2</v>
      </c>
    </row>
    <row r="12" spans="1:26" s="1" customFormat="1" ht="12.75" customHeight="1" x14ac:dyDescent="0.2">
      <c r="A12" s="10" t="s">
        <v>34</v>
      </c>
      <c r="B12" s="13"/>
      <c r="C12" s="26">
        <f>عملكرد!B5</f>
        <v>195</v>
      </c>
      <c r="D12" s="14"/>
      <c r="E12" s="17">
        <v>5</v>
      </c>
      <c r="F12" s="17">
        <v>20</v>
      </c>
      <c r="G12" s="17">
        <v>0</v>
      </c>
      <c r="H12" s="21">
        <v>2</v>
      </c>
      <c r="I12" s="21">
        <v>0</v>
      </c>
      <c r="J12" s="21">
        <v>0</v>
      </c>
      <c r="K12" s="21">
        <v>4</v>
      </c>
      <c r="L12" s="21">
        <v>6</v>
      </c>
      <c r="M12" s="21">
        <v>0</v>
      </c>
      <c r="N12" s="22">
        <v>0</v>
      </c>
      <c r="O12" s="24">
        <f>SUM(I12:M12)</f>
        <v>10</v>
      </c>
      <c r="P12" s="24">
        <f>IF(D12=0,0,O12*1000000/D12)</f>
        <v>0</v>
      </c>
      <c r="Q12" s="24">
        <f t="shared" si="0"/>
        <v>10</v>
      </c>
      <c r="R12" s="24">
        <f>IF(D12=0,0,Q12*1000000/D12)</f>
        <v>0</v>
      </c>
      <c r="S12" s="24">
        <f t="shared" ref="S12:S14" si="1">IF(D12=0,0,N12*1000000/D12)</f>
        <v>0</v>
      </c>
      <c r="T12" s="24">
        <f>IF(D12=0,0,M12*100000000/D12)</f>
        <v>0</v>
      </c>
      <c r="U12" s="30"/>
      <c r="V12" s="30">
        <v>3</v>
      </c>
      <c r="W12" s="30"/>
    </row>
    <row r="13" spans="1:26" s="1" customFormat="1" ht="12.75" customHeight="1" x14ac:dyDescent="0.2">
      <c r="A13" s="11"/>
      <c r="B13" s="13"/>
      <c r="C13" s="26">
        <f>عملكرد!B6</f>
        <v>0</v>
      </c>
      <c r="D13" s="14"/>
      <c r="E13" s="17">
        <v>3</v>
      </c>
      <c r="F13" s="17">
        <v>0</v>
      </c>
      <c r="G13" s="17">
        <v>4</v>
      </c>
      <c r="H13" s="21">
        <v>5</v>
      </c>
      <c r="I13" s="21">
        <v>15</v>
      </c>
      <c r="J13" s="21">
        <v>0</v>
      </c>
      <c r="K13" s="21">
        <v>2</v>
      </c>
      <c r="L13" s="21">
        <v>4</v>
      </c>
      <c r="M13" s="21">
        <v>2</v>
      </c>
      <c r="N13" s="22">
        <v>3</v>
      </c>
      <c r="O13" s="24">
        <f>SUM(I13:M13)</f>
        <v>23</v>
      </c>
      <c r="P13" s="24">
        <f>IF(D13=0,0,O13*1000000/D13)</f>
        <v>0</v>
      </c>
      <c r="Q13" s="24">
        <f t="shared" si="0"/>
        <v>8</v>
      </c>
      <c r="R13" s="24">
        <f>IF(D13=0,0,Q13*1000000/D13)</f>
        <v>0</v>
      </c>
      <c r="S13" s="24">
        <f t="shared" si="1"/>
        <v>0</v>
      </c>
      <c r="T13" s="24">
        <f>IF(D13=0,0,M13*100000000/D13)</f>
        <v>0</v>
      </c>
      <c r="U13" s="30">
        <v>35</v>
      </c>
      <c r="V13" s="30">
        <v>11</v>
      </c>
      <c r="W13" s="30">
        <v>6</v>
      </c>
    </row>
    <row r="14" spans="1:26" s="1" customFormat="1" ht="12.75" customHeight="1" x14ac:dyDescent="0.2">
      <c r="A14" s="11"/>
      <c r="B14" s="13"/>
      <c r="C14" s="26">
        <f>عملكرد!B7</f>
        <v>0</v>
      </c>
      <c r="D14" s="14">
        <v>5</v>
      </c>
      <c r="E14" s="17">
        <v>15</v>
      </c>
      <c r="F14" s="17">
        <v>2</v>
      </c>
      <c r="G14" s="17">
        <v>0</v>
      </c>
      <c r="H14" s="21">
        <v>0</v>
      </c>
      <c r="I14" s="21">
        <v>0</v>
      </c>
      <c r="J14" s="21">
        <v>2</v>
      </c>
      <c r="K14" s="21">
        <v>12</v>
      </c>
      <c r="L14" s="21">
        <v>0</v>
      </c>
      <c r="M14" s="21">
        <v>0</v>
      </c>
      <c r="N14" s="22">
        <v>0</v>
      </c>
      <c r="O14" s="24">
        <f>SUM(I14:M14)</f>
        <v>14</v>
      </c>
      <c r="P14" s="24">
        <f>IF(D14=0,0,O14*1000000/D14)</f>
        <v>2800000</v>
      </c>
      <c r="Q14" s="24">
        <f t="shared" si="0"/>
        <v>12</v>
      </c>
      <c r="R14" s="24">
        <v>0</v>
      </c>
      <c r="S14" s="24">
        <f t="shared" si="1"/>
        <v>0</v>
      </c>
      <c r="T14" s="24">
        <f>IF(D14=0,0,M14*100000000/D14)</f>
        <v>0</v>
      </c>
      <c r="U14" s="30"/>
      <c r="V14" s="30"/>
      <c r="W14" s="30"/>
    </row>
    <row r="15" spans="1:26" s="1" customFormat="1" ht="12.75" customHeight="1" x14ac:dyDescent="0.2">
      <c r="A15" s="11"/>
      <c r="B15" s="13"/>
      <c r="C15" s="26">
        <f>عملكرد!B8</f>
        <v>0</v>
      </c>
      <c r="D15" s="14"/>
      <c r="E15" s="17">
        <v>0</v>
      </c>
      <c r="F15" s="17">
        <v>0</v>
      </c>
      <c r="G15" s="17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2">
        <v>5</v>
      </c>
      <c r="O15" s="24">
        <f>SUM(I15:M15)</f>
        <v>0</v>
      </c>
      <c r="P15" s="24">
        <f>IF(D15=0,0,O15*1000000/D15)</f>
        <v>0</v>
      </c>
      <c r="Q15" s="24">
        <f>SUM(K15:M15)</f>
        <v>0</v>
      </c>
      <c r="R15" s="24">
        <f>IF(D15=0,0,Q15*1000000/D15)</f>
        <v>0</v>
      </c>
      <c r="S15" s="24">
        <f>IF(D15=0,0,N15*1000000/D15)</f>
        <v>0</v>
      </c>
      <c r="T15" s="24">
        <f>IF(D15=0,0,M15*100000000/D15)</f>
        <v>0</v>
      </c>
      <c r="U15" s="30"/>
      <c r="V15" s="30"/>
      <c r="W15" s="30"/>
    </row>
    <row r="16" spans="1:26" s="1" customFormat="1" ht="12.75" customHeight="1" x14ac:dyDescent="0.2">
      <c r="A16" s="12" t="s">
        <v>10</v>
      </c>
      <c r="B16" s="7">
        <f>SUM(B12:B15)</f>
        <v>0</v>
      </c>
      <c r="C16" s="27">
        <f>SUM(C12:C15)</f>
        <v>195</v>
      </c>
      <c r="D16" s="14">
        <f>SUM(D12:D15)</f>
        <v>5</v>
      </c>
      <c r="E16" s="18">
        <f t="shared" ref="E16:N16" si="2">SUM(E12:E15)</f>
        <v>23</v>
      </c>
      <c r="F16" s="18">
        <f t="shared" si="2"/>
        <v>22</v>
      </c>
      <c r="G16" s="18">
        <f t="shared" si="2"/>
        <v>4</v>
      </c>
      <c r="H16" s="23">
        <f>SUM(H12:H15)</f>
        <v>7</v>
      </c>
      <c r="I16" s="23">
        <f t="shared" si="2"/>
        <v>15</v>
      </c>
      <c r="J16" s="23">
        <f t="shared" si="2"/>
        <v>2</v>
      </c>
      <c r="K16" s="23">
        <f t="shared" si="2"/>
        <v>18</v>
      </c>
      <c r="L16" s="23">
        <f t="shared" si="2"/>
        <v>10</v>
      </c>
      <c r="M16" s="23">
        <f t="shared" si="2"/>
        <v>2</v>
      </c>
      <c r="N16" s="23">
        <f t="shared" si="2"/>
        <v>8</v>
      </c>
      <c r="O16" s="25">
        <f>SUM(O12:O15)</f>
        <v>47</v>
      </c>
      <c r="P16" s="24">
        <f>IF(O16=0,0,O16*1000000/D16)</f>
        <v>9400000</v>
      </c>
      <c r="Q16" s="25">
        <f>SUM(Q12:Q15)</f>
        <v>30</v>
      </c>
      <c r="R16" s="24">
        <f>IF(D16=0,0,Q16*1000000/D16)</f>
        <v>6000000</v>
      </c>
      <c r="S16" s="24">
        <v>0</v>
      </c>
      <c r="T16" s="24">
        <f>IF(M16=0,0,M16*100000000/D16)</f>
        <v>40000000</v>
      </c>
      <c r="U16" s="30">
        <f>U12+U13+U14+U15</f>
        <v>35</v>
      </c>
      <c r="V16" s="30">
        <f t="shared" ref="V16:W16" si="3">V12+V13+V14+V15</f>
        <v>14</v>
      </c>
      <c r="W16" s="30">
        <f t="shared" si="3"/>
        <v>6</v>
      </c>
    </row>
    <row r="17" spans="1:26" s="1" customFormat="1" ht="12.75" customHeight="1" x14ac:dyDescent="0.2">
      <c r="A17" s="12" t="s">
        <v>11</v>
      </c>
      <c r="B17" s="7">
        <f>SUM(B11:B16)</f>
        <v>0</v>
      </c>
      <c r="C17" s="27">
        <f>C16+C11</f>
        <v>429</v>
      </c>
      <c r="D17" s="15">
        <f>SUM(D11+D16)</f>
        <v>30</v>
      </c>
      <c r="E17" s="18">
        <f t="shared" ref="E17:G17" si="4">SUM(E11:E16)</f>
        <v>46</v>
      </c>
      <c r="F17" s="18">
        <f t="shared" si="4"/>
        <v>44</v>
      </c>
      <c r="G17" s="18">
        <f t="shared" si="4"/>
        <v>8</v>
      </c>
      <c r="H17" s="23">
        <f>H16+H11</f>
        <v>17</v>
      </c>
      <c r="I17" s="23">
        <f t="shared" ref="I17:N17" si="5">I16+I11</f>
        <v>15</v>
      </c>
      <c r="J17" s="23">
        <f t="shared" si="5"/>
        <v>2</v>
      </c>
      <c r="K17" s="23">
        <f t="shared" si="5"/>
        <v>18</v>
      </c>
      <c r="L17" s="23">
        <f t="shared" si="5"/>
        <v>10</v>
      </c>
      <c r="M17" s="23">
        <f t="shared" si="5"/>
        <v>2</v>
      </c>
      <c r="N17" s="23">
        <f t="shared" si="5"/>
        <v>8</v>
      </c>
      <c r="O17" s="25">
        <f>SUM(O11+O16)</f>
        <v>47</v>
      </c>
      <c r="P17" s="24">
        <f>IF(O17=0,0,O17*1000000/D17)</f>
        <v>1566666.6666666667</v>
      </c>
      <c r="Q17" s="25">
        <f>SUM(Q11+Q16)</f>
        <v>30</v>
      </c>
      <c r="R17" s="24">
        <v>0</v>
      </c>
      <c r="S17" s="24">
        <f>IF(N17=0,0,N17*1000000/D17)</f>
        <v>266666.66666666669</v>
      </c>
      <c r="T17" s="24">
        <f>IF(M17=0,0,M17*100000000/D17)</f>
        <v>6666666.666666667</v>
      </c>
      <c r="U17" s="30">
        <f>U16+U11</f>
        <v>35</v>
      </c>
      <c r="V17" s="30">
        <f t="shared" ref="V17:W17" si="6">V16+V11</f>
        <v>25</v>
      </c>
      <c r="W17" s="30">
        <f t="shared" si="6"/>
        <v>8</v>
      </c>
    </row>
    <row r="18" spans="1:26" s="1" customFormat="1" ht="12.75" customHeight="1" x14ac:dyDescent="0.2">
      <c r="S18" s="2"/>
      <c r="T18" s="2"/>
      <c r="U18" s="2"/>
      <c r="V18" s="2"/>
      <c r="W18" s="2"/>
      <c r="X18" s="2"/>
      <c r="Y18" s="2"/>
      <c r="Z18" s="2"/>
    </row>
    <row r="19" spans="1:26" s="1" customFormat="1" ht="12.75" customHeight="1" x14ac:dyDescent="0.2">
      <c r="E19" s="2"/>
      <c r="T19" s="9"/>
      <c r="U19" s="2"/>
      <c r="V19" s="2"/>
      <c r="W19" s="2"/>
      <c r="X19" s="2"/>
      <c r="Y19" s="2"/>
      <c r="Z19" s="2"/>
    </row>
    <row r="20" spans="1:26" s="1" customFormat="1" ht="12.75" customHeight="1" x14ac:dyDescent="0.2">
      <c r="A20" s="2"/>
      <c r="B20" s="2"/>
      <c r="C20" s="2"/>
      <c r="D20" s="2"/>
      <c r="E20" s="2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 spans="1:26" s="1" customFormat="1" ht="12.75" customHeight="1" x14ac:dyDescent="0.2">
      <c r="A21" s="2"/>
      <c r="B21" s="2"/>
      <c r="C21" s="2"/>
      <c r="D21" s="2"/>
      <c r="E21" s="2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 spans="1:26" s="1" customFormat="1" ht="12.75" customHeight="1" x14ac:dyDescent="0.2">
      <c r="A22" s="2"/>
      <c r="B22" s="2"/>
      <c r="C22" s="2"/>
      <c r="D22" s="2"/>
      <c r="E22" s="2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 spans="1:26" s="1" customFormat="1" ht="12.75" customHeight="1" x14ac:dyDescent="0.2">
      <c r="A23" s="2"/>
      <c r="B23" s="2"/>
      <c r="C23" s="2"/>
      <c r="D23" s="2"/>
      <c r="E23" s="2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 spans="1:26" s="1" customFormat="1" ht="12.75" customHeight="1" x14ac:dyDescent="0.2">
      <c r="A24" s="2"/>
      <c r="B24" s="2"/>
      <c r="C24" s="2"/>
      <c r="D24" s="2"/>
      <c r="E24" s="2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</row>
    <row r="25" spans="1:26" s="1" customFormat="1" ht="12.75" customHeight="1" x14ac:dyDescent="0.2">
      <c r="A25" s="2"/>
      <c r="B25" s="2"/>
      <c r="C25" s="2"/>
      <c r="D25" s="2"/>
      <c r="E25" s="2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 spans="1:26" s="1" customFormat="1" ht="12.75" customHeight="1" x14ac:dyDescent="0.2">
      <c r="A26" s="2"/>
      <c r="B26" s="2"/>
      <c r="C26" s="2"/>
      <c r="D26" s="2"/>
      <c r="E26" s="2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1:26" s="1" customFormat="1" ht="12.75" customHeight="1" x14ac:dyDescent="0.2">
      <c r="A27" s="2"/>
      <c r="B27" s="2"/>
      <c r="C27" s="2"/>
      <c r="D27" s="2"/>
      <c r="E27" s="2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</row>
    <row r="28" spans="1:26" s="1" customFormat="1" ht="12.75" customHeight="1" x14ac:dyDescent="0.2">
      <c r="A28" s="2"/>
      <c r="B28" s="2"/>
      <c r="C28" s="2"/>
      <c r="D28" s="2"/>
      <c r="E28" s="2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</row>
    <row r="29" spans="1:26" s="1" customFormat="1" ht="12.75" customHeight="1" x14ac:dyDescent="0.2">
      <c r="A29" s="2"/>
      <c r="B29" s="2"/>
      <c r="C29" s="2"/>
      <c r="D29" s="2"/>
      <c r="E29" s="2"/>
      <c r="F29" s="5"/>
      <c r="G29" s="2"/>
      <c r="H29" s="2"/>
      <c r="I29" s="2"/>
      <c r="J29" s="2"/>
      <c r="K29" s="2"/>
      <c r="L29" s="2"/>
      <c r="M29" s="2"/>
      <c r="N29" s="5"/>
      <c r="O29" s="2"/>
      <c r="P29" s="2"/>
      <c r="Q29" s="2"/>
      <c r="R29" s="2"/>
      <c r="S29" s="2"/>
      <c r="T29" s="2"/>
    </row>
    <row r="30" spans="1:26" s="1" customFormat="1" ht="12.75" customHeight="1" x14ac:dyDescent="0.2">
      <c r="A30" s="2"/>
      <c r="B30" s="2"/>
      <c r="C30" s="2"/>
      <c r="D30" s="2"/>
      <c r="E30" s="2"/>
      <c r="F30" s="130"/>
      <c r="G30" s="130"/>
      <c r="H30" s="130"/>
      <c r="I30" s="130"/>
      <c r="J30" s="130"/>
      <c r="K30" s="130"/>
      <c r="L30" s="130"/>
      <c r="M30" s="130"/>
      <c r="N30" s="130"/>
      <c r="O30" s="2"/>
      <c r="P30" s="2"/>
      <c r="Q30" s="2"/>
      <c r="R30" s="2"/>
      <c r="S30" s="2"/>
      <c r="T30" s="2"/>
    </row>
    <row r="31" spans="1:26" s="1" customFormat="1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6" s="1" customFormat="1" ht="12.75" customHeight="1" x14ac:dyDescent="0.2">
      <c r="A32" s="2"/>
      <c r="B32" s="2"/>
      <c r="C32" s="2"/>
      <c r="D32" s="2"/>
      <c r="E32" s="2"/>
      <c r="F32" s="131"/>
      <c r="G32" s="131"/>
      <c r="H32" s="131"/>
      <c r="I32" s="131"/>
      <c r="J32" s="131"/>
      <c r="K32" s="131"/>
      <c r="L32" s="131"/>
      <c r="M32" s="131"/>
      <c r="N32" s="131"/>
      <c r="O32" s="2"/>
      <c r="P32" s="2"/>
      <c r="Q32" s="2"/>
      <c r="R32" s="2"/>
      <c r="S32" s="2"/>
      <c r="T32" s="2"/>
    </row>
    <row r="33" spans="1:95" s="1" customFormat="1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95" s="1" customFormat="1" ht="12.75" customHeight="1" x14ac:dyDescent="0.2">
      <c r="A34" s="2"/>
      <c r="B34" s="2"/>
      <c r="C34" s="2"/>
      <c r="D34" s="2"/>
      <c r="E34" s="2"/>
      <c r="F34" s="4"/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95" s="1" customFormat="1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95" s="1" customFormat="1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95" s="1" customFormat="1" ht="12.75" customHeight="1" x14ac:dyDescent="0.2"/>
    <row r="38" spans="1:95" s="1" customFormat="1" ht="12.75" customHeight="1" x14ac:dyDescent="0.2"/>
    <row r="39" spans="1:95" s="1" customFormat="1" ht="12.75" customHeight="1" x14ac:dyDescent="0.2"/>
    <row r="40" spans="1:95" s="1" customFormat="1" ht="12.75" customHeight="1" x14ac:dyDescent="0.2"/>
    <row r="41" spans="1:95" s="1" customFormat="1" ht="12.75" customHeight="1" x14ac:dyDescent="0.2"/>
    <row r="42" spans="1:95" s="1" customFormat="1" ht="12.75" customHeight="1" x14ac:dyDescent="0.2"/>
    <row r="43" spans="1:95" s="1" customFormat="1" ht="12.75" customHeight="1" x14ac:dyDescent="0.2"/>
    <row r="44" spans="1:95" s="1" customFormat="1" ht="12.75" customHeight="1" x14ac:dyDescent="0.2"/>
    <row r="45" spans="1:95" s="1" customFormat="1" ht="12.75" customHeight="1" x14ac:dyDescent="0.2"/>
    <row r="46" spans="1:95" s="1" customFormat="1" ht="12.75" customHeight="1" x14ac:dyDescent="0.2">
      <c r="CP46" s="2"/>
      <c r="CQ46" s="2"/>
    </row>
    <row r="47" spans="1:95" s="1" customFormat="1" ht="12.75" customHeight="1" x14ac:dyDescent="0.2">
      <c r="CP47" s="2"/>
      <c r="CQ47" s="2"/>
    </row>
    <row r="48" spans="1:95" s="1" customFormat="1" ht="12.75" customHeight="1" x14ac:dyDescent="0.2">
      <c r="CP48" s="2"/>
      <c r="CQ48" s="2"/>
    </row>
    <row r="49" spans="6:95" s="1" customFormat="1" ht="12.75" customHeight="1" x14ac:dyDescent="0.2">
      <c r="CP49" s="2"/>
      <c r="CQ49" s="2"/>
    </row>
    <row r="50" spans="6:95" s="1" customFormat="1" ht="12.75" customHeight="1" x14ac:dyDescent="0.2">
      <c r="CP50" s="2"/>
      <c r="CQ50" s="2"/>
    </row>
    <row r="51" spans="6:95" s="1" customFormat="1" ht="12.75" customHeight="1" x14ac:dyDescent="0.2"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</row>
    <row r="52" spans="6:95" s="1" customFormat="1" x14ac:dyDescent="0.2">
      <c r="F52"/>
      <c r="G52"/>
      <c r="H52"/>
      <c r="I52"/>
      <c r="J52"/>
    </row>
    <row r="53" spans="6:95" s="1" customFormat="1" x14ac:dyDescent="0.2">
      <c r="F53"/>
      <c r="G53"/>
      <c r="H53"/>
      <c r="I53"/>
      <c r="J53"/>
    </row>
    <row r="54" spans="6:95" s="1" customFormat="1" x14ac:dyDescent="0.2">
      <c r="F54"/>
      <c r="G54"/>
      <c r="H54"/>
      <c r="I54"/>
      <c r="J54"/>
    </row>
    <row r="55" spans="6:95" s="1" customFormat="1" x14ac:dyDescent="0.2">
      <c r="F55"/>
      <c r="G55"/>
      <c r="H55"/>
      <c r="I55"/>
      <c r="J55"/>
    </row>
    <row r="56" spans="6:95" s="1" customFormat="1" x14ac:dyDescent="0.2">
      <c r="F56"/>
      <c r="G56"/>
      <c r="H56"/>
      <c r="I56"/>
      <c r="J56"/>
    </row>
    <row r="57" spans="6:95" s="1" customFormat="1" x14ac:dyDescent="0.2">
      <c r="F57"/>
      <c r="G57"/>
      <c r="H57"/>
      <c r="I57"/>
      <c r="J57"/>
    </row>
    <row r="58" spans="6:95" s="1" customFormat="1" x14ac:dyDescent="0.2">
      <c r="F58"/>
      <c r="G58"/>
      <c r="H58"/>
      <c r="I58"/>
      <c r="J58"/>
    </row>
    <row r="59" spans="6:95" s="1" customFormat="1" x14ac:dyDescent="0.2">
      <c r="F59"/>
      <c r="G59"/>
      <c r="H59"/>
      <c r="I59"/>
      <c r="J59"/>
    </row>
    <row r="60" spans="6:95" s="1" customFormat="1" x14ac:dyDescent="0.2">
      <c r="F60"/>
      <c r="G60"/>
      <c r="H60"/>
      <c r="I60"/>
      <c r="J60"/>
    </row>
    <row r="61" spans="6:95" s="1" customFormat="1" x14ac:dyDescent="0.2">
      <c r="F61"/>
      <c r="G61"/>
      <c r="H61"/>
      <c r="I61"/>
      <c r="J61"/>
    </row>
    <row r="62" spans="6:95" s="1" customFormat="1" x14ac:dyDescent="0.2">
      <c r="F62"/>
      <c r="G62"/>
      <c r="H62"/>
      <c r="I62"/>
      <c r="J62"/>
    </row>
    <row r="63" spans="6:95" s="1" customFormat="1" x14ac:dyDescent="0.2">
      <c r="F63"/>
      <c r="G63"/>
      <c r="H63"/>
      <c r="I63"/>
      <c r="J63"/>
    </row>
    <row r="64" spans="6:95" s="1" customFormat="1" x14ac:dyDescent="0.2">
      <c r="F64"/>
      <c r="G64"/>
      <c r="H64"/>
      <c r="I64"/>
      <c r="J64"/>
    </row>
    <row r="65" spans="6:10" s="1" customFormat="1" x14ac:dyDescent="0.2">
      <c r="F65"/>
      <c r="G65"/>
      <c r="H65"/>
      <c r="I65"/>
      <c r="J65"/>
    </row>
    <row r="66" spans="6:10" s="1" customFormat="1" x14ac:dyDescent="0.2">
      <c r="F66"/>
      <c r="G66"/>
      <c r="H66"/>
      <c r="I66"/>
      <c r="J66"/>
    </row>
    <row r="67" spans="6:10" s="1" customFormat="1" x14ac:dyDescent="0.2">
      <c r="F67"/>
      <c r="G67"/>
      <c r="H67"/>
      <c r="I67"/>
      <c r="J67"/>
    </row>
  </sheetData>
  <mergeCells count="11">
    <mergeCell ref="U9:W9"/>
    <mergeCell ref="A1:C3"/>
    <mergeCell ref="D1:S6"/>
    <mergeCell ref="F30:N30"/>
    <mergeCell ref="F32:N32"/>
    <mergeCell ref="A9:B10"/>
    <mergeCell ref="O9:T9"/>
    <mergeCell ref="C9:C10"/>
    <mergeCell ref="D9:D10"/>
    <mergeCell ref="E9:G9"/>
    <mergeCell ref="H9:N9"/>
  </mergeCells>
  <printOptions horizontalCentered="1"/>
  <pageMargins left="0.23622047244094499" right="0.23622047244094499" top="0.74803149606299202" bottom="0.74803149606299202" header="0.31496062992126" footer="0.31496062992126"/>
  <pageSetup scale="60" orientation="landscape" r:id="rId1"/>
  <headerFooter>
    <oddFooter>&amp;RBY Saeid Heidari</oddFooter>
  </headerFooter>
  <ignoredErrors>
    <ignoredError sqref="R16" unlockedFormula="1"/>
    <ignoredError sqref="P16" formula="1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rightToLeft="1" workbookViewId="0">
      <selection activeCell="C30" sqref="C30"/>
    </sheetView>
  </sheetViews>
  <sheetFormatPr defaultRowHeight="15.75" x14ac:dyDescent="0.2"/>
  <cols>
    <col min="1" max="1" width="4.875" style="32" bestFit="1" customWidth="1"/>
    <col min="2" max="2" width="36.25" customWidth="1"/>
    <col min="3" max="3" width="15.25" bestFit="1" customWidth="1"/>
    <col min="4" max="4" width="27.625" customWidth="1"/>
    <col min="6" max="6" width="18.625" bestFit="1" customWidth="1"/>
  </cols>
  <sheetData>
    <row r="1" spans="1:7" ht="38.25" customHeight="1" thickBot="1" x14ac:dyDescent="0.25">
      <c r="A1" s="165" t="s">
        <v>100</v>
      </c>
      <c r="B1" s="168"/>
      <c r="C1" s="168"/>
      <c r="D1" s="168"/>
      <c r="E1" s="168"/>
      <c r="F1" s="168"/>
      <c r="G1" s="175"/>
    </row>
    <row r="2" spans="1:7" ht="32.25" customHeight="1" thickBot="1" x14ac:dyDescent="0.25">
      <c r="A2" s="180" t="s">
        <v>78</v>
      </c>
      <c r="B2" s="180" t="s">
        <v>79</v>
      </c>
      <c r="C2" s="180" t="s">
        <v>149</v>
      </c>
      <c r="D2" s="181" t="s">
        <v>216</v>
      </c>
      <c r="E2" s="181" t="s">
        <v>217</v>
      </c>
      <c r="F2" s="181" t="s">
        <v>218</v>
      </c>
      <c r="G2" s="182" t="s">
        <v>80</v>
      </c>
    </row>
    <row r="3" spans="1:7" ht="22.5" x14ac:dyDescent="0.2">
      <c r="A3" s="176">
        <v>1</v>
      </c>
      <c r="B3" s="177" t="s">
        <v>81</v>
      </c>
      <c r="C3" s="177"/>
      <c r="D3" s="178"/>
      <c r="E3" s="177"/>
      <c r="F3" s="177"/>
      <c r="G3" s="179"/>
    </row>
    <row r="4" spans="1:7" ht="22.5" x14ac:dyDescent="0.2">
      <c r="A4" s="166">
        <v>2</v>
      </c>
      <c r="B4" s="169" t="s">
        <v>82</v>
      </c>
      <c r="C4" s="171"/>
      <c r="D4" s="169"/>
      <c r="E4" s="169"/>
      <c r="F4" s="169"/>
      <c r="G4" s="173"/>
    </row>
    <row r="5" spans="1:7" ht="22.5" x14ac:dyDescent="0.2">
      <c r="A5" s="166">
        <v>3</v>
      </c>
      <c r="B5" s="169" t="s">
        <v>83</v>
      </c>
      <c r="C5" s="171"/>
      <c r="D5" s="169"/>
      <c r="E5" s="169"/>
      <c r="F5" s="169"/>
      <c r="G5" s="173"/>
    </row>
    <row r="6" spans="1:7" ht="22.5" x14ac:dyDescent="0.2">
      <c r="A6" s="166">
        <v>4</v>
      </c>
      <c r="B6" s="169" t="s">
        <v>84</v>
      </c>
      <c r="C6" s="171"/>
      <c r="D6" s="169"/>
      <c r="E6" s="169"/>
      <c r="F6" s="169"/>
      <c r="G6" s="173"/>
    </row>
    <row r="7" spans="1:7" ht="22.5" x14ac:dyDescent="0.2">
      <c r="A7" s="166">
        <v>5</v>
      </c>
      <c r="B7" s="169" t="s">
        <v>85</v>
      </c>
      <c r="C7" s="171"/>
      <c r="D7" s="169"/>
      <c r="E7" s="169"/>
      <c r="F7" s="169"/>
      <c r="G7" s="173"/>
    </row>
    <row r="8" spans="1:7" ht="22.5" x14ac:dyDescent="0.2">
      <c r="A8" s="166">
        <v>6</v>
      </c>
      <c r="B8" s="169" t="s">
        <v>86</v>
      </c>
      <c r="C8" s="171"/>
      <c r="D8" s="169"/>
      <c r="E8" s="169"/>
      <c r="F8" s="169"/>
      <c r="G8" s="173"/>
    </row>
    <row r="9" spans="1:7" ht="22.5" x14ac:dyDescent="0.2">
      <c r="A9" s="166">
        <v>7</v>
      </c>
      <c r="B9" s="169" t="s">
        <v>87</v>
      </c>
      <c r="C9" s="171"/>
      <c r="D9" s="169"/>
      <c r="E9" s="169"/>
      <c r="F9" s="169"/>
      <c r="G9" s="173"/>
    </row>
    <row r="10" spans="1:7" ht="22.5" x14ac:dyDescent="0.2">
      <c r="A10" s="166">
        <v>8</v>
      </c>
      <c r="B10" s="169" t="s">
        <v>88</v>
      </c>
      <c r="C10" s="171"/>
      <c r="D10" s="169"/>
      <c r="E10" s="169"/>
      <c r="F10" s="169"/>
      <c r="G10" s="173"/>
    </row>
    <row r="11" spans="1:7" ht="22.5" x14ac:dyDescent="0.2">
      <c r="A11" s="166">
        <v>9</v>
      </c>
      <c r="B11" s="169" t="s">
        <v>89</v>
      </c>
      <c r="C11" s="171"/>
      <c r="D11" s="169"/>
      <c r="E11" s="169"/>
      <c r="F11" s="169"/>
      <c r="G11" s="173"/>
    </row>
    <row r="12" spans="1:7" ht="22.5" x14ac:dyDescent="0.2">
      <c r="A12" s="166">
        <v>10</v>
      </c>
      <c r="B12" s="169" t="s">
        <v>90</v>
      </c>
      <c r="C12" s="171"/>
      <c r="D12" s="169"/>
      <c r="E12" s="169"/>
      <c r="F12" s="169"/>
      <c r="G12" s="173"/>
    </row>
    <row r="13" spans="1:7" ht="22.5" x14ac:dyDescent="0.2">
      <c r="A13" s="166">
        <v>11</v>
      </c>
      <c r="B13" s="169" t="s">
        <v>91</v>
      </c>
      <c r="C13" s="171"/>
      <c r="D13" s="169"/>
      <c r="E13" s="169"/>
      <c r="F13" s="169"/>
      <c r="G13" s="173"/>
    </row>
    <row r="14" spans="1:7" ht="22.5" x14ac:dyDescent="0.2">
      <c r="A14" s="166">
        <v>12</v>
      </c>
      <c r="B14" s="169" t="s">
        <v>92</v>
      </c>
      <c r="C14" s="171"/>
      <c r="D14" s="169"/>
      <c r="E14" s="169"/>
      <c r="F14" s="169"/>
      <c r="G14" s="173"/>
    </row>
    <row r="15" spans="1:7" ht="22.5" x14ac:dyDescent="0.2">
      <c r="A15" s="166">
        <v>13</v>
      </c>
      <c r="B15" s="169" t="s">
        <v>93</v>
      </c>
      <c r="C15" s="171"/>
      <c r="D15" s="169"/>
      <c r="E15" s="169"/>
      <c r="F15" s="169"/>
      <c r="G15" s="173"/>
    </row>
    <row r="16" spans="1:7" ht="22.5" x14ac:dyDescent="0.2">
      <c r="A16" s="166">
        <v>14</v>
      </c>
      <c r="B16" s="169" t="s">
        <v>94</v>
      </c>
      <c r="C16" s="171"/>
      <c r="D16" s="169"/>
      <c r="E16" s="169"/>
      <c r="F16" s="169"/>
      <c r="G16" s="173"/>
    </row>
    <row r="17" spans="1:7" ht="22.5" x14ac:dyDescent="0.2">
      <c r="A17" s="166">
        <v>15</v>
      </c>
      <c r="B17" s="169" t="s">
        <v>95</v>
      </c>
      <c r="C17" s="171"/>
      <c r="D17" s="169"/>
      <c r="E17" s="169"/>
      <c r="F17" s="169"/>
      <c r="G17" s="173"/>
    </row>
    <row r="18" spans="1:7" ht="22.5" x14ac:dyDescent="0.2">
      <c r="A18" s="166">
        <v>16</v>
      </c>
      <c r="B18" s="169" t="s">
        <v>96</v>
      </c>
      <c r="C18" s="171"/>
      <c r="D18" s="169"/>
      <c r="E18" s="169"/>
      <c r="F18" s="169"/>
      <c r="G18" s="173"/>
    </row>
    <row r="19" spans="1:7" ht="22.5" x14ac:dyDescent="0.2">
      <c r="A19" s="166">
        <v>17</v>
      </c>
      <c r="B19" s="169" t="s">
        <v>97</v>
      </c>
      <c r="C19" s="171"/>
      <c r="D19" s="169"/>
      <c r="E19" s="169"/>
      <c r="F19" s="169"/>
      <c r="G19" s="173"/>
    </row>
    <row r="20" spans="1:7" ht="22.5" x14ac:dyDescent="0.2">
      <c r="A20" s="166">
        <v>18</v>
      </c>
      <c r="B20" s="169" t="s">
        <v>98</v>
      </c>
      <c r="C20" s="171"/>
      <c r="D20" s="169"/>
      <c r="E20" s="169"/>
      <c r="F20" s="169"/>
      <c r="G20" s="173"/>
    </row>
    <row r="21" spans="1:7" ht="23.25" thickBot="1" x14ac:dyDescent="0.25">
      <c r="A21" s="167">
        <v>19</v>
      </c>
      <c r="B21" s="170" t="s">
        <v>99</v>
      </c>
      <c r="C21" s="172"/>
      <c r="D21" s="172"/>
      <c r="E21" s="172"/>
      <c r="F21" s="172"/>
      <c r="G21" s="174"/>
    </row>
    <row r="23" spans="1:7" ht="16.5" thickBot="1" x14ac:dyDescent="0.25"/>
    <row r="24" spans="1:7" ht="29.25" customHeight="1" thickBot="1" x14ac:dyDescent="0.25">
      <c r="A24" s="183" t="s">
        <v>111</v>
      </c>
      <c r="B24" s="184"/>
      <c r="C24" s="184"/>
      <c r="D24" s="185"/>
    </row>
    <row r="25" spans="1:7" ht="30.75" customHeight="1" thickBot="1" x14ac:dyDescent="0.25">
      <c r="A25" s="180" t="s">
        <v>101</v>
      </c>
      <c r="B25" s="180" t="s">
        <v>102</v>
      </c>
      <c r="C25" s="180" t="s">
        <v>150</v>
      </c>
      <c r="D25" s="182" t="s">
        <v>80</v>
      </c>
      <c r="E25" s="33"/>
      <c r="F25" s="33"/>
    </row>
    <row r="26" spans="1:7" ht="22.5" x14ac:dyDescent="0.2">
      <c r="A26" s="176">
        <v>1</v>
      </c>
      <c r="B26" s="177" t="s">
        <v>103</v>
      </c>
      <c r="C26" s="177"/>
      <c r="D26" s="179"/>
      <c r="E26" s="31"/>
      <c r="F26" s="31"/>
    </row>
    <row r="27" spans="1:7" ht="22.5" x14ac:dyDescent="0.2">
      <c r="A27" s="166">
        <v>2</v>
      </c>
      <c r="B27" s="169" t="s">
        <v>104</v>
      </c>
      <c r="C27" s="169"/>
      <c r="D27" s="173"/>
      <c r="E27" s="31"/>
      <c r="F27" s="31"/>
    </row>
    <row r="28" spans="1:7" ht="22.5" x14ac:dyDescent="0.2">
      <c r="A28" s="166">
        <v>3</v>
      </c>
      <c r="B28" s="169" t="s">
        <v>105</v>
      </c>
      <c r="C28" s="169"/>
      <c r="D28" s="173"/>
      <c r="E28" s="31"/>
      <c r="F28" s="31"/>
    </row>
    <row r="29" spans="1:7" ht="22.5" x14ac:dyDescent="0.2">
      <c r="A29" s="166">
        <v>4</v>
      </c>
      <c r="B29" s="169" t="s">
        <v>106</v>
      </c>
      <c r="C29" s="169"/>
      <c r="D29" s="173"/>
      <c r="E29" s="31"/>
      <c r="F29" s="31"/>
    </row>
    <row r="30" spans="1:7" ht="22.5" x14ac:dyDescent="0.2">
      <c r="A30" s="166">
        <v>5</v>
      </c>
      <c r="B30" s="169" t="s">
        <v>107</v>
      </c>
      <c r="C30" s="169"/>
      <c r="D30" s="173"/>
      <c r="E30" s="31"/>
      <c r="F30" s="31"/>
    </row>
    <row r="31" spans="1:7" ht="22.5" x14ac:dyDescent="0.2">
      <c r="A31" s="166">
        <v>7</v>
      </c>
      <c r="B31" s="169" t="s">
        <v>108</v>
      </c>
      <c r="C31" s="169"/>
      <c r="D31" s="173"/>
      <c r="E31" s="31"/>
      <c r="F31" s="31"/>
    </row>
    <row r="32" spans="1:7" ht="22.5" x14ac:dyDescent="0.2">
      <c r="A32" s="166">
        <v>8</v>
      </c>
      <c r="B32" s="169" t="s">
        <v>109</v>
      </c>
      <c r="C32" s="169"/>
      <c r="D32" s="173"/>
      <c r="E32" s="31"/>
      <c r="F32" s="31"/>
    </row>
    <row r="33" spans="1:6" ht="23.25" thickBot="1" x14ac:dyDescent="0.25">
      <c r="A33" s="167">
        <v>9</v>
      </c>
      <c r="B33" s="170" t="s">
        <v>110</v>
      </c>
      <c r="C33" s="170"/>
      <c r="D33" s="186"/>
      <c r="E33" s="31"/>
      <c r="F33" s="31"/>
    </row>
  </sheetData>
  <mergeCells count="2">
    <mergeCell ref="A24:D24"/>
    <mergeCell ref="A1:G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rightToLeft="1" workbookViewId="0">
      <selection activeCell="F5" sqref="F5"/>
    </sheetView>
  </sheetViews>
  <sheetFormatPr defaultRowHeight="15" x14ac:dyDescent="0.25"/>
  <cols>
    <col min="1" max="1" width="9.125" style="34"/>
    <col min="2" max="2" width="42" customWidth="1"/>
    <col min="4" max="4" width="13.375" customWidth="1"/>
  </cols>
  <sheetData>
    <row r="1" spans="1:4" ht="29.25" customHeight="1" thickBot="1" x14ac:dyDescent="0.25">
      <c r="A1" s="190" t="s">
        <v>101</v>
      </c>
      <c r="B1" s="190" t="s">
        <v>112</v>
      </c>
      <c r="C1" s="190" t="s">
        <v>71</v>
      </c>
      <c r="D1" s="191" t="s">
        <v>80</v>
      </c>
    </row>
    <row r="2" spans="1:4" ht="24" x14ac:dyDescent="0.2">
      <c r="A2" s="189">
        <v>1</v>
      </c>
      <c r="B2" s="177" t="s">
        <v>113</v>
      </c>
      <c r="C2" s="177"/>
      <c r="D2" s="179"/>
    </row>
    <row r="3" spans="1:4" ht="24" x14ac:dyDescent="0.2">
      <c r="A3" s="187">
        <v>2</v>
      </c>
      <c r="B3" s="169" t="s">
        <v>114</v>
      </c>
      <c r="C3" s="169"/>
      <c r="D3" s="173"/>
    </row>
    <row r="4" spans="1:4" ht="24" x14ac:dyDescent="0.2">
      <c r="A4" s="187">
        <v>3</v>
      </c>
      <c r="B4" s="169" t="s">
        <v>115</v>
      </c>
      <c r="C4" s="169"/>
      <c r="D4" s="173"/>
    </row>
    <row r="5" spans="1:4" ht="24" x14ac:dyDescent="0.2">
      <c r="A5" s="187">
        <v>4</v>
      </c>
      <c r="B5" s="169" t="s">
        <v>116</v>
      </c>
      <c r="C5" s="169"/>
      <c r="D5" s="173"/>
    </row>
    <row r="6" spans="1:4" ht="24" x14ac:dyDescent="0.2">
      <c r="A6" s="187">
        <v>5</v>
      </c>
      <c r="B6" s="169" t="s">
        <v>117</v>
      </c>
      <c r="C6" s="169"/>
      <c r="D6" s="173"/>
    </row>
    <row r="7" spans="1:4" ht="24" x14ac:dyDescent="0.2">
      <c r="A7" s="187">
        <v>6</v>
      </c>
      <c r="B7" s="169" t="s">
        <v>118</v>
      </c>
      <c r="C7" s="169"/>
      <c r="D7" s="173"/>
    </row>
    <row r="8" spans="1:4" ht="24" x14ac:dyDescent="0.2">
      <c r="A8" s="187">
        <v>7</v>
      </c>
      <c r="B8" s="169" t="s">
        <v>119</v>
      </c>
      <c r="C8" s="169"/>
      <c r="D8" s="173"/>
    </row>
    <row r="9" spans="1:4" ht="24" x14ac:dyDescent="0.2">
      <c r="A9" s="187">
        <v>8</v>
      </c>
      <c r="B9" s="169" t="s">
        <v>120</v>
      </c>
      <c r="C9" s="169"/>
      <c r="D9" s="173"/>
    </row>
    <row r="10" spans="1:4" ht="24" x14ac:dyDescent="0.2">
      <c r="A10" s="187">
        <v>9</v>
      </c>
      <c r="B10" s="169" t="s">
        <v>121</v>
      </c>
      <c r="C10" s="169"/>
      <c r="D10" s="173"/>
    </row>
    <row r="11" spans="1:4" ht="24" x14ac:dyDescent="0.2">
      <c r="A11" s="187">
        <v>10</v>
      </c>
      <c r="B11" s="169" t="s">
        <v>122</v>
      </c>
      <c r="C11" s="169"/>
      <c r="D11" s="173"/>
    </row>
    <row r="12" spans="1:4" ht="24" x14ac:dyDescent="0.2">
      <c r="A12" s="187">
        <v>11</v>
      </c>
      <c r="B12" s="169" t="s">
        <v>123</v>
      </c>
      <c r="C12" s="169"/>
      <c r="D12" s="173"/>
    </row>
    <row r="13" spans="1:4" ht="24" x14ac:dyDescent="0.2">
      <c r="A13" s="187">
        <v>12</v>
      </c>
      <c r="B13" s="169" t="s">
        <v>124</v>
      </c>
      <c r="C13" s="169"/>
      <c r="D13" s="173"/>
    </row>
    <row r="14" spans="1:4" ht="24" x14ac:dyDescent="0.2">
      <c r="A14" s="187">
        <v>13</v>
      </c>
      <c r="B14" s="169" t="s">
        <v>125</v>
      </c>
      <c r="C14" s="169"/>
      <c r="D14" s="173"/>
    </row>
    <row r="15" spans="1:4" ht="24" x14ac:dyDescent="0.2">
      <c r="A15" s="187">
        <v>14</v>
      </c>
      <c r="B15" s="169" t="s">
        <v>126</v>
      </c>
      <c r="C15" s="169"/>
      <c r="D15" s="173"/>
    </row>
    <row r="16" spans="1:4" ht="24" x14ac:dyDescent="0.2">
      <c r="A16" s="187">
        <v>15</v>
      </c>
      <c r="B16" s="169" t="s">
        <v>127</v>
      </c>
      <c r="C16" s="169"/>
      <c r="D16" s="173"/>
    </row>
    <row r="17" spans="1:4" ht="24" x14ac:dyDescent="0.2">
      <c r="A17" s="187">
        <v>16</v>
      </c>
      <c r="B17" s="169" t="s">
        <v>128</v>
      </c>
      <c r="C17" s="169"/>
      <c r="D17" s="173"/>
    </row>
    <row r="18" spans="1:4" ht="24" x14ac:dyDescent="0.2">
      <c r="A18" s="187">
        <v>17</v>
      </c>
      <c r="B18" s="169" t="s">
        <v>129</v>
      </c>
      <c r="C18" s="169"/>
      <c r="D18" s="173"/>
    </row>
    <row r="19" spans="1:4" ht="24" x14ac:dyDescent="0.2">
      <c r="A19" s="187">
        <v>18</v>
      </c>
      <c r="B19" s="169" t="s">
        <v>130</v>
      </c>
      <c r="C19" s="169"/>
      <c r="D19" s="173"/>
    </row>
    <row r="20" spans="1:4" ht="24" x14ac:dyDescent="0.2">
      <c r="A20" s="187">
        <v>19</v>
      </c>
      <c r="B20" s="169" t="s">
        <v>131</v>
      </c>
      <c r="C20" s="169"/>
      <c r="D20" s="173"/>
    </row>
    <row r="21" spans="1:4" ht="24.75" thickBot="1" x14ac:dyDescent="0.25">
      <c r="A21" s="188">
        <v>20</v>
      </c>
      <c r="B21" s="170" t="s">
        <v>132</v>
      </c>
      <c r="C21" s="170"/>
      <c r="D21" s="174"/>
    </row>
    <row r="22" spans="1:4" x14ac:dyDescent="0.25">
      <c r="C22">
        <f>SUM(C2:C21)</f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rightToLeft="1" workbookViewId="0">
      <selection activeCell="E9" sqref="E9"/>
    </sheetView>
  </sheetViews>
  <sheetFormatPr defaultRowHeight="14.25" x14ac:dyDescent="0.2"/>
  <sheetData>
    <row r="1" spans="1:8" x14ac:dyDescent="0.2">
      <c r="A1" s="143" t="s">
        <v>160</v>
      </c>
      <c r="B1" s="144"/>
      <c r="C1" s="144"/>
      <c r="D1" s="144"/>
      <c r="E1" s="144"/>
      <c r="F1" s="144"/>
      <c r="G1" s="144"/>
      <c r="H1" s="144"/>
    </row>
    <row r="2" spans="1:8" x14ac:dyDescent="0.2">
      <c r="A2" s="144"/>
      <c r="B2" s="144"/>
      <c r="C2" s="144"/>
      <c r="D2" s="144"/>
      <c r="E2" s="144"/>
      <c r="F2" s="144"/>
      <c r="G2" s="144"/>
      <c r="H2" s="144"/>
    </row>
    <row r="3" spans="1:8" x14ac:dyDescent="0.2">
      <c r="A3" s="144"/>
      <c r="B3" s="144"/>
      <c r="C3" s="144"/>
      <c r="D3" s="144"/>
      <c r="E3" s="144"/>
      <c r="F3" s="144"/>
      <c r="G3" s="144"/>
      <c r="H3" s="144"/>
    </row>
    <row r="4" spans="1:8" x14ac:dyDescent="0.2">
      <c r="A4" s="144"/>
      <c r="B4" s="144"/>
      <c r="C4" s="144"/>
      <c r="D4" s="144"/>
      <c r="E4" s="144"/>
      <c r="F4" s="144"/>
      <c r="G4" s="144"/>
      <c r="H4" s="144"/>
    </row>
    <row r="5" spans="1:8" x14ac:dyDescent="0.2">
      <c r="A5" s="144"/>
      <c r="B5" s="144"/>
      <c r="C5" s="144"/>
      <c r="D5" s="144"/>
      <c r="E5" s="144"/>
      <c r="F5" s="144"/>
      <c r="G5" s="144"/>
      <c r="H5" s="144"/>
    </row>
    <row r="6" spans="1:8" x14ac:dyDescent="0.2">
      <c r="A6" s="144"/>
      <c r="B6" s="144"/>
      <c r="C6" s="144"/>
      <c r="D6" s="144"/>
      <c r="E6" s="144"/>
      <c r="F6" s="144"/>
      <c r="G6" s="144"/>
      <c r="H6" s="144"/>
    </row>
    <row r="7" spans="1:8" x14ac:dyDescent="0.2">
      <c r="A7" s="144"/>
      <c r="B7" s="144"/>
      <c r="C7" s="144"/>
      <c r="D7" s="144"/>
      <c r="E7" s="144"/>
      <c r="F7" s="144"/>
      <c r="G7" s="144"/>
      <c r="H7" s="144"/>
    </row>
  </sheetData>
  <mergeCells count="1">
    <mergeCell ref="A1:H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rightToLeft="1" workbookViewId="0">
      <selection activeCell="G13" sqref="G13"/>
    </sheetView>
  </sheetViews>
  <sheetFormatPr defaultRowHeight="14.25" x14ac:dyDescent="0.2"/>
  <cols>
    <col min="2" max="2" width="27" bestFit="1" customWidth="1"/>
    <col min="3" max="3" width="15" bestFit="1" customWidth="1"/>
    <col min="4" max="4" width="20.125" bestFit="1" customWidth="1"/>
    <col min="5" max="5" width="24.375" bestFit="1" customWidth="1"/>
  </cols>
  <sheetData>
    <row r="1" spans="1:7" ht="39" customHeight="1" thickBot="1" x14ac:dyDescent="0.25">
      <c r="A1" s="192" t="s">
        <v>219</v>
      </c>
      <c r="B1" s="193"/>
      <c r="C1" s="193"/>
      <c r="D1" s="193"/>
      <c r="E1" s="193"/>
      <c r="F1" s="193"/>
      <c r="G1" s="194"/>
    </row>
    <row r="2" spans="1:7" ht="24.75" thickBot="1" x14ac:dyDescent="0.25">
      <c r="A2" s="200" t="s">
        <v>78</v>
      </c>
      <c r="B2" s="201" t="s">
        <v>161</v>
      </c>
      <c r="C2" s="201" t="s">
        <v>162</v>
      </c>
      <c r="D2" s="201" t="s">
        <v>163</v>
      </c>
      <c r="E2" s="201" t="s">
        <v>164</v>
      </c>
      <c r="F2" s="201" t="s">
        <v>165</v>
      </c>
      <c r="G2" s="202" t="s">
        <v>166</v>
      </c>
    </row>
    <row r="3" spans="1:7" ht="22.5" x14ac:dyDescent="0.2">
      <c r="A3" s="195">
        <v>1</v>
      </c>
      <c r="B3" s="196"/>
      <c r="C3" s="197"/>
      <c r="D3" s="197"/>
      <c r="E3" s="197"/>
      <c r="F3" s="198"/>
      <c r="G3" s="199"/>
    </row>
    <row r="4" spans="1:7" ht="22.5" x14ac:dyDescent="0.2">
      <c r="A4" s="79">
        <v>2</v>
      </c>
      <c r="B4" s="80"/>
      <c r="C4" s="81"/>
      <c r="D4" s="81"/>
      <c r="E4" s="81"/>
      <c r="F4" s="82"/>
      <c r="G4" s="83"/>
    </row>
    <row r="5" spans="1:7" ht="22.5" x14ac:dyDescent="0.2">
      <c r="A5" s="79">
        <v>3</v>
      </c>
      <c r="B5" s="80"/>
      <c r="C5" s="81"/>
      <c r="D5" s="81"/>
      <c r="E5" s="81"/>
      <c r="F5" s="82"/>
      <c r="G5" s="83"/>
    </row>
    <row r="6" spans="1:7" ht="22.5" x14ac:dyDescent="0.2">
      <c r="A6" s="79">
        <v>4</v>
      </c>
      <c r="B6" s="80"/>
      <c r="C6" s="81"/>
      <c r="D6" s="81"/>
      <c r="E6" s="81"/>
      <c r="F6" s="82"/>
      <c r="G6" s="83"/>
    </row>
    <row r="7" spans="1:7" ht="22.5" x14ac:dyDescent="0.2">
      <c r="A7" s="79">
        <v>5</v>
      </c>
      <c r="B7" s="80"/>
      <c r="C7" s="81"/>
      <c r="D7" s="81"/>
      <c r="E7" s="81"/>
      <c r="F7" s="82"/>
      <c r="G7" s="83"/>
    </row>
    <row r="8" spans="1:7" ht="22.5" x14ac:dyDescent="0.2">
      <c r="A8" s="79">
        <v>6</v>
      </c>
      <c r="B8" s="80"/>
      <c r="C8" s="81"/>
      <c r="D8" s="81"/>
      <c r="E8" s="81"/>
      <c r="F8" s="82"/>
      <c r="G8" s="83"/>
    </row>
    <row r="9" spans="1:7" ht="22.5" x14ac:dyDescent="0.2">
      <c r="A9" s="79">
        <v>7</v>
      </c>
      <c r="B9" s="80"/>
      <c r="C9" s="81"/>
      <c r="D9" s="81"/>
      <c r="E9" s="81"/>
      <c r="F9" s="82"/>
      <c r="G9" s="83"/>
    </row>
    <row r="10" spans="1:7" ht="22.5" x14ac:dyDescent="0.2">
      <c r="A10" s="79">
        <v>8</v>
      </c>
      <c r="B10" s="80"/>
      <c r="C10" s="81"/>
      <c r="D10" s="81"/>
      <c r="E10" s="81"/>
      <c r="F10" s="82"/>
      <c r="G10" s="83"/>
    </row>
    <row r="11" spans="1:7" ht="22.5" x14ac:dyDescent="0.2">
      <c r="A11" s="79">
        <v>9</v>
      </c>
      <c r="B11" s="80"/>
      <c r="C11" s="81"/>
      <c r="D11" s="81"/>
      <c r="E11" s="81"/>
      <c r="F11" s="82"/>
      <c r="G11" s="83"/>
    </row>
    <row r="12" spans="1:7" ht="22.5" x14ac:dyDescent="0.2">
      <c r="A12" s="79">
        <v>10</v>
      </c>
      <c r="B12" s="80"/>
      <c r="C12" s="81"/>
      <c r="D12" s="81"/>
      <c r="E12" s="81"/>
      <c r="F12" s="82"/>
      <c r="G12" s="83"/>
    </row>
    <row r="13" spans="1:7" ht="22.5" x14ac:dyDescent="0.2">
      <c r="A13" s="79">
        <v>11</v>
      </c>
      <c r="B13" s="80"/>
      <c r="C13" s="81"/>
      <c r="D13" s="81"/>
      <c r="E13" s="81"/>
      <c r="F13" s="82"/>
      <c r="G13" s="83"/>
    </row>
    <row r="14" spans="1:7" ht="22.5" x14ac:dyDescent="0.2">
      <c r="A14" s="79">
        <v>12</v>
      </c>
      <c r="B14" s="80"/>
      <c r="C14" s="81"/>
      <c r="D14" s="81"/>
      <c r="E14" s="81"/>
      <c r="F14" s="82"/>
      <c r="G14" s="83"/>
    </row>
    <row r="15" spans="1:7" ht="22.5" x14ac:dyDescent="0.2">
      <c r="A15" s="79">
        <v>13</v>
      </c>
      <c r="B15" s="80"/>
      <c r="C15" s="81"/>
      <c r="D15" s="81"/>
      <c r="E15" s="81"/>
      <c r="F15" s="82"/>
      <c r="G15" s="83"/>
    </row>
    <row r="16" spans="1:7" ht="22.5" x14ac:dyDescent="0.2">
      <c r="A16" s="79">
        <v>14</v>
      </c>
      <c r="B16" s="80"/>
      <c r="C16" s="81"/>
      <c r="D16" s="81"/>
      <c r="E16" s="81"/>
      <c r="F16" s="82"/>
      <c r="G16" s="83"/>
    </row>
    <row r="17" spans="1:7" ht="22.5" x14ac:dyDescent="0.2">
      <c r="A17" s="79">
        <v>15</v>
      </c>
      <c r="B17" s="80"/>
      <c r="C17" s="81"/>
      <c r="D17" s="81"/>
      <c r="E17" s="81"/>
      <c r="F17" s="82"/>
      <c r="G17" s="83"/>
    </row>
    <row r="18" spans="1:7" ht="22.5" x14ac:dyDescent="0.2">
      <c r="A18" s="79">
        <v>16</v>
      </c>
      <c r="B18" s="80"/>
      <c r="C18" s="81"/>
      <c r="D18" s="81"/>
      <c r="E18" s="81"/>
      <c r="F18" s="82"/>
      <c r="G18" s="83"/>
    </row>
    <row r="19" spans="1:7" ht="22.5" x14ac:dyDescent="0.2">
      <c r="A19" s="79">
        <v>17</v>
      </c>
      <c r="B19" s="80"/>
      <c r="C19" s="81"/>
      <c r="D19" s="81"/>
      <c r="E19" s="81"/>
      <c r="F19" s="82"/>
      <c r="G19" s="83"/>
    </row>
    <row r="20" spans="1:7" ht="22.5" x14ac:dyDescent="0.2">
      <c r="A20" s="79">
        <v>18</v>
      </c>
      <c r="B20" s="80"/>
      <c r="C20" s="81"/>
      <c r="D20" s="81"/>
      <c r="E20" s="81"/>
      <c r="F20" s="82"/>
      <c r="G20" s="83"/>
    </row>
    <row r="21" spans="1:7" ht="22.5" x14ac:dyDescent="0.2">
      <c r="A21" s="79">
        <v>19</v>
      </c>
      <c r="B21" s="80"/>
      <c r="C21" s="81"/>
      <c r="D21" s="81"/>
      <c r="E21" s="81"/>
      <c r="F21" s="82"/>
      <c r="G21" s="83"/>
    </row>
    <row r="22" spans="1:7" ht="22.5" x14ac:dyDescent="0.2">
      <c r="A22" s="79">
        <v>20</v>
      </c>
      <c r="B22" s="80"/>
      <c r="C22" s="81"/>
      <c r="D22" s="81"/>
      <c r="E22" s="81"/>
      <c r="F22" s="82"/>
      <c r="G22" s="83"/>
    </row>
    <row r="23" spans="1:7" ht="22.5" x14ac:dyDescent="0.2">
      <c r="A23" s="79">
        <v>21</v>
      </c>
      <c r="B23" s="80"/>
      <c r="C23" s="81"/>
      <c r="D23" s="81"/>
      <c r="E23" s="81"/>
      <c r="F23" s="82"/>
      <c r="G23" s="83"/>
    </row>
    <row r="24" spans="1:7" ht="22.5" x14ac:dyDescent="0.2">
      <c r="A24" s="79">
        <v>22</v>
      </c>
      <c r="B24" s="80"/>
      <c r="C24" s="81"/>
      <c r="D24" s="81"/>
      <c r="E24" s="81"/>
      <c r="F24" s="82"/>
      <c r="G24" s="83"/>
    </row>
    <row r="25" spans="1:7" ht="22.5" x14ac:dyDescent="0.2">
      <c r="A25" s="79">
        <v>23</v>
      </c>
      <c r="B25" s="80"/>
      <c r="C25" s="81"/>
      <c r="D25" s="81"/>
      <c r="E25" s="81"/>
      <c r="F25" s="82"/>
      <c r="G25" s="83"/>
    </row>
    <row r="26" spans="1:7" ht="22.5" x14ac:dyDescent="0.2">
      <c r="A26" s="79">
        <v>24</v>
      </c>
      <c r="B26" s="80"/>
      <c r="C26" s="81"/>
      <c r="D26" s="81"/>
      <c r="E26" s="81"/>
      <c r="F26" s="82"/>
      <c r="G26" s="83"/>
    </row>
    <row r="27" spans="1:7" ht="22.5" x14ac:dyDescent="0.2">
      <c r="A27" s="79">
        <v>25</v>
      </c>
      <c r="B27" s="80"/>
      <c r="C27" s="81"/>
      <c r="D27" s="81"/>
      <c r="E27" s="81"/>
      <c r="F27" s="82"/>
      <c r="G27" s="83"/>
    </row>
    <row r="28" spans="1:7" ht="22.5" x14ac:dyDescent="0.2">
      <c r="A28" s="79">
        <v>26</v>
      </c>
      <c r="B28" s="80"/>
      <c r="C28" s="81"/>
      <c r="D28" s="81"/>
      <c r="E28" s="81"/>
      <c r="F28" s="82"/>
      <c r="G28" s="83"/>
    </row>
    <row r="29" spans="1:7" ht="22.5" x14ac:dyDescent="0.2">
      <c r="A29" s="79">
        <v>27</v>
      </c>
      <c r="B29" s="80"/>
      <c r="C29" s="81"/>
      <c r="D29" s="81"/>
      <c r="E29" s="82"/>
      <c r="F29" s="82"/>
      <c r="G29" s="83"/>
    </row>
    <row r="30" spans="1:7" ht="22.5" x14ac:dyDescent="0.2">
      <c r="A30" s="79">
        <v>28</v>
      </c>
      <c r="B30" s="80"/>
      <c r="C30" s="81"/>
      <c r="D30" s="81"/>
      <c r="E30" s="82"/>
      <c r="F30" s="82"/>
      <c r="G30" s="83"/>
    </row>
    <row r="31" spans="1:7" ht="22.5" x14ac:dyDescent="0.2">
      <c r="A31" s="79">
        <v>29</v>
      </c>
      <c r="B31" s="80"/>
      <c r="C31" s="81"/>
      <c r="D31" s="81"/>
      <c r="E31" s="82"/>
      <c r="F31" s="82"/>
      <c r="G31" s="83"/>
    </row>
    <row r="32" spans="1:7" ht="22.5" x14ac:dyDescent="0.2">
      <c r="A32" s="79">
        <v>30</v>
      </c>
      <c r="B32" s="80"/>
      <c r="C32" s="81"/>
      <c r="D32" s="81"/>
      <c r="E32" s="82"/>
      <c r="F32" s="82"/>
      <c r="G32" s="83"/>
    </row>
    <row r="33" spans="1:7" ht="22.5" x14ac:dyDescent="0.2">
      <c r="A33" s="79">
        <v>31</v>
      </c>
      <c r="B33" s="80"/>
      <c r="C33" s="81"/>
      <c r="D33" s="81"/>
      <c r="E33" s="82"/>
      <c r="F33" s="82"/>
      <c r="G33" s="83"/>
    </row>
    <row r="34" spans="1:7" ht="22.5" x14ac:dyDescent="0.2">
      <c r="A34" s="79">
        <v>32</v>
      </c>
      <c r="B34" s="80"/>
      <c r="C34" s="81"/>
      <c r="D34" s="81"/>
      <c r="E34" s="82"/>
      <c r="F34" s="82"/>
      <c r="G34" s="83"/>
    </row>
    <row r="35" spans="1:7" ht="22.5" x14ac:dyDescent="0.2">
      <c r="A35" s="79">
        <v>33</v>
      </c>
      <c r="B35" s="80"/>
      <c r="C35" s="81"/>
      <c r="D35" s="81"/>
      <c r="E35" s="82"/>
      <c r="F35" s="82"/>
      <c r="G35" s="83"/>
    </row>
    <row r="36" spans="1:7" ht="22.5" x14ac:dyDescent="0.2">
      <c r="A36" s="79">
        <v>34</v>
      </c>
      <c r="B36" s="80"/>
      <c r="C36" s="81"/>
      <c r="D36" s="81"/>
      <c r="E36" s="82"/>
      <c r="F36" s="82"/>
      <c r="G36" s="83"/>
    </row>
    <row r="37" spans="1:7" ht="22.5" x14ac:dyDescent="0.2">
      <c r="A37" s="79">
        <v>35</v>
      </c>
      <c r="B37" s="80"/>
      <c r="C37" s="81"/>
      <c r="D37" s="81"/>
      <c r="E37" s="82"/>
      <c r="F37" s="82"/>
      <c r="G37" s="83"/>
    </row>
    <row r="38" spans="1:7" ht="22.5" x14ac:dyDescent="0.2">
      <c r="A38" s="79">
        <v>36</v>
      </c>
      <c r="B38" s="80"/>
      <c r="C38" s="81"/>
      <c r="D38" s="81"/>
      <c r="E38" s="82"/>
      <c r="F38" s="82"/>
      <c r="G38" s="83"/>
    </row>
    <row r="39" spans="1:7" ht="22.5" x14ac:dyDescent="0.2">
      <c r="A39" s="79">
        <v>37</v>
      </c>
      <c r="B39" s="80"/>
      <c r="C39" s="81"/>
      <c r="D39" s="81"/>
      <c r="E39" s="82"/>
      <c r="F39" s="82"/>
      <c r="G39" s="83"/>
    </row>
    <row r="40" spans="1:7" ht="22.5" x14ac:dyDescent="0.2">
      <c r="A40" s="79">
        <v>38</v>
      </c>
      <c r="B40" s="80"/>
      <c r="C40" s="81"/>
      <c r="D40" s="81"/>
      <c r="E40" s="82"/>
      <c r="F40" s="82"/>
      <c r="G40" s="83"/>
    </row>
    <row r="41" spans="1:7" ht="22.5" x14ac:dyDescent="0.2">
      <c r="A41" s="79">
        <v>39</v>
      </c>
      <c r="B41" s="80"/>
      <c r="C41" s="81"/>
      <c r="D41" s="81"/>
      <c r="E41" s="82"/>
      <c r="F41" s="82"/>
      <c r="G41" s="83"/>
    </row>
    <row r="42" spans="1:7" ht="22.5" x14ac:dyDescent="0.2">
      <c r="A42" s="79">
        <v>40</v>
      </c>
      <c r="B42" s="80"/>
      <c r="C42" s="81"/>
      <c r="D42" s="81"/>
      <c r="E42" s="82"/>
      <c r="F42" s="82"/>
      <c r="G42" s="83"/>
    </row>
    <row r="43" spans="1:7" ht="22.5" x14ac:dyDescent="0.2">
      <c r="A43" s="79">
        <v>41</v>
      </c>
      <c r="B43" s="80"/>
      <c r="C43" s="81"/>
      <c r="D43" s="81"/>
      <c r="E43" s="82"/>
      <c r="F43" s="82"/>
      <c r="G43" s="83"/>
    </row>
    <row r="44" spans="1:7" ht="22.5" x14ac:dyDescent="0.2">
      <c r="A44" s="79">
        <v>42</v>
      </c>
      <c r="B44" s="80"/>
      <c r="C44" s="81"/>
      <c r="D44" s="81"/>
      <c r="E44" s="82"/>
      <c r="F44" s="82"/>
      <c r="G44" s="83"/>
    </row>
    <row r="45" spans="1:7" ht="22.5" x14ac:dyDescent="0.2">
      <c r="A45" s="79">
        <v>43</v>
      </c>
      <c r="B45" s="80"/>
      <c r="C45" s="81"/>
      <c r="D45" s="81"/>
      <c r="E45" s="82"/>
      <c r="F45" s="82"/>
      <c r="G45" s="83"/>
    </row>
    <row r="46" spans="1:7" ht="22.5" x14ac:dyDescent="0.2">
      <c r="A46" s="79">
        <v>44</v>
      </c>
      <c r="B46" s="80"/>
      <c r="C46" s="81"/>
      <c r="D46" s="81"/>
      <c r="E46" s="82"/>
      <c r="F46" s="82"/>
      <c r="G46" s="83"/>
    </row>
    <row r="47" spans="1:7" ht="22.5" x14ac:dyDescent="0.2">
      <c r="A47" s="79">
        <v>45</v>
      </c>
      <c r="B47" s="80"/>
      <c r="C47" s="81"/>
      <c r="D47" s="81"/>
      <c r="E47" s="82"/>
      <c r="F47" s="82"/>
      <c r="G47" s="83"/>
    </row>
    <row r="48" spans="1:7" ht="22.5" x14ac:dyDescent="0.2">
      <c r="A48" s="79">
        <v>46</v>
      </c>
      <c r="B48" s="80"/>
      <c r="C48" s="81"/>
      <c r="D48" s="81"/>
      <c r="E48" s="82"/>
      <c r="F48" s="82"/>
      <c r="G48" s="83"/>
    </row>
    <row r="49" spans="1:7" ht="22.5" x14ac:dyDescent="0.2">
      <c r="A49" s="79">
        <v>47</v>
      </c>
      <c r="B49" s="80"/>
      <c r="C49" s="81"/>
      <c r="D49" s="81"/>
      <c r="E49" s="82"/>
      <c r="F49" s="82"/>
      <c r="G49" s="83"/>
    </row>
    <row r="50" spans="1:7" ht="22.5" x14ac:dyDescent="0.2">
      <c r="A50" s="79">
        <v>48</v>
      </c>
      <c r="B50" s="80"/>
      <c r="C50" s="81"/>
      <c r="D50" s="81"/>
      <c r="E50" s="81"/>
      <c r="F50" s="82"/>
      <c r="G50" s="83"/>
    </row>
    <row r="51" spans="1:7" ht="22.5" x14ac:dyDescent="0.2">
      <c r="A51" s="79">
        <v>49</v>
      </c>
      <c r="B51" s="80"/>
      <c r="C51" s="81"/>
      <c r="D51" s="81"/>
      <c r="E51" s="82"/>
      <c r="F51" s="82"/>
      <c r="G51" s="83"/>
    </row>
    <row r="52" spans="1:7" ht="22.5" x14ac:dyDescent="0.2">
      <c r="A52" s="79">
        <v>50</v>
      </c>
      <c r="B52" s="80"/>
      <c r="C52" s="81"/>
      <c r="D52" s="81"/>
      <c r="E52" s="82"/>
      <c r="F52" s="82"/>
      <c r="G52" s="83"/>
    </row>
    <row r="53" spans="1:7" ht="22.5" x14ac:dyDescent="0.2">
      <c r="A53" s="79">
        <v>51</v>
      </c>
      <c r="B53" s="80"/>
      <c r="C53" s="81"/>
      <c r="D53" s="81"/>
      <c r="E53" s="82"/>
      <c r="F53" s="82"/>
      <c r="G53" s="83"/>
    </row>
    <row r="54" spans="1:7" ht="22.5" x14ac:dyDescent="0.2">
      <c r="A54" s="79">
        <v>52</v>
      </c>
      <c r="B54" s="80"/>
      <c r="C54" s="81"/>
      <c r="D54" s="81"/>
      <c r="E54" s="82"/>
      <c r="F54" s="82"/>
      <c r="G54" s="83"/>
    </row>
    <row r="55" spans="1:7" ht="22.5" x14ac:dyDescent="0.2">
      <c r="A55" s="79">
        <v>53</v>
      </c>
      <c r="B55" s="80"/>
      <c r="C55" s="81"/>
      <c r="D55" s="81"/>
      <c r="E55" s="82"/>
      <c r="F55" s="82"/>
      <c r="G55" s="83"/>
    </row>
    <row r="56" spans="1:7" ht="22.5" x14ac:dyDescent="0.2">
      <c r="A56" s="79">
        <v>54</v>
      </c>
      <c r="B56" s="80"/>
      <c r="C56" s="81"/>
      <c r="D56" s="81"/>
      <c r="E56" s="82"/>
      <c r="F56" s="82"/>
      <c r="G56" s="83"/>
    </row>
    <row r="57" spans="1:7" ht="22.5" x14ac:dyDescent="0.2">
      <c r="A57" s="79">
        <v>55</v>
      </c>
      <c r="B57" s="80"/>
      <c r="C57" s="81"/>
      <c r="D57" s="81"/>
      <c r="E57" s="82"/>
      <c r="F57" s="82"/>
      <c r="G57" s="83"/>
    </row>
    <row r="58" spans="1:7" ht="22.5" x14ac:dyDescent="0.2">
      <c r="A58" s="79">
        <v>56</v>
      </c>
      <c r="B58" s="80"/>
      <c r="C58" s="81"/>
      <c r="D58" s="81"/>
      <c r="E58" s="82"/>
      <c r="F58" s="82"/>
      <c r="G58" s="83"/>
    </row>
    <row r="59" spans="1:7" ht="22.5" x14ac:dyDescent="0.2">
      <c r="A59" s="79">
        <v>57</v>
      </c>
      <c r="B59" s="80"/>
      <c r="C59" s="81"/>
      <c r="D59" s="81"/>
      <c r="E59" s="82"/>
      <c r="F59" s="82"/>
      <c r="G59" s="83"/>
    </row>
    <row r="60" spans="1:7" ht="22.5" x14ac:dyDescent="0.2">
      <c r="A60" s="79">
        <v>58</v>
      </c>
      <c r="B60" s="80"/>
      <c r="C60" s="81"/>
      <c r="D60" s="81"/>
      <c r="E60" s="82"/>
      <c r="F60" s="82"/>
      <c r="G60" s="83"/>
    </row>
    <row r="61" spans="1:7" ht="22.5" x14ac:dyDescent="0.2">
      <c r="A61" s="79">
        <v>59</v>
      </c>
      <c r="B61" s="80"/>
      <c r="C61" s="81"/>
      <c r="D61" s="81"/>
      <c r="E61" s="82"/>
      <c r="F61" s="82"/>
      <c r="G61" s="83"/>
    </row>
    <row r="62" spans="1:7" ht="22.5" x14ac:dyDescent="0.2">
      <c r="A62" s="79">
        <v>60</v>
      </c>
      <c r="B62" s="80"/>
      <c r="C62" s="81"/>
      <c r="D62" s="81"/>
      <c r="E62" s="81"/>
      <c r="F62" s="84"/>
      <c r="G62" s="83"/>
    </row>
    <row r="63" spans="1:7" ht="22.5" x14ac:dyDescent="0.2">
      <c r="A63" s="79">
        <v>61</v>
      </c>
      <c r="B63" s="80"/>
      <c r="C63" s="81"/>
      <c r="D63" s="81"/>
      <c r="E63" s="81"/>
      <c r="F63" s="84"/>
      <c r="G63" s="83"/>
    </row>
    <row r="64" spans="1:7" ht="22.5" x14ac:dyDescent="0.2">
      <c r="A64" s="79">
        <v>62</v>
      </c>
      <c r="B64" s="80"/>
      <c r="C64" s="81"/>
      <c r="D64" s="81"/>
      <c r="E64" s="82"/>
      <c r="F64" s="82"/>
      <c r="G64" s="83"/>
    </row>
    <row r="65" spans="1:7" ht="22.5" x14ac:dyDescent="0.2">
      <c r="A65" s="79">
        <v>63</v>
      </c>
      <c r="B65" s="80"/>
      <c r="C65" s="81"/>
      <c r="D65" s="81"/>
      <c r="E65" s="82"/>
      <c r="F65" s="82"/>
      <c r="G65" s="83"/>
    </row>
    <row r="66" spans="1:7" ht="22.5" x14ac:dyDescent="0.2">
      <c r="A66" s="79">
        <v>64</v>
      </c>
      <c r="B66" s="80"/>
      <c r="C66" s="81"/>
      <c r="D66" s="81"/>
      <c r="E66" s="81"/>
      <c r="F66" s="84"/>
      <c r="G66" s="83"/>
    </row>
    <row r="67" spans="1:7" ht="22.5" x14ac:dyDescent="0.2">
      <c r="A67" s="79">
        <v>65</v>
      </c>
      <c r="B67" s="80"/>
      <c r="C67" s="81"/>
      <c r="D67" s="81"/>
      <c r="E67" s="81"/>
      <c r="F67" s="84"/>
      <c r="G67" s="83"/>
    </row>
    <row r="68" spans="1:7" ht="22.5" x14ac:dyDescent="0.2">
      <c r="A68" s="79">
        <v>66</v>
      </c>
      <c r="B68" s="80"/>
      <c r="C68" s="81"/>
      <c r="D68" s="81"/>
      <c r="E68" s="81"/>
      <c r="F68" s="84"/>
      <c r="G68" s="83"/>
    </row>
    <row r="69" spans="1:7" ht="22.5" x14ac:dyDescent="0.2">
      <c r="A69" s="79">
        <v>67</v>
      </c>
      <c r="B69" s="80"/>
      <c r="C69" s="81"/>
      <c r="D69" s="81"/>
      <c r="E69" s="81"/>
      <c r="F69" s="84"/>
      <c r="G69" s="83"/>
    </row>
    <row r="70" spans="1:7" ht="22.5" x14ac:dyDescent="0.2">
      <c r="A70" s="79">
        <v>68</v>
      </c>
      <c r="B70" s="80"/>
      <c r="C70" s="81"/>
      <c r="D70" s="81"/>
      <c r="E70" s="81"/>
      <c r="F70" s="84"/>
      <c r="G70" s="83"/>
    </row>
    <row r="71" spans="1:7" ht="22.5" x14ac:dyDescent="0.2">
      <c r="A71" s="79">
        <v>69</v>
      </c>
      <c r="B71" s="80"/>
      <c r="C71" s="81"/>
      <c r="D71" s="81"/>
      <c r="E71" s="81"/>
      <c r="F71" s="84"/>
      <c r="G71" s="83"/>
    </row>
    <row r="72" spans="1:7" ht="22.5" x14ac:dyDescent="0.2">
      <c r="A72" s="79">
        <v>70</v>
      </c>
      <c r="B72" s="80"/>
      <c r="C72" s="81"/>
      <c r="D72" s="81"/>
      <c r="E72" s="81"/>
      <c r="F72" s="84"/>
      <c r="G72" s="83"/>
    </row>
    <row r="73" spans="1:7" ht="22.5" x14ac:dyDescent="0.2">
      <c r="A73" s="79">
        <v>71</v>
      </c>
      <c r="B73" s="80"/>
      <c r="C73" s="81"/>
      <c r="D73" s="81"/>
      <c r="E73" s="81"/>
      <c r="F73" s="84"/>
      <c r="G73" s="83"/>
    </row>
    <row r="74" spans="1:7" ht="22.5" x14ac:dyDescent="0.2">
      <c r="A74" s="79">
        <v>72</v>
      </c>
      <c r="B74" s="80"/>
      <c r="C74" s="81"/>
      <c r="D74" s="81"/>
      <c r="E74" s="81"/>
      <c r="F74" s="84"/>
      <c r="G74" s="83"/>
    </row>
    <row r="75" spans="1:7" ht="22.5" x14ac:dyDescent="0.2">
      <c r="A75" s="79">
        <v>73</v>
      </c>
      <c r="B75" s="80"/>
      <c r="C75" s="81"/>
      <c r="D75" s="81"/>
      <c r="E75" s="81"/>
      <c r="F75" s="84"/>
      <c r="G75" s="83"/>
    </row>
    <row r="76" spans="1:7" ht="22.5" x14ac:dyDescent="0.2">
      <c r="A76" s="79">
        <v>74</v>
      </c>
      <c r="B76" s="80"/>
      <c r="C76" s="81"/>
      <c r="D76" s="81"/>
      <c r="E76" s="81"/>
      <c r="F76" s="84"/>
      <c r="G76" s="83"/>
    </row>
    <row r="77" spans="1:7" ht="22.5" x14ac:dyDescent="0.2">
      <c r="A77" s="79">
        <v>75</v>
      </c>
      <c r="B77" s="80"/>
      <c r="C77" s="81"/>
      <c r="D77" s="81"/>
      <c r="E77" s="81"/>
      <c r="F77" s="84"/>
      <c r="G77" s="83"/>
    </row>
    <row r="78" spans="1:7" ht="22.5" x14ac:dyDescent="0.2">
      <c r="A78" s="79">
        <v>76</v>
      </c>
      <c r="B78" s="80"/>
      <c r="C78" s="81"/>
      <c r="D78" s="81"/>
      <c r="E78" s="81"/>
      <c r="F78" s="84"/>
      <c r="G78" s="83"/>
    </row>
    <row r="79" spans="1:7" ht="22.5" x14ac:dyDescent="0.2">
      <c r="A79" s="79">
        <v>77</v>
      </c>
      <c r="B79" s="80"/>
      <c r="C79" s="81"/>
      <c r="D79" s="81"/>
      <c r="E79" s="81"/>
      <c r="F79" s="84"/>
      <c r="G79" s="83"/>
    </row>
    <row r="80" spans="1:7" ht="22.5" x14ac:dyDescent="0.2">
      <c r="A80" s="79">
        <v>78</v>
      </c>
      <c r="B80" s="80"/>
      <c r="C80" s="81"/>
      <c r="D80" s="81"/>
      <c r="E80" s="81"/>
      <c r="F80" s="84"/>
      <c r="G80" s="83"/>
    </row>
    <row r="81" spans="1:7" ht="22.5" x14ac:dyDescent="0.2">
      <c r="A81" s="79">
        <v>79</v>
      </c>
      <c r="B81" s="80"/>
      <c r="C81" s="81"/>
      <c r="D81" s="81"/>
      <c r="E81" s="81"/>
      <c r="F81" s="84"/>
      <c r="G81" s="83"/>
    </row>
    <row r="82" spans="1:7" ht="22.5" x14ac:dyDescent="0.2">
      <c r="A82" s="79">
        <v>80</v>
      </c>
      <c r="B82" s="80"/>
      <c r="C82" s="81"/>
      <c r="D82" s="81"/>
      <c r="E82" s="81"/>
      <c r="F82" s="84"/>
      <c r="G82" s="83"/>
    </row>
    <row r="83" spans="1:7" ht="22.5" x14ac:dyDescent="0.2">
      <c r="A83" s="79">
        <v>81</v>
      </c>
      <c r="B83" s="80"/>
      <c r="C83" s="81"/>
      <c r="D83" s="81"/>
      <c r="E83" s="81"/>
      <c r="F83" s="84"/>
      <c r="G83" s="83"/>
    </row>
    <row r="84" spans="1:7" ht="22.5" x14ac:dyDescent="0.2">
      <c r="A84" s="79">
        <v>82</v>
      </c>
      <c r="B84" s="80"/>
      <c r="C84" s="81"/>
      <c r="D84" s="81"/>
      <c r="E84" s="81"/>
      <c r="F84" s="84"/>
      <c r="G84" s="83"/>
    </row>
    <row r="85" spans="1:7" ht="22.5" x14ac:dyDescent="0.2">
      <c r="A85" s="79">
        <v>83</v>
      </c>
      <c r="B85" s="80"/>
      <c r="C85" s="81"/>
      <c r="D85" s="81"/>
      <c r="E85" s="81"/>
      <c r="F85" s="84"/>
      <c r="G85" s="83"/>
    </row>
    <row r="86" spans="1:7" ht="22.5" x14ac:dyDescent="0.2">
      <c r="A86" s="79">
        <v>84</v>
      </c>
      <c r="B86" s="80"/>
      <c r="C86" s="81"/>
      <c r="D86" s="81"/>
      <c r="E86" s="81"/>
      <c r="F86" s="84"/>
      <c r="G86" s="83"/>
    </row>
    <row r="87" spans="1:7" ht="22.5" x14ac:dyDescent="0.2">
      <c r="A87" s="79">
        <v>85</v>
      </c>
      <c r="B87" s="80"/>
      <c r="C87" s="81"/>
      <c r="D87" s="81"/>
      <c r="E87" s="81"/>
      <c r="F87" s="84"/>
      <c r="G87" s="83"/>
    </row>
    <row r="88" spans="1:7" ht="22.5" x14ac:dyDescent="0.2">
      <c r="A88" s="79">
        <v>86</v>
      </c>
      <c r="B88" s="80"/>
      <c r="C88" s="81"/>
      <c r="D88" s="81"/>
      <c r="E88" s="81"/>
      <c r="F88" s="84"/>
      <c r="G88" s="83"/>
    </row>
    <row r="89" spans="1:7" ht="22.5" x14ac:dyDescent="0.2">
      <c r="A89" s="79">
        <v>87</v>
      </c>
      <c r="B89" s="80"/>
      <c r="C89" s="81"/>
      <c r="D89" s="81"/>
      <c r="E89" s="81"/>
      <c r="F89" s="84"/>
      <c r="G89" s="83"/>
    </row>
    <row r="90" spans="1:7" ht="22.5" x14ac:dyDescent="0.2">
      <c r="A90" s="79">
        <v>88</v>
      </c>
      <c r="B90" s="80"/>
      <c r="C90" s="81"/>
      <c r="D90" s="81"/>
      <c r="E90" s="81"/>
      <c r="F90" s="84"/>
      <c r="G90" s="83"/>
    </row>
    <row r="91" spans="1:7" ht="22.5" x14ac:dyDescent="0.2">
      <c r="A91" s="79">
        <v>89</v>
      </c>
      <c r="B91" s="80"/>
      <c r="C91" s="81"/>
      <c r="D91" s="81"/>
      <c r="E91" s="81"/>
      <c r="F91" s="84"/>
      <c r="G91" s="83"/>
    </row>
    <row r="92" spans="1:7" ht="22.5" x14ac:dyDescent="0.2">
      <c r="A92" s="79">
        <v>90</v>
      </c>
      <c r="B92" s="80"/>
      <c r="C92" s="81"/>
      <c r="D92" s="81"/>
      <c r="E92" s="81"/>
      <c r="F92" s="84"/>
      <c r="G92" s="83"/>
    </row>
    <row r="93" spans="1:7" ht="22.5" x14ac:dyDescent="0.2">
      <c r="A93" s="79">
        <v>91</v>
      </c>
      <c r="B93" s="80"/>
      <c r="C93" s="81"/>
      <c r="D93" s="81"/>
      <c r="E93" s="81"/>
      <c r="F93" s="84"/>
      <c r="G93" s="83"/>
    </row>
    <row r="94" spans="1:7" ht="22.5" x14ac:dyDescent="0.2">
      <c r="A94" s="79">
        <v>92</v>
      </c>
      <c r="B94" s="80"/>
      <c r="C94" s="81"/>
      <c r="D94" s="81"/>
      <c r="E94" s="81"/>
      <c r="F94" s="84"/>
      <c r="G94" s="83"/>
    </row>
    <row r="95" spans="1:7" ht="22.5" x14ac:dyDescent="0.2">
      <c r="A95" s="79">
        <v>93</v>
      </c>
      <c r="B95" s="80"/>
      <c r="C95" s="81"/>
      <c r="D95" s="81"/>
      <c r="E95" s="81"/>
      <c r="F95" s="84"/>
      <c r="G95" s="83"/>
    </row>
    <row r="96" spans="1:7" ht="22.5" x14ac:dyDescent="0.2">
      <c r="A96" s="79">
        <v>94</v>
      </c>
      <c r="B96" s="80"/>
      <c r="C96" s="81"/>
      <c r="D96" s="81"/>
      <c r="E96" s="81"/>
      <c r="F96" s="84"/>
      <c r="G96" s="83"/>
    </row>
    <row r="97" spans="1:7" ht="22.5" x14ac:dyDescent="0.2">
      <c r="A97" s="79">
        <v>95</v>
      </c>
      <c r="B97" s="80"/>
      <c r="C97" s="81"/>
      <c r="D97" s="81"/>
      <c r="E97" s="81"/>
      <c r="F97" s="84"/>
      <c r="G97" s="83"/>
    </row>
    <row r="98" spans="1:7" ht="22.5" x14ac:dyDescent="0.2">
      <c r="A98" s="79">
        <v>96</v>
      </c>
      <c r="B98" s="80"/>
      <c r="C98" s="81"/>
      <c r="D98" s="81"/>
      <c r="E98" s="81"/>
      <c r="F98" s="84"/>
      <c r="G98" s="83"/>
    </row>
    <row r="99" spans="1:7" ht="22.5" x14ac:dyDescent="0.2">
      <c r="A99" s="79">
        <v>97</v>
      </c>
      <c r="B99" s="80"/>
      <c r="C99" s="81"/>
      <c r="D99" s="81"/>
      <c r="E99" s="81"/>
      <c r="F99" s="84"/>
      <c r="G99" s="83"/>
    </row>
    <row r="100" spans="1:7" ht="22.5" x14ac:dyDescent="0.2">
      <c r="A100" s="79">
        <v>98</v>
      </c>
      <c r="B100" s="80"/>
      <c r="C100" s="81"/>
      <c r="D100" s="81"/>
      <c r="E100" s="81"/>
      <c r="F100" s="84"/>
      <c r="G100" s="83"/>
    </row>
    <row r="101" spans="1:7" ht="22.5" x14ac:dyDescent="0.2">
      <c r="A101" s="79">
        <v>99</v>
      </c>
      <c r="B101" s="80"/>
      <c r="C101" s="81"/>
      <c r="D101" s="81"/>
      <c r="E101" s="81"/>
      <c r="F101" s="84"/>
      <c r="G101" s="83"/>
    </row>
    <row r="102" spans="1:7" ht="22.5" x14ac:dyDescent="0.2">
      <c r="A102" s="79">
        <v>100</v>
      </c>
      <c r="B102" s="80"/>
      <c r="C102" s="81"/>
      <c r="D102" s="81"/>
      <c r="E102" s="81"/>
      <c r="F102" s="84"/>
      <c r="G102" s="83"/>
    </row>
    <row r="103" spans="1:7" ht="22.5" x14ac:dyDescent="0.2">
      <c r="A103" s="79">
        <v>101</v>
      </c>
      <c r="B103" s="80"/>
      <c r="C103" s="81"/>
      <c r="D103" s="81"/>
      <c r="E103" s="81"/>
      <c r="F103" s="84"/>
      <c r="G103" s="83"/>
    </row>
    <row r="104" spans="1:7" ht="22.5" x14ac:dyDescent="0.2">
      <c r="A104" s="79">
        <v>102</v>
      </c>
      <c r="B104" s="80"/>
      <c r="C104" s="81"/>
      <c r="D104" s="81"/>
      <c r="E104" s="81"/>
      <c r="F104" s="84"/>
      <c r="G104" s="83"/>
    </row>
    <row r="105" spans="1:7" ht="22.5" x14ac:dyDescent="0.2">
      <c r="A105" s="79">
        <v>103</v>
      </c>
      <c r="B105" s="80"/>
      <c r="C105" s="81"/>
      <c r="D105" s="81"/>
      <c r="E105" s="81"/>
      <c r="F105" s="84"/>
      <c r="G105" s="83"/>
    </row>
    <row r="106" spans="1:7" ht="22.5" x14ac:dyDescent="0.2">
      <c r="A106" s="79">
        <v>104</v>
      </c>
      <c r="B106" s="80"/>
      <c r="C106" s="81"/>
      <c r="D106" s="81"/>
      <c r="E106" s="81"/>
      <c r="F106" s="84"/>
      <c r="G106" s="83"/>
    </row>
    <row r="107" spans="1:7" ht="22.5" x14ac:dyDescent="0.2">
      <c r="A107" s="79">
        <v>105</v>
      </c>
      <c r="B107" s="80"/>
      <c r="C107" s="81"/>
      <c r="D107" s="81"/>
      <c r="E107" s="81"/>
      <c r="F107" s="84"/>
      <c r="G107" s="83"/>
    </row>
    <row r="108" spans="1:7" ht="22.5" x14ac:dyDescent="0.2">
      <c r="A108" s="79">
        <v>106</v>
      </c>
      <c r="B108" s="80"/>
      <c r="C108" s="81"/>
      <c r="D108" s="81"/>
      <c r="E108" s="81"/>
      <c r="F108" s="84"/>
      <c r="G108" s="83"/>
    </row>
    <row r="109" spans="1:7" ht="22.5" x14ac:dyDescent="0.2">
      <c r="A109" s="79">
        <v>107</v>
      </c>
      <c r="B109" s="80"/>
      <c r="C109" s="81"/>
      <c r="D109" s="81"/>
      <c r="E109" s="81"/>
      <c r="F109" s="84"/>
      <c r="G109" s="83"/>
    </row>
    <row r="110" spans="1:7" ht="22.5" x14ac:dyDescent="0.2">
      <c r="A110" s="79">
        <v>108</v>
      </c>
      <c r="B110" s="80"/>
      <c r="C110" s="81"/>
      <c r="D110" s="81"/>
      <c r="E110" s="81"/>
      <c r="F110" s="84"/>
      <c r="G110" s="83"/>
    </row>
    <row r="111" spans="1:7" ht="22.5" x14ac:dyDescent="0.2">
      <c r="A111" s="79">
        <v>109</v>
      </c>
      <c r="B111" s="80"/>
      <c r="C111" s="81"/>
      <c r="D111" s="81"/>
      <c r="E111" s="81"/>
      <c r="F111" s="84"/>
      <c r="G111" s="83"/>
    </row>
    <row r="112" spans="1:7" ht="22.5" x14ac:dyDescent="0.2">
      <c r="A112" s="79">
        <v>110</v>
      </c>
      <c r="B112" s="80"/>
      <c r="C112" s="81"/>
      <c r="D112" s="81"/>
      <c r="E112" s="81"/>
      <c r="F112" s="84"/>
      <c r="G112" s="83"/>
    </row>
    <row r="113" spans="1:7" ht="22.5" x14ac:dyDescent="0.2">
      <c r="A113" s="79">
        <v>111</v>
      </c>
      <c r="B113" s="80"/>
      <c r="C113" s="81"/>
      <c r="D113" s="81"/>
      <c r="E113" s="81"/>
      <c r="F113" s="84"/>
      <c r="G113" s="83"/>
    </row>
    <row r="114" spans="1:7" ht="22.5" x14ac:dyDescent="0.2">
      <c r="A114" s="79">
        <v>112</v>
      </c>
      <c r="B114" s="80"/>
      <c r="C114" s="81"/>
      <c r="D114" s="81"/>
      <c r="E114" s="81"/>
      <c r="F114" s="84"/>
      <c r="G114" s="83"/>
    </row>
    <row r="115" spans="1:7" ht="22.5" x14ac:dyDescent="0.2">
      <c r="A115" s="79">
        <v>113</v>
      </c>
      <c r="B115" s="80"/>
      <c r="C115" s="81"/>
      <c r="D115" s="81"/>
      <c r="E115" s="81"/>
      <c r="F115" s="84"/>
      <c r="G115" s="83"/>
    </row>
    <row r="116" spans="1:7" ht="22.5" x14ac:dyDescent="0.2">
      <c r="A116" s="79">
        <v>114</v>
      </c>
      <c r="B116" s="80"/>
      <c r="C116" s="81"/>
      <c r="D116" s="81"/>
      <c r="E116" s="81"/>
      <c r="F116" s="84"/>
      <c r="G116" s="83"/>
    </row>
    <row r="117" spans="1:7" ht="22.5" x14ac:dyDescent="0.2">
      <c r="A117" s="79">
        <v>115</v>
      </c>
      <c r="B117" s="80"/>
      <c r="C117" s="81"/>
      <c r="D117" s="81"/>
      <c r="E117" s="81"/>
      <c r="F117" s="84"/>
      <c r="G117" s="83"/>
    </row>
    <row r="118" spans="1:7" ht="22.5" x14ac:dyDescent="0.2">
      <c r="A118" s="79">
        <v>116</v>
      </c>
      <c r="B118" s="80"/>
      <c r="C118" s="81"/>
      <c r="D118" s="81"/>
      <c r="E118" s="81"/>
      <c r="F118" s="84"/>
      <c r="G118" s="83"/>
    </row>
    <row r="119" spans="1:7" ht="22.5" x14ac:dyDescent="0.2">
      <c r="A119" s="79">
        <v>117</v>
      </c>
      <c r="B119" s="80"/>
      <c r="C119" s="81"/>
      <c r="D119" s="81"/>
      <c r="E119" s="81"/>
      <c r="F119" s="84"/>
      <c r="G119" s="83"/>
    </row>
    <row r="120" spans="1:7" ht="22.5" x14ac:dyDescent="0.2">
      <c r="A120" s="79">
        <v>118</v>
      </c>
      <c r="B120" s="80"/>
      <c r="C120" s="81"/>
      <c r="D120" s="81"/>
      <c r="E120" s="81"/>
      <c r="F120" s="84"/>
      <c r="G120" s="83"/>
    </row>
    <row r="121" spans="1:7" ht="22.5" x14ac:dyDescent="0.2">
      <c r="A121" s="79">
        <v>119</v>
      </c>
      <c r="B121" s="80"/>
      <c r="C121" s="81"/>
      <c r="D121" s="81"/>
      <c r="E121" s="81"/>
      <c r="F121" s="84"/>
      <c r="G121" s="83"/>
    </row>
    <row r="122" spans="1:7" ht="22.5" x14ac:dyDescent="0.2">
      <c r="A122" s="79">
        <v>120</v>
      </c>
      <c r="B122" s="80"/>
      <c r="C122" s="81"/>
      <c r="D122" s="81"/>
      <c r="E122" s="81"/>
      <c r="F122" s="84"/>
      <c r="G122" s="83"/>
    </row>
    <row r="123" spans="1:7" ht="22.5" x14ac:dyDescent="0.2">
      <c r="A123" s="79">
        <v>121</v>
      </c>
      <c r="B123" s="80"/>
      <c r="C123" s="81"/>
      <c r="D123" s="81"/>
      <c r="E123" s="81"/>
      <c r="F123" s="84"/>
      <c r="G123" s="83"/>
    </row>
    <row r="124" spans="1:7" ht="22.5" x14ac:dyDescent="0.2">
      <c r="A124" s="79">
        <v>122</v>
      </c>
      <c r="B124" s="80"/>
      <c r="C124" s="81"/>
      <c r="D124" s="81"/>
      <c r="E124" s="81"/>
      <c r="F124" s="84"/>
      <c r="G124" s="83"/>
    </row>
    <row r="125" spans="1:7" ht="22.5" x14ac:dyDescent="0.2">
      <c r="A125" s="79">
        <v>123</v>
      </c>
      <c r="B125" s="80"/>
      <c r="C125" s="81"/>
      <c r="D125" s="81"/>
      <c r="E125" s="81"/>
      <c r="F125" s="84"/>
      <c r="G125" s="83"/>
    </row>
    <row r="126" spans="1:7" ht="22.5" x14ac:dyDescent="0.2">
      <c r="A126" s="79">
        <v>124</v>
      </c>
      <c r="B126" s="80"/>
      <c r="C126" s="81"/>
      <c r="D126" s="81"/>
      <c r="E126" s="81"/>
      <c r="F126" s="84"/>
      <c r="G126" s="83"/>
    </row>
    <row r="127" spans="1:7" ht="22.5" x14ac:dyDescent="0.2">
      <c r="A127" s="79">
        <v>125</v>
      </c>
      <c r="B127" s="80"/>
      <c r="C127" s="81"/>
      <c r="D127" s="81"/>
      <c r="E127" s="81"/>
      <c r="F127" s="84"/>
      <c r="G127" s="83"/>
    </row>
    <row r="128" spans="1:7" ht="22.5" x14ac:dyDescent="0.2">
      <c r="A128" s="79">
        <v>126</v>
      </c>
      <c r="B128" s="80"/>
      <c r="C128" s="81"/>
      <c r="D128" s="81"/>
      <c r="E128" s="81"/>
      <c r="F128" s="84"/>
      <c r="G128" s="83"/>
    </row>
    <row r="129" spans="1:7" ht="22.5" x14ac:dyDescent="0.2">
      <c r="A129" s="79">
        <v>127</v>
      </c>
      <c r="B129" s="80"/>
      <c r="C129" s="81"/>
      <c r="D129" s="81"/>
      <c r="E129" s="81"/>
      <c r="F129" s="84"/>
      <c r="G129" s="83"/>
    </row>
    <row r="130" spans="1:7" ht="22.5" x14ac:dyDescent="0.2">
      <c r="A130" s="79">
        <v>128</v>
      </c>
      <c r="B130" s="80"/>
      <c r="C130" s="81"/>
      <c r="D130" s="81"/>
      <c r="E130" s="81"/>
      <c r="F130" s="84"/>
      <c r="G130" s="83"/>
    </row>
    <row r="131" spans="1:7" ht="22.5" x14ac:dyDescent="0.2">
      <c r="A131" s="79">
        <v>129</v>
      </c>
      <c r="B131" s="80"/>
      <c r="C131" s="81"/>
      <c r="D131" s="81"/>
      <c r="E131" s="81"/>
      <c r="F131" s="84"/>
      <c r="G131" s="83"/>
    </row>
    <row r="132" spans="1:7" ht="22.5" x14ac:dyDescent="0.2">
      <c r="A132" s="79">
        <v>130</v>
      </c>
      <c r="B132" s="80"/>
      <c r="C132" s="81"/>
      <c r="D132" s="81"/>
      <c r="E132" s="81"/>
      <c r="F132" s="84"/>
      <c r="G132" s="83"/>
    </row>
    <row r="133" spans="1:7" ht="22.5" x14ac:dyDescent="0.2">
      <c r="A133" s="79">
        <v>131</v>
      </c>
      <c r="B133" s="80"/>
      <c r="C133" s="81"/>
      <c r="D133" s="81"/>
      <c r="E133" s="81"/>
      <c r="F133" s="84"/>
      <c r="G133" s="83"/>
    </row>
    <row r="134" spans="1:7" ht="22.5" x14ac:dyDescent="0.2">
      <c r="A134" s="79">
        <v>132</v>
      </c>
      <c r="B134" s="80"/>
      <c r="C134" s="81"/>
      <c r="D134" s="81"/>
      <c r="E134" s="81"/>
      <c r="F134" s="84"/>
      <c r="G134" s="83"/>
    </row>
    <row r="135" spans="1:7" ht="22.5" x14ac:dyDescent="0.2">
      <c r="A135" s="79">
        <v>133</v>
      </c>
      <c r="B135" s="80"/>
      <c r="C135" s="81"/>
      <c r="D135" s="81"/>
      <c r="E135" s="81"/>
      <c r="F135" s="84"/>
      <c r="G135" s="83"/>
    </row>
    <row r="136" spans="1:7" ht="22.5" x14ac:dyDescent="0.2">
      <c r="A136" s="79">
        <v>134</v>
      </c>
      <c r="B136" s="80"/>
      <c r="C136" s="81"/>
      <c r="D136" s="81"/>
      <c r="E136" s="81"/>
      <c r="F136" s="84"/>
      <c r="G136" s="83"/>
    </row>
    <row r="137" spans="1:7" ht="22.5" x14ac:dyDescent="0.2">
      <c r="A137" s="79">
        <v>135</v>
      </c>
      <c r="B137" s="80"/>
      <c r="C137" s="81"/>
      <c r="D137" s="81"/>
      <c r="E137" s="81"/>
      <c r="F137" s="84"/>
      <c r="G137" s="83"/>
    </row>
    <row r="138" spans="1:7" ht="22.5" x14ac:dyDescent="0.2">
      <c r="A138" s="79">
        <v>136</v>
      </c>
      <c r="B138" s="80"/>
      <c r="C138" s="81"/>
      <c r="D138" s="81"/>
      <c r="E138" s="81"/>
      <c r="F138" s="84"/>
      <c r="G138" s="83"/>
    </row>
    <row r="139" spans="1:7" ht="22.5" x14ac:dyDescent="0.2">
      <c r="A139" s="79">
        <v>137</v>
      </c>
      <c r="B139" s="80"/>
      <c r="C139" s="81"/>
      <c r="D139" s="81"/>
      <c r="E139" s="81"/>
      <c r="F139" s="84"/>
      <c r="G139" s="83"/>
    </row>
    <row r="140" spans="1:7" ht="22.5" x14ac:dyDescent="0.2">
      <c r="A140" s="79">
        <v>138</v>
      </c>
      <c r="B140" s="80"/>
      <c r="C140" s="81"/>
      <c r="D140" s="81"/>
      <c r="E140" s="81"/>
      <c r="F140" s="84"/>
      <c r="G140" s="83"/>
    </row>
    <row r="141" spans="1:7" ht="22.5" x14ac:dyDescent="0.2">
      <c r="A141" s="79">
        <v>139</v>
      </c>
      <c r="B141" s="80"/>
      <c r="C141" s="81"/>
      <c r="D141" s="81"/>
      <c r="E141" s="81"/>
      <c r="F141" s="84"/>
      <c r="G141" s="83"/>
    </row>
    <row r="142" spans="1:7" ht="22.5" x14ac:dyDescent="0.2">
      <c r="A142" s="79">
        <v>140</v>
      </c>
      <c r="B142" s="80"/>
      <c r="C142" s="81"/>
      <c r="D142" s="81"/>
      <c r="E142" s="81"/>
      <c r="F142" s="84"/>
      <c r="G142" s="83"/>
    </row>
    <row r="143" spans="1:7" ht="22.5" x14ac:dyDescent="0.2">
      <c r="A143" s="79">
        <v>141</v>
      </c>
      <c r="B143" s="80"/>
      <c r="C143" s="81"/>
      <c r="D143" s="81"/>
      <c r="E143" s="81"/>
      <c r="F143" s="84"/>
      <c r="G143" s="83"/>
    </row>
    <row r="144" spans="1:7" ht="22.5" x14ac:dyDescent="0.2">
      <c r="A144" s="79">
        <v>142</v>
      </c>
      <c r="B144" s="80"/>
      <c r="C144" s="85"/>
      <c r="D144" s="85"/>
      <c r="E144" s="86"/>
      <c r="F144" s="82"/>
      <c r="G144" s="83"/>
    </row>
    <row r="145" spans="1:7" ht="22.5" x14ac:dyDescent="0.2">
      <c r="A145" s="79">
        <v>143</v>
      </c>
      <c r="B145" s="80"/>
      <c r="C145" s="85"/>
      <c r="D145" s="85"/>
      <c r="E145" s="85"/>
      <c r="F145" s="84"/>
      <c r="G145" s="87"/>
    </row>
    <row r="146" spans="1:7" ht="22.5" x14ac:dyDescent="0.2">
      <c r="A146" s="79">
        <v>144</v>
      </c>
      <c r="B146" s="80"/>
      <c r="C146" s="85"/>
      <c r="D146" s="85"/>
      <c r="E146" s="85"/>
      <c r="F146" s="84"/>
      <c r="G146" s="87"/>
    </row>
    <row r="147" spans="1:7" ht="22.5" x14ac:dyDescent="0.2">
      <c r="A147" s="79">
        <v>145</v>
      </c>
      <c r="B147" s="80"/>
      <c r="C147" s="88"/>
      <c r="D147" s="85"/>
      <c r="E147" s="85"/>
      <c r="F147" s="84"/>
      <c r="G147" s="87"/>
    </row>
    <row r="148" spans="1:7" ht="22.5" x14ac:dyDescent="0.2">
      <c r="A148" s="79">
        <v>146</v>
      </c>
      <c r="B148" s="80"/>
      <c r="C148" s="88"/>
      <c r="D148" s="88"/>
      <c r="E148" s="88"/>
      <c r="F148" s="84"/>
      <c r="G148" s="87"/>
    </row>
    <row r="149" spans="1:7" ht="22.5" x14ac:dyDescent="0.2">
      <c r="A149" s="79">
        <v>147</v>
      </c>
      <c r="B149" s="80"/>
      <c r="C149" s="88"/>
      <c r="D149" s="88"/>
      <c r="E149" s="88"/>
      <c r="F149" s="84"/>
      <c r="G149" s="87"/>
    </row>
    <row r="150" spans="1:7" ht="22.5" x14ac:dyDescent="0.2">
      <c r="A150" s="79">
        <v>148</v>
      </c>
      <c r="B150" s="80"/>
      <c r="C150" s="88"/>
      <c r="D150" s="88"/>
      <c r="E150" s="88"/>
      <c r="F150" s="84"/>
      <c r="G150" s="87"/>
    </row>
    <row r="151" spans="1:7" ht="24" x14ac:dyDescent="0.2">
      <c r="A151" s="79">
        <v>149</v>
      </c>
      <c r="B151" s="80"/>
      <c r="C151" s="88"/>
      <c r="D151" s="88"/>
      <c r="E151" s="89"/>
      <c r="F151" s="82"/>
      <c r="G151" s="83"/>
    </row>
    <row r="152" spans="1:7" ht="24" x14ac:dyDescent="0.2">
      <c r="A152" s="79">
        <v>150</v>
      </c>
      <c r="B152" s="80"/>
      <c r="C152" s="88"/>
      <c r="D152" s="88"/>
      <c r="E152" s="90"/>
      <c r="F152" s="82"/>
      <c r="G152" s="83"/>
    </row>
    <row r="153" spans="1:7" ht="22.5" x14ac:dyDescent="0.2">
      <c r="A153" s="79">
        <v>151</v>
      </c>
      <c r="B153" s="80"/>
      <c r="C153" s="88"/>
      <c r="D153" s="88"/>
      <c r="E153" s="91"/>
      <c r="F153" s="84"/>
      <c r="G153" s="87"/>
    </row>
    <row r="154" spans="1:7" ht="22.5" x14ac:dyDescent="0.2">
      <c r="A154" s="79">
        <v>152</v>
      </c>
      <c r="B154" s="80"/>
      <c r="C154" s="88"/>
      <c r="D154" s="88"/>
      <c r="E154" s="88"/>
      <c r="F154" s="82"/>
      <c r="G154" s="83"/>
    </row>
    <row r="155" spans="1:7" ht="24" x14ac:dyDescent="0.2">
      <c r="A155" s="79">
        <v>153</v>
      </c>
      <c r="B155" s="80"/>
      <c r="C155" s="88"/>
      <c r="D155" s="88"/>
      <c r="E155" s="89"/>
      <c r="F155" s="84"/>
      <c r="G155" s="87"/>
    </row>
    <row r="156" spans="1:7" ht="22.5" x14ac:dyDescent="0.2">
      <c r="A156" s="79">
        <v>154</v>
      </c>
      <c r="B156" s="80"/>
      <c r="C156" s="88"/>
      <c r="D156" s="91"/>
      <c r="E156" s="91"/>
      <c r="F156" s="84"/>
      <c r="G156" s="87"/>
    </row>
    <row r="157" spans="1:7" ht="22.5" x14ac:dyDescent="0.2">
      <c r="A157" s="79">
        <v>155</v>
      </c>
      <c r="B157" s="80"/>
      <c r="C157" s="88"/>
      <c r="D157" s="91"/>
      <c r="E157" s="91"/>
      <c r="F157" s="84"/>
      <c r="G157" s="87"/>
    </row>
    <row r="158" spans="1:7" ht="22.5" x14ac:dyDescent="0.2">
      <c r="A158" s="79">
        <v>156</v>
      </c>
      <c r="B158" s="80"/>
      <c r="C158" s="88"/>
      <c r="D158" s="81"/>
      <c r="E158" s="85"/>
      <c r="F158" s="84"/>
      <c r="G158" s="87"/>
    </row>
    <row r="159" spans="1:7" ht="22.5" x14ac:dyDescent="0.2">
      <c r="A159" s="79">
        <v>157</v>
      </c>
      <c r="B159" s="80"/>
      <c r="C159" s="88"/>
      <c r="D159" s="81"/>
      <c r="E159" s="85"/>
      <c r="F159" s="84"/>
      <c r="G159" s="87"/>
    </row>
    <row r="160" spans="1:7" ht="22.5" x14ac:dyDescent="0.2">
      <c r="A160" s="79">
        <v>158</v>
      </c>
      <c r="B160" s="80"/>
      <c r="C160" s="88"/>
      <c r="D160" s="81"/>
      <c r="E160" s="92"/>
      <c r="F160" s="82"/>
      <c r="G160" s="83"/>
    </row>
    <row r="161" spans="1:7" ht="22.5" x14ac:dyDescent="0.2">
      <c r="A161" s="79">
        <v>159</v>
      </c>
      <c r="B161" s="80"/>
      <c r="C161" s="85"/>
      <c r="D161" s="81"/>
      <c r="E161" s="85"/>
      <c r="F161" s="82"/>
      <c r="G161" s="83"/>
    </row>
    <row r="162" spans="1:7" ht="22.5" x14ac:dyDescent="0.2">
      <c r="A162" s="79">
        <v>160</v>
      </c>
      <c r="B162" s="80"/>
      <c r="C162" s="85"/>
      <c r="D162" s="81"/>
      <c r="E162" s="85"/>
      <c r="F162" s="84"/>
      <c r="G162" s="87"/>
    </row>
    <row r="163" spans="1:7" ht="23.25" thickBot="1" x14ac:dyDescent="0.25">
      <c r="A163" s="93">
        <v>161</v>
      </c>
      <c r="B163" s="80"/>
      <c r="C163" s="94"/>
      <c r="D163" s="94"/>
      <c r="E163" s="94"/>
      <c r="F163" s="95"/>
      <c r="G163" s="96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rightToLeft="1" workbookViewId="0">
      <selection activeCell="M15" sqref="M15"/>
    </sheetView>
  </sheetViews>
  <sheetFormatPr defaultRowHeight="14.25" x14ac:dyDescent="0.2"/>
  <cols>
    <col min="2" max="2" width="12.75" bestFit="1" customWidth="1"/>
    <col min="3" max="3" width="18.25" bestFit="1" customWidth="1"/>
    <col min="4" max="34" width="4.875" bestFit="1" customWidth="1"/>
  </cols>
  <sheetData>
    <row r="1" spans="1:34" ht="24" thickBot="1" x14ac:dyDescent="0.25">
      <c r="A1" s="145" t="s">
        <v>212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7"/>
    </row>
    <row r="2" spans="1:34" ht="45" x14ac:dyDescent="0.2">
      <c r="A2" s="148" t="s">
        <v>78</v>
      </c>
      <c r="B2" s="150" t="s">
        <v>189</v>
      </c>
      <c r="C2" s="150" t="s">
        <v>190</v>
      </c>
      <c r="D2" s="97" t="s">
        <v>191</v>
      </c>
      <c r="E2" s="97" t="s">
        <v>192</v>
      </c>
      <c r="F2" s="97" t="s">
        <v>193</v>
      </c>
      <c r="G2" s="97" t="s">
        <v>194</v>
      </c>
      <c r="H2" s="97" t="s">
        <v>195</v>
      </c>
      <c r="I2" s="98" t="s">
        <v>196</v>
      </c>
      <c r="J2" s="97" t="s">
        <v>197</v>
      </c>
      <c r="K2" s="97" t="s">
        <v>191</v>
      </c>
      <c r="L2" s="97" t="s">
        <v>192</v>
      </c>
      <c r="M2" s="97" t="s">
        <v>193</v>
      </c>
      <c r="N2" s="97" t="s">
        <v>194</v>
      </c>
      <c r="O2" s="97" t="s">
        <v>195</v>
      </c>
      <c r="P2" s="98" t="s">
        <v>196</v>
      </c>
      <c r="Q2" s="97" t="s">
        <v>197</v>
      </c>
      <c r="R2" s="97" t="s">
        <v>191</v>
      </c>
      <c r="S2" s="97" t="s">
        <v>192</v>
      </c>
      <c r="T2" s="97" t="s">
        <v>193</v>
      </c>
      <c r="U2" s="97" t="s">
        <v>194</v>
      </c>
      <c r="V2" s="97" t="s">
        <v>195</v>
      </c>
      <c r="W2" s="98" t="s">
        <v>196</v>
      </c>
      <c r="X2" s="97" t="s">
        <v>197</v>
      </c>
      <c r="Y2" s="97" t="s">
        <v>191</v>
      </c>
      <c r="Z2" s="97" t="s">
        <v>192</v>
      </c>
      <c r="AA2" s="97" t="s">
        <v>193</v>
      </c>
      <c r="AB2" s="97" t="s">
        <v>194</v>
      </c>
      <c r="AC2" s="97" t="s">
        <v>195</v>
      </c>
      <c r="AD2" s="98" t="s">
        <v>196</v>
      </c>
      <c r="AE2" s="99" t="s">
        <v>197</v>
      </c>
      <c r="AF2" s="99" t="s">
        <v>191</v>
      </c>
      <c r="AG2" s="99" t="s">
        <v>192</v>
      </c>
      <c r="AH2" s="100" t="s">
        <v>193</v>
      </c>
    </row>
    <row r="3" spans="1:34" ht="47.25" thickBot="1" x14ac:dyDescent="0.25">
      <c r="A3" s="149"/>
      <c r="B3" s="151"/>
      <c r="C3" s="151"/>
      <c r="D3" s="101" t="s">
        <v>167</v>
      </c>
      <c r="E3" s="101" t="s">
        <v>198</v>
      </c>
      <c r="F3" s="101" t="s">
        <v>168</v>
      </c>
      <c r="G3" s="101" t="s">
        <v>199</v>
      </c>
      <c r="H3" s="101" t="s">
        <v>169</v>
      </c>
      <c r="I3" s="101" t="s">
        <v>170</v>
      </c>
      <c r="J3" s="101" t="s">
        <v>200</v>
      </c>
      <c r="K3" s="101" t="s">
        <v>171</v>
      </c>
      <c r="L3" s="101" t="s">
        <v>172</v>
      </c>
      <c r="M3" s="101" t="s">
        <v>173</v>
      </c>
      <c r="N3" s="101" t="s">
        <v>174</v>
      </c>
      <c r="O3" s="101" t="s">
        <v>187</v>
      </c>
      <c r="P3" s="101" t="s">
        <v>176</v>
      </c>
      <c r="Q3" s="101" t="s">
        <v>177</v>
      </c>
      <c r="R3" s="101" t="s">
        <v>178</v>
      </c>
      <c r="S3" s="101" t="s">
        <v>201</v>
      </c>
      <c r="T3" s="101" t="s">
        <v>202</v>
      </c>
      <c r="U3" s="101" t="s">
        <v>175</v>
      </c>
      <c r="V3" s="101" t="s">
        <v>179</v>
      </c>
      <c r="W3" s="101" t="s">
        <v>180</v>
      </c>
      <c r="X3" s="101" t="s">
        <v>188</v>
      </c>
      <c r="Y3" s="101" t="s">
        <v>181</v>
      </c>
      <c r="Z3" s="101" t="s">
        <v>203</v>
      </c>
      <c r="AA3" s="101" t="s">
        <v>182</v>
      </c>
      <c r="AB3" s="101" t="s">
        <v>185</v>
      </c>
      <c r="AC3" s="101" t="s">
        <v>186</v>
      </c>
      <c r="AD3" s="101" t="s">
        <v>204</v>
      </c>
      <c r="AE3" s="101" t="s">
        <v>205</v>
      </c>
      <c r="AF3" s="101" t="s">
        <v>183</v>
      </c>
      <c r="AG3" s="101" t="s">
        <v>206</v>
      </c>
      <c r="AH3" s="102" t="s">
        <v>184</v>
      </c>
    </row>
    <row r="4" spans="1:34" ht="20.25" thickBot="1" x14ac:dyDescent="0.25">
      <c r="A4" s="152">
        <v>1</v>
      </c>
      <c r="B4" s="103" t="s">
        <v>207</v>
      </c>
      <c r="C4" s="104"/>
      <c r="D4" s="105" t="s">
        <v>208</v>
      </c>
      <c r="E4" s="105" t="s">
        <v>208</v>
      </c>
      <c r="F4" s="105" t="s">
        <v>208</v>
      </c>
      <c r="G4" s="106" t="s">
        <v>209</v>
      </c>
      <c r="H4" s="106" t="s">
        <v>209</v>
      </c>
      <c r="I4" s="106" t="s">
        <v>209</v>
      </c>
      <c r="J4" s="106" t="s">
        <v>209</v>
      </c>
      <c r="K4" s="106" t="s">
        <v>209</v>
      </c>
      <c r="L4" s="106" t="s">
        <v>209</v>
      </c>
      <c r="M4" s="106" t="s">
        <v>209</v>
      </c>
      <c r="N4" s="106" t="s">
        <v>209</v>
      </c>
      <c r="O4" s="105" t="s">
        <v>208</v>
      </c>
      <c r="P4" s="105" t="s">
        <v>208</v>
      </c>
      <c r="Q4" s="105" t="s">
        <v>208</v>
      </c>
      <c r="R4" s="105" t="s">
        <v>208</v>
      </c>
      <c r="S4" s="105" t="s">
        <v>208</v>
      </c>
      <c r="T4" s="105" t="s">
        <v>208</v>
      </c>
      <c r="U4" s="105" t="s">
        <v>208</v>
      </c>
      <c r="V4" s="105" t="s">
        <v>208</v>
      </c>
      <c r="W4" s="105" t="s">
        <v>208</v>
      </c>
      <c r="X4" s="105" t="s">
        <v>208</v>
      </c>
      <c r="Y4" s="105" t="s">
        <v>208</v>
      </c>
      <c r="Z4" s="105" t="s">
        <v>208</v>
      </c>
      <c r="AA4" s="105" t="s">
        <v>208</v>
      </c>
      <c r="AB4" s="105" t="s">
        <v>208</v>
      </c>
      <c r="AC4" s="105" t="s">
        <v>208</v>
      </c>
      <c r="AD4" s="105" t="s">
        <v>208</v>
      </c>
      <c r="AE4" s="105" t="s">
        <v>208</v>
      </c>
      <c r="AF4" s="105" t="s">
        <v>208</v>
      </c>
      <c r="AG4" s="105" t="s">
        <v>208</v>
      </c>
      <c r="AH4" s="105" t="s">
        <v>208</v>
      </c>
    </row>
    <row r="5" spans="1:34" ht="20.25" thickBot="1" x14ac:dyDescent="0.25">
      <c r="A5" s="153"/>
      <c r="B5" s="107" t="s">
        <v>210</v>
      </c>
      <c r="C5" s="108"/>
      <c r="D5" s="105" t="s">
        <v>208</v>
      </c>
      <c r="E5" s="105" t="s">
        <v>208</v>
      </c>
      <c r="F5" s="105" t="s">
        <v>208</v>
      </c>
      <c r="G5" s="105" t="s">
        <v>208</v>
      </c>
      <c r="H5" s="105" t="s">
        <v>208</v>
      </c>
      <c r="I5" s="105" t="s">
        <v>208</v>
      </c>
      <c r="J5" s="105" t="s">
        <v>208</v>
      </c>
      <c r="K5" s="105" t="s">
        <v>208</v>
      </c>
      <c r="L5" s="105" t="s">
        <v>208</v>
      </c>
      <c r="M5" s="105" t="s">
        <v>208</v>
      </c>
      <c r="N5" s="105" t="s">
        <v>208</v>
      </c>
      <c r="O5" s="105" t="s">
        <v>208</v>
      </c>
      <c r="P5" s="106" t="s">
        <v>209</v>
      </c>
      <c r="Q5" s="106" t="s">
        <v>209</v>
      </c>
      <c r="R5" s="106" t="s">
        <v>209</v>
      </c>
      <c r="S5" s="106" t="s">
        <v>209</v>
      </c>
      <c r="T5" s="106" t="s">
        <v>209</v>
      </c>
      <c r="U5" s="106" t="s">
        <v>209</v>
      </c>
      <c r="V5" s="106" t="s">
        <v>209</v>
      </c>
      <c r="W5" s="106" t="s">
        <v>209</v>
      </c>
      <c r="X5" s="105" t="s">
        <v>208</v>
      </c>
      <c r="Y5" s="105" t="s">
        <v>208</v>
      </c>
      <c r="Z5" s="105" t="s">
        <v>208</v>
      </c>
      <c r="AA5" s="105" t="s">
        <v>208</v>
      </c>
      <c r="AB5" s="105" t="s">
        <v>208</v>
      </c>
      <c r="AC5" s="105" t="s">
        <v>208</v>
      </c>
      <c r="AD5" s="105" t="s">
        <v>208</v>
      </c>
      <c r="AE5" s="105" t="s">
        <v>208</v>
      </c>
      <c r="AF5" s="105" t="s">
        <v>208</v>
      </c>
      <c r="AG5" s="105" t="s">
        <v>208</v>
      </c>
      <c r="AH5" s="105" t="s">
        <v>208</v>
      </c>
    </row>
    <row r="6" spans="1:34" ht="20.25" thickBot="1" x14ac:dyDescent="0.25">
      <c r="A6" s="154"/>
      <c r="B6" s="103" t="s">
        <v>211</v>
      </c>
      <c r="C6" s="104"/>
      <c r="D6" s="105" t="s">
        <v>208</v>
      </c>
      <c r="E6" s="105" t="s">
        <v>208</v>
      </c>
      <c r="F6" s="106" t="s">
        <v>209</v>
      </c>
      <c r="G6" s="106" t="s">
        <v>209</v>
      </c>
      <c r="H6" s="106" t="s">
        <v>209</v>
      </c>
      <c r="I6" s="106" t="s">
        <v>209</v>
      </c>
      <c r="J6" s="106" t="s">
        <v>209</v>
      </c>
      <c r="K6" s="106" t="s">
        <v>209</v>
      </c>
      <c r="L6" s="106" t="s">
        <v>209</v>
      </c>
      <c r="M6" s="106" t="s">
        <v>209</v>
      </c>
      <c r="N6" s="105" t="s">
        <v>208</v>
      </c>
      <c r="O6" s="105" t="s">
        <v>208</v>
      </c>
      <c r="P6" s="105" t="s">
        <v>208</v>
      </c>
      <c r="Q6" s="105" t="s">
        <v>208</v>
      </c>
      <c r="R6" s="105" t="s">
        <v>208</v>
      </c>
      <c r="S6" s="105" t="s">
        <v>208</v>
      </c>
      <c r="T6" s="105" t="s">
        <v>208</v>
      </c>
      <c r="U6" s="105" t="s">
        <v>208</v>
      </c>
      <c r="V6" s="105" t="s">
        <v>208</v>
      </c>
      <c r="W6" s="105" t="s">
        <v>208</v>
      </c>
      <c r="X6" s="105" t="s">
        <v>208</v>
      </c>
      <c r="Y6" s="105" t="s">
        <v>208</v>
      </c>
      <c r="Z6" s="105" t="s">
        <v>208</v>
      </c>
      <c r="AA6" s="105" t="s">
        <v>208</v>
      </c>
      <c r="AB6" s="105" t="s">
        <v>208</v>
      </c>
      <c r="AC6" s="105" t="s">
        <v>208</v>
      </c>
      <c r="AD6" s="105" t="s">
        <v>208</v>
      </c>
      <c r="AE6" s="105" t="s">
        <v>208</v>
      </c>
      <c r="AF6" s="105" t="s">
        <v>208</v>
      </c>
      <c r="AG6" s="105" t="s">
        <v>208</v>
      </c>
      <c r="AH6" s="105" t="s">
        <v>208</v>
      </c>
    </row>
    <row r="8" spans="1:34" ht="18.75" thickBot="1" x14ac:dyDescent="0.25">
      <c r="W8" s="155" t="s">
        <v>213</v>
      </c>
      <c r="X8" s="156"/>
      <c r="Y8" s="156"/>
      <c r="Z8" s="157"/>
      <c r="AA8" s="158" t="s">
        <v>214</v>
      </c>
      <c r="AB8" s="159"/>
      <c r="AC8" s="159"/>
      <c r="AD8" s="160"/>
      <c r="AE8" s="161" t="s">
        <v>215</v>
      </c>
      <c r="AF8" s="162"/>
      <c r="AG8" s="162"/>
      <c r="AH8" s="163"/>
    </row>
  </sheetData>
  <mergeCells count="8">
    <mergeCell ref="W8:Z8"/>
    <mergeCell ref="AA8:AD8"/>
    <mergeCell ref="AE8:AH8"/>
    <mergeCell ref="A1:AH1"/>
    <mergeCell ref="A2:A3"/>
    <mergeCell ref="B2:B3"/>
    <mergeCell ref="C2:C3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عملكرد</vt:lpstr>
      <vt:lpstr>شاخص ها</vt:lpstr>
      <vt:lpstr>بازرسي ها</vt:lpstr>
      <vt:lpstr>مانور</vt:lpstr>
      <vt:lpstr>چارت سازماني</vt:lpstr>
      <vt:lpstr>جامع كرونا</vt:lpstr>
      <vt:lpstr>برنامه مرخصي</vt:lpstr>
      <vt:lpstr>'شاخص ها'!Print_Area</vt:lpstr>
      <vt:lpstr>'شاخص ها'!Print_Titles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2015/12/01</dc:title>
  <dc:creator>Dastmozd</dc:creator>
  <cp:lastModifiedBy>Pirayesh Hassan</cp:lastModifiedBy>
  <cp:lastPrinted>2020-08-23T10:45:35Z</cp:lastPrinted>
  <dcterms:created xsi:type="dcterms:W3CDTF">2012-12-20T06:17:59Z</dcterms:created>
  <dcterms:modified xsi:type="dcterms:W3CDTF">2020-09-06T05:31:30Z</dcterms:modified>
</cp:coreProperties>
</file>