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5C9DF608-3536-064D-B8A6-BE996B4E5481}" xr6:coauthVersionLast="47" xr6:coauthVersionMax="47" xr10:uidLastSave="{00000000-0000-0000-0000-000000000000}"/>
  <bookViews>
    <workbookView xWindow="1120" yWindow="760" windowWidth="28280" windowHeight="1836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Q16" i="2"/>
  <c r="P16" i="2"/>
  <c r="P13" i="2"/>
  <c r="Q17" i="2"/>
  <c r="P17" i="2"/>
  <c r="L13" i="2"/>
  <c r="N4" i="2"/>
  <c r="F13" i="2"/>
  <c r="Q21" i="2" l="1"/>
  <c r="Q13" i="2"/>
  <c r="Q20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04" i="2"/>
  <c r="E460" i="2"/>
  <c r="E703" i="2"/>
  <c r="J16" i="2"/>
  <c r="J32" i="2"/>
  <c r="J48" i="2"/>
  <c r="J64" i="2"/>
  <c r="J80" i="2"/>
  <c r="J96" i="2"/>
  <c r="J112" i="2"/>
  <c r="J128" i="2"/>
  <c r="J144" i="2"/>
  <c r="J160" i="2"/>
  <c r="J176" i="2"/>
  <c r="J192" i="2"/>
  <c r="J208" i="2"/>
  <c r="J224" i="2"/>
  <c r="J240" i="2"/>
  <c r="J256" i="2"/>
  <c r="J272" i="2"/>
  <c r="J287" i="2"/>
  <c r="J301" i="2"/>
  <c r="J312" i="2"/>
  <c r="J351" i="2"/>
  <c r="J375" i="2"/>
  <c r="J407" i="2"/>
  <c r="J415" i="2"/>
  <c r="J479" i="2"/>
  <c r="J543" i="2"/>
  <c r="J605" i="2"/>
  <c r="J637" i="2"/>
  <c r="J669" i="2"/>
  <c r="J691" i="2"/>
  <c r="J707" i="2"/>
  <c r="J723" i="2"/>
  <c r="J739" i="2"/>
  <c r="J755" i="2"/>
  <c r="I13" i="2"/>
  <c r="J13" i="2" s="1"/>
  <c r="I14" i="2"/>
  <c r="J14" i="2" s="1"/>
  <c r="I15" i="2"/>
  <c r="J15" i="2" s="1"/>
  <c r="I16" i="2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12" i="2"/>
  <c r="O4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12" i="2"/>
  <c r="K19" i="1"/>
  <c r="K18" i="1"/>
  <c r="J19" i="1"/>
  <c r="J18" i="1"/>
  <c r="K14" i="1"/>
  <c r="K13" i="1"/>
  <c r="J14" i="1"/>
  <c r="J13" i="1"/>
  <c r="K9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E12" i="2" l="1"/>
  <c r="J12" i="2"/>
  <c r="P4" i="2"/>
  <c r="N5" i="2" s="1"/>
  <c r="O5" i="2"/>
  <c r="P5" i="2" l="1"/>
</calcChain>
</file>

<file path=xl/sharedStrings.xml><?xml version="1.0" encoding="utf-8"?>
<sst xmlns="http://schemas.openxmlformats.org/spreadsheetml/2006/main" count="56" uniqueCount="35">
  <si>
    <t>Date</t>
  </si>
  <si>
    <t>Bid</t>
  </si>
  <si>
    <t>Ask</t>
  </si>
  <si>
    <t>Treasury Bonds 10Y</t>
  </si>
  <si>
    <t>Treasury Bonds 30Y</t>
  </si>
  <si>
    <t>Mid</t>
  </si>
  <si>
    <t>Spread</t>
  </si>
  <si>
    <t>Spread ($)</t>
  </si>
  <si>
    <t>Spread (%)</t>
  </si>
  <si>
    <t>Rend</t>
  </si>
  <si>
    <t>* No necesito ponderar porque solo tengo un activo</t>
  </si>
  <si>
    <t>VaR</t>
  </si>
  <si>
    <t>Porcentual</t>
  </si>
  <si>
    <t>Monetario</t>
  </si>
  <si>
    <t>La máxima perdida esperada con un NC del 99% a un día</t>
  </si>
  <si>
    <t>** Solo considera riesgo de mercado</t>
  </si>
  <si>
    <t>CL Prom</t>
  </si>
  <si>
    <t>CL Estr</t>
  </si>
  <si>
    <t>* Siempre es percentil 99</t>
  </si>
  <si>
    <t>VaR ApL Prom</t>
  </si>
  <si>
    <t>VaR ApL Estr</t>
  </si>
  <si>
    <t>Es la máxima perdida esperada con un NC de 99% a un día considerando mi pérdida potencial por riesgo de mercado y riesgo de liquidez</t>
  </si>
  <si>
    <r>
      <t xml:space="preserve">El riesgo de liquidez es </t>
    </r>
    <r>
      <rPr>
        <b/>
        <sz val="12"/>
        <color theme="1"/>
        <rFont val="Calibri"/>
        <family val="2"/>
        <scheme val="minor"/>
      </rPr>
      <t>NO DIVERSIFICABLE</t>
    </r>
  </si>
  <si>
    <t>El riesgo de liquidez es medido a travez del spread</t>
  </si>
  <si>
    <t>N Titulos</t>
  </si>
  <si>
    <t>TB30Y</t>
  </si>
  <si>
    <t>TB10Y</t>
  </si>
  <si>
    <t>Posicion</t>
  </si>
  <si>
    <t>Valor portafolio</t>
  </si>
  <si>
    <t>Ponderaciones</t>
  </si>
  <si>
    <t>Portafolio</t>
  </si>
  <si>
    <t>Rend Ponderado</t>
  </si>
  <si>
    <t>CL T10Y</t>
  </si>
  <si>
    <t>CL T30Y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</si>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</sst>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#,##0.000000"/>
    <numFmt numFmtId="166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495E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3" applyNumberFormat="1" applyFont="1"/>
    <xf numFmtId="166" fontId="2" fillId="0" borderId="1" xfId="3" applyNumberFormat="1" applyFont="1" applyBorder="1"/>
    <xf numFmtId="44" fontId="0" fillId="0" borderId="1" xfId="2" applyFont="1" applyBorder="1"/>
    <xf numFmtId="0" fontId="0" fillId="0" borderId="1" xfId="0" applyBorder="1"/>
    <xf numFmtId="0" fontId="3" fillId="6" borderId="1" xfId="0" applyFont="1" applyFill="1" applyBorder="1"/>
    <xf numFmtId="0" fontId="0" fillId="6" borderId="1" xfId="0" applyFill="1" applyBorder="1"/>
    <xf numFmtId="166" fontId="0" fillId="0" borderId="1" xfId="0" applyNumberFormat="1" applyBorder="1"/>
    <xf numFmtId="166" fontId="0" fillId="0" borderId="1" xfId="3" applyNumberFormat="1" applyFont="1" applyBorder="1"/>
    <xf numFmtId="166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66" fontId="0" fillId="3" borderId="0" xfId="3" applyNumberFormat="1" applyFont="1" applyFill="1" applyAlignment="1">
      <alignment horizontal="right"/>
    </xf>
    <xf numFmtId="0" fontId="3" fillId="6" borderId="2" xfId="0" applyFont="1" applyFill="1" applyBorder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N790"/>
  <sheetViews>
    <sheetView zoomScale="130" zoomScaleNormal="130" workbookViewId="0">
      <selection activeCell="J13" sqref="J13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5" customWidth="1"/>
    <col min="10" max="10" width="17.33203125" customWidth="1"/>
    <col min="11" max="11" width="15.6640625" bestFit="1" customWidth="1"/>
    <col min="12" max="12" width="14.5" bestFit="1" customWidth="1"/>
    <col min="13" max="13" width="14.1640625" bestFit="1" customWidth="1"/>
  </cols>
  <sheetData>
    <row r="6" spans="1:12" x14ac:dyDescent="0.2">
      <c r="G6" t="s">
        <v>10</v>
      </c>
    </row>
    <row r="7" spans="1:12" x14ac:dyDescent="0.2">
      <c r="A7" s="1" t="s">
        <v>0</v>
      </c>
      <c r="B7" s="1" t="s">
        <v>1</v>
      </c>
      <c r="C7" s="1" t="s">
        <v>2</v>
      </c>
      <c r="D7" s="1" t="s">
        <v>5</v>
      </c>
      <c r="E7" s="1" t="s">
        <v>7</v>
      </c>
      <c r="F7" s="1" t="s">
        <v>8</v>
      </c>
      <c r="G7" s="1" t="s">
        <v>9</v>
      </c>
    </row>
    <row r="8" spans="1:12" x14ac:dyDescent="0.2">
      <c r="A8" s="2">
        <v>45719</v>
      </c>
      <c r="B8" s="3">
        <v>20.405799999999999</v>
      </c>
      <c r="C8" s="3">
        <v>20.4102</v>
      </c>
      <c r="D8" s="8">
        <f>AVERAGE(B8:C8)</f>
        <v>20.408000000000001</v>
      </c>
      <c r="E8" s="8">
        <f>C8-B8</f>
        <v>4.4000000000004036E-3</v>
      </c>
      <c r="F8" s="9">
        <f>E8/D8</f>
        <v>2.1560172481381828E-4</v>
      </c>
      <c r="G8" s="9">
        <f>D8/D9-1</f>
        <v>-5.9183126720084855E-3</v>
      </c>
      <c r="I8" s="13"/>
      <c r="J8" s="13" t="s">
        <v>12</v>
      </c>
      <c r="K8" s="13" t="s">
        <v>13</v>
      </c>
    </row>
    <row r="9" spans="1:12" x14ac:dyDescent="0.2">
      <c r="A9" s="4">
        <v>45716</v>
      </c>
      <c r="B9" s="5">
        <v>20.527100000000001</v>
      </c>
      <c r="C9" s="5">
        <v>20.5319</v>
      </c>
      <c r="D9" s="8">
        <f t="shared" ref="D9:D72" si="0">AVERAGE(B9:C9)</f>
        <v>20.529499999999999</v>
      </c>
      <c r="E9" s="8">
        <f t="shared" ref="E9:E72" si="1">C9-B9</f>
        <v>4.7999999999994714E-3</v>
      </c>
      <c r="F9" s="9">
        <f t="shared" ref="F9:F72" si="2">E9/D9</f>
        <v>2.3380988333858457E-4</v>
      </c>
      <c r="G9" s="9">
        <f t="shared" ref="G9:G72" si="3">D9/D10-1</f>
        <v>3.9120760898798679E-3</v>
      </c>
      <c r="I9" s="13" t="s">
        <v>11</v>
      </c>
      <c r="J9" s="10">
        <f>PERCENTILE(G8:G790, 0.01)</f>
        <v>-1.7137577522001006E-2</v>
      </c>
      <c r="K9" s="11">
        <f>J9*D8*40000000</f>
        <v>-13989747.282759862</v>
      </c>
      <c r="L9" t="s">
        <v>14</v>
      </c>
    </row>
    <row r="10" spans="1:12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9">
        <f t="shared" si="2"/>
        <v>2.0538399471873981E-4</v>
      </c>
      <c r="G10" s="9">
        <f t="shared" si="3"/>
        <v>-1.4668133480011392E-4</v>
      </c>
      <c r="L10" t="s">
        <v>15</v>
      </c>
    </row>
    <row r="11" spans="1:12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9">
        <f t="shared" si="2"/>
        <v>2.1513262437356819E-4</v>
      </c>
      <c r="G11" s="9">
        <f t="shared" si="3"/>
        <v>-3.1770858790747258E-4</v>
      </c>
    </row>
    <row r="12" spans="1:12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9">
        <f t="shared" si="2"/>
        <v>2.0528862603242176E-4</v>
      </c>
      <c r="G12" s="9">
        <f t="shared" si="3"/>
        <v>1.95551209973166E-4</v>
      </c>
      <c r="I12" s="14"/>
      <c r="J12" s="13" t="s">
        <v>12</v>
      </c>
      <c r="K12" s="13" t="s">
        <v>13</v>
      </c>
    </row>
    <row r="13" spans="1:12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9">
        <f t="shared" si="2"/>
        <v>2.0532877047180982E-4</v>
      </c>
      <c r="G13" s="9">
        <f t="shared" si="3"/>
        <v>5.9258894981435439E-3</v>
      </c>
      <c r="I13" s="13" t="s">
        <v>16</v>
      </c>
      <c r="J13" s="15">
        <f>AVERAGE(F8:F790)</f>
        <v>2.5049789834014882E-4</v>
      </c>
      <c r="K13" s="11">
        <f>J13*D8*40000000</f>
        <v>204486.4443730303</v>
      </c>
      <c r="L13" t="s">
        <v>22</v>
      </c>
    </row>
    <row r="14" spans="1:12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9">
        <f t="shared" si="2"/>
        <v>2.1638102731812457E-4</v>
      </c>
      <c r="G14" s="9">
        <f t="shared" si="3"/>
        <v>-2.5751704517585905E-3</v>
      </c>
      <c r="I14" s="13" t="s">
        <v>17</v>
      </c>
      <c r="J14" s="16">
        <f>PERCENTILE(F8:F790, 0.99)</f>
        <v>4.6915355312391867E-4</v>
      </c>
      <c r="K14" s="11">
        <f>J14*D8*40000000</f>
        <v>382979.42848611734</v>
      </c>
    </row>
    <row r="15" spans="1:12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9">
        <f t="shared" si="2"/>
        <v>2.2563398243978698E-4</v>
      </c>
      <c r="G15" s="9">
        <f t="shared" si="3"/>
        <v>-9.8092108489766794E-5</v>
      </c>
      <c r="J15" t="s">
        <v>18</v>
      </c>
    </row>
    <row r="16" spans="1:12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9">
        <f t="shared" si="2"/>
        <v>2.6484869292273409E-4</v>
      </c>
      <c r="G16" s="9">
        <f t="shared" si="3"/>
        <v>6.9636507309365214E-3</v>
      </c>
    </row>
    <row r="17" spans="1:14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9">
        <f t="shared" si="2"/>
        <v>2.0742789411304179E-4</v>
      </c>
      <c r="G17" s="9">
        <f t="shared" si="3"/>
        <v>-2.5370083006972521E-3</v>
      </c>
      <c r="I17" s="13"/>
      <c r="J17" s="13" t="s">
        <v>12</v>
      </c>
      <c r="K17" s="13" t="s">
        <v>13</v>
      </c>
    </row>
    <row r="18" spans="1:14" ht="16" customHeight="1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9">
        <f t="shared" si="2"/>
        <v>2.5616394492467985E-4</v>
      </c>
      <c r="G18" s="9">
        <f t="shared" si="3"/>
        <v>2.2172949002219333E-4</v>
      </c>
      <c r="I18" s="13" t="s">
        <v>19</v>
      </c>
      <c r="J18" s="15">
        <f>J9-J13</f>
        <v>-1.7388075420341154E-2</v>
      </c>
      <c r="K18" s="11">
        <f>J18*$D$8*40000000</f>
        <v>-14194233.727132892</v>
      </c>
      <c r="L18" s="24" t="s">
        <v>21</v>
      </c>
      <c r="M18" s="24"/>
      <c r="N18" s="24"/>
    </row>
    <row r="19" spans="1:14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9">
        <f t="shared" si="2"/>
        <v>1.8723823601881259E-4</v>
      </c>
      <c r="G19" s="9">
        <f t="shared" si="3"/>
        <v>-9.5168374816984036E-3</v>
      </c>
      <c r="I19" s="13" t="s">
        <v>20</v>
      </c>
      <c r="J19" s="15">
        <f>J9-J14</f>
        <v>-1.7606731075124924E-2</v>
      </c>
      <c r="K19" s="11">
        <f>J19*$D$8*40000000</f>
        <v>-14372726.71124598</v>
      </c>
      <c r="L19" s="24"/>
      <c r="M19" s="24"/>
      <c r="N19" s="24"/>
    </row>
    <row r="20" spans="1:14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9">
        <f t="shared" si="2"/>
        <v>2.3426061493408837E-4</v>
      </c>
      <c r="G20" s="9">
        <f t="shared" si="3"/>
        <v>-6.8279360124834376E-4</v>
      </c>
      <c r="L20" s="24"/>
      <c r="M20" s="24"/>
      <c r="N20" s="24"/>
    </row>
    <row r="21" spans="1:14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9">
        <f t="shared" si="2"/>
        <v>2.4385485758871467E-4</v>
      </c>
      <c r="G21" s="9">
        <f t="shared" si="3"/>
        <v>-3.6565958429002343E-3</v>
      </c>
      <c r="L21" s="24"/>
      <c r="M21" s="24"/>
      <c r="N21" s="24"/>
    </row>
    <row r="22" spans="1:14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9">
        <f t="shared" si="2"/>
        <v>2.3810391535176407E-4</v>
      </c>
      <c r="G22" s="9">
        <f t="shared" si="3"/>
        <v>-3.4261501210651746E-3</v>
      </c>
    </row>
    <row r="23" spans="1:14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9">
        <f t="shared" si="2"/>
        <v>2.0338983050851669E-4</v>
      </c>
      <c r="G23" s="9">
        <f t="shared" si="3"/>
        <v>3.8769582285094195E-3</v>
      </c>
      <c r="L23" t="s">
        <v>23</v>
      </c>
    </row>
    <row r="24" spans="1:14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9">
        <f t="shared" si="2"/>
        <v>3.646042221169059E-4</v>
      </c>
      <c r="G24" s="9">
        <f t="shared" si="3"/>
        <v>3.8920475342234528E-3</v>
      </c>
    </row>
    <row r="25" spans="1:14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9">
        <f t="shared" si="2"/>
        <v>2.3425489861152594E-4</v>
      </c>
      <c r="G25" s="9">
        <f t="shared" si="3"/>
        <v>-1.0001207875347307E-2</v>
      </c>
    </row>
    <row r="26" spans="1:14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9">
        <f t="shared" si="2"/>
        <v>2.3191206667469365E-4</v>
      </c>
      <c r="G26" s="9">
        <f t="shared" si="3"/>
        <v>1.6077565046637154E-2</v>
      </c>
    </row>
    <row r="27" spans="1:14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9">
        <f t="shared" si="2"/>
        <v>2.4545900834555749E-4</v>
      </c>
      <c r="G27" s="9">
        <f t="shared" si="3"/>
        <v>-5.7837323376530581E-3</v>
      </c>
    </row>
    <row r="28" spans="1:14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9">
        <f t="shared" si="2"/>
        <v>4.5879395758610734E-4</v>
      </c>
      <c r="G28" s="9">
        <f t="shared" si="3"/>
        <v>-7.4242736202114745E-3</v>
      </c>
    </row>
    <row r="29" spans="1:14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9">
        <f t="shared" si="2"/>
        <v>2.4707207479997213E-4</v>
      </c>
      <c r="G29" s="9">
        <f t="shared" si="3"/>
        <v>1.0488312324072879E-2</v>
      </c>
    </row>
    <row r="30" spans="1:14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9">
        <f t="shared" si="2"/>
        <v>2.349773589523667E-4</v>
      </c>
      <c r="G30" s="9">
        <f t="shared" si="3"/>
        <v>-6.7102671950596271E-3</v>
      </c>
    </row>
    <row r="31" spans="1:14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9">
        <f t="shared" si="2"/>
        <v>2.4312562300953335E-4</v>
      </c>
      <c r="G31" s="9">
        <f t="shared" si="3"/>
        <v>8.5166439556161322E-4</v>
      </c>
    </row>
    <row r="32" spans="1:14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9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9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9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9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9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9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9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9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9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9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9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9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9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9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9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9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9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9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9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9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9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9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9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9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9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9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9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9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9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9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9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9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9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9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9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9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9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9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9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9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9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AVERAGE(B73:C73)</f>
        <v>20.479500000000002</v>
      </c>
      <c r="E73" s="8">
        <f t="shared" ref="E73:E136" si="5">C73-B73</f>
        <v>7.2000000000009834E-3</v>
      </c>
      <c r="F73" s="9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9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9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9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9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9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9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9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9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9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9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9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9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9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9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9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9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9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9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9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9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9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9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9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9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9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9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9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9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9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9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9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9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9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9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9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9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9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9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9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9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9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9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9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9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9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9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9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9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9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9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9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9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9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9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9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9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9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9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9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9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9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9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9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AVERAGE(B137:C137)</f>
        <v>19.8325</v>
      </c>
      <c r="E137" s="8">
        <f t="shared" ref="E137:E200" si="9">C137-B137</f>
        <v>6.9999999999978968E-3</v>
      </c>
      <c r="F137" s="9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9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9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9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9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9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9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9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9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9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9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9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9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9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9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9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9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9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9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9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9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9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9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9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9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9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9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9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9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9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9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9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9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9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9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9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9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9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9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9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9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9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9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9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9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9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9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9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9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9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9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9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9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9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9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9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9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9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9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9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9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9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9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9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AVERAGE(B201:C201)</f>
        <v>17.560499999999998</v>
      </c>
      <c r="E201" s="8">
        <f t="shared" ref="E201:E264" si="13">C201-B201</f>
        <v>4.0000000000013358E-3</v>
      </c>
      <c r="F201" s="9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9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9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9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9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9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9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9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9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9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9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9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9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9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9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9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9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9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9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9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9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9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9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9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9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9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9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9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9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9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9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9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9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9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9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9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9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9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9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9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9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9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9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9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9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9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9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9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9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9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9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9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9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9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9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9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9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9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9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9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9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9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9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9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AVERAGE(B265:C265)</f>
        <v>16.881</v>
      </c>
      <c r="E265" s="8">
        <f t="shared" ref="E265:E328" si="17">C265-B265</f>
        <v>3.0000000000001137E-3</v>
      </c>
      <c r="F265" s="9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9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9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9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9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9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9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9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9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9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9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9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9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9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9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9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9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9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9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9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9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9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9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9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9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9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9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9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9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9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9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9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9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9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9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9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9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9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9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9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9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9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9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9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9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9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9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9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9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9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9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9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9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9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9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9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9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9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9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9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9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9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9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9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AVERAGE(B329:C329)</f>
        <v>17.348500000000001</v>
      </c>
      <c r="E329" s="8">
        <f t="shared" ref="E329:E392" si="21">C329-B329</f>
        <v>4.5999999999999375E-3</v>
      </c>
      <c r="F329" s="9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9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9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9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9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9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9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9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9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9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9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9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9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9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9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9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9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9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9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9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9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9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9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9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9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9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9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9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9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9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9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9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9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9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9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9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9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9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9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9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9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9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9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9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9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9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9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9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9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9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9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9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9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9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9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9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9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9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9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9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9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9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9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9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AVERAGE(B393:C393)</f>
        <v>17.476500000000001</v>
      </c>
      <c r="E393" s="8">
        <f t="shared" ref="E393:E456" si="25">C393-B393</f>
        <v>3.1999999999996476E-3</v>
      </c>
      <c r="F393" s="9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9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9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9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9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9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9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9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9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9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9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9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9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9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9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9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9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9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9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9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9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9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9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9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9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9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9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9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9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9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9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9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9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9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9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9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9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9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9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9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9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9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9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9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9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9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9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9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9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9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9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9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9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9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9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9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9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9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9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9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9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9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9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9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AVERAGE(B457:C457)</f>
        <v>17.241</v>
      </c>
      <c r="E457" s="8">
        <f t="shared" ref="E457:E520" si="29">C457-B457</f>
        <v>3.9999999999977831E-3</v>
      </c>
      <c r="F457" s="9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9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9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9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9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9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9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9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9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9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9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9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9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9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9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9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9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9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9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9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9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9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9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9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9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9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9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9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9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9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9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9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9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9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9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9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9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9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9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9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9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9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9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9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9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9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9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9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9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9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9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9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9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9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9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9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9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9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9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9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9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9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9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9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AVERAGE(B521:C521)</f>
        <v>18.9605</v>
      </c>
      <c r="E521" s="8">
        <f t="shared" ref="E521:E584" si="33">C521-B521</f>
        <v>6.0000000000002274E-3</v>
      </c>
      <c r="F521" s="9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9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9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9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9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9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9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9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9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9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9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9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9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9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9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9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9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9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9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9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9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9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9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9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9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9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9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9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9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9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9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9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9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9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9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9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9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9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9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9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9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9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9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9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9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9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9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9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9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9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9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9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9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9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9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9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9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9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9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9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9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9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9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9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AVERAGE(B585:C585)</f>
        <v>19.810000000000002</v>
      </c>
      <c r="E585" s="8">
        <f t="shared" ref="E585:E648" si="37">C585-B585</f>
        <v>4.9999999999990052E-3</v>
      </c>
      <c r="F585" s="9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9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9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9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9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9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9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9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9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9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9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9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9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9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9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9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9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9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9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9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9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9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9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9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9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9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9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9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9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9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9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9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9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9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9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9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9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9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9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9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9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9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9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9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9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9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9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9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9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9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9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9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9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9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9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9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9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9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9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9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9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9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9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9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AVERAGE(B649:C649)</f>
        <v>20.034500000000001</v>
      </c>
      <c r="E649" s="8">
        <f t="shared" ref="E649:E712" si="41">C649-B649</f>
        <v>6.3999999999992951E-3</v>
      </c>
      <c r="F649" s="9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9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9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9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9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9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9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9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9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9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9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9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9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9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9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9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9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9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9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9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9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9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9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9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9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9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9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9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9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9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9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9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9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9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9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9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9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9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9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9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9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9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9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9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9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9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9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9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9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9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9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9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9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9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9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9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9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9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9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9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9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9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9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9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AVERAGE(B713:C713)</f>
        <v>20.241500000000002</v>
      </c>
      <c r="E713" s="8">
        <f t="shared" ref="E713:E776" si="45">C713-B713</f>
        <v>6.6000000000023817E-3</v>
      </c>
      <c r="F713" s="9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9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9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9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9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9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9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9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9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9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9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9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9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9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9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9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9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9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9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9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9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9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9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9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9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9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9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9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9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9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9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9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9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9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9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9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9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9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9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9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9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9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9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9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9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9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9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9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9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9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9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9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9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9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9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9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9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9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9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9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9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9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9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9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AVERAGE(B777:C777)</f>
        <v>20.27</v>
      </c>
      <c r="E777" s="8">
        <f t="shared" ref="E777:E790" si="49">C777-B777</f>
        <v>3.9999999999977831E-3</v>
      </c>
      <c r="F777" s="9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9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9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9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9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9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9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9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9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9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9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9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9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9">
        <f t="shared" si="50"/>
        <v>3.5725493035928087E-4</v>
      </c>
      <c r="G790" s="9"/>
    </row>
  </sheetData>
  <mergeCells count="1">
    <mergeCell ref="L18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Q763"/>
  <sheetViews>
    <sheetView tabSelected="1" topLeftCell="G1" zoomScale="130" zoomScaleNormal="130" workbookViewId="0">
      <selection activeCell="P21" sqref="P21"/>
    </sheetView>
  </sheetViews>
  <sheetFormatPr baseColWidth="10" defaultRowHeight="16" x14ac:dyDescent="0.2"/>
  <cols>
    <col min="12" max="12" width="13.83203125" customWidth="1"/>
    <col min="13" max="13" width="15.6640625" customWidth="1"/>
    <col min="14" max="16" width="18.83203125" bestFit="1" customWidth="1"/>
    <col min="17" max="17" width="16" bestFit="1" customWidth="1"/>
  </cols>
  <sheetData>
    <row r="2" spans="1:17" x14ac:dyDescent="0.2">
      <c r="M2" s="14"/>
      <c r="N2" s="14" t="s">
        <v>26</v>
      </c>
      <c r="O2" s="14" t="s">
        <v>25</v>
      </c>
      <c r="P2" s="13" t="s">
        <v>28</v>
      </c>
    </row>
    <row r="3" spans="1:17" x14ac:dyDescent="0.2">
      <c r="M3" s="14" t="s">
        <v>24</v>
      </c>
      <c r="N3" s="20">
        <v>100000000</v>
      </c>
      <c r="O3" s="20">
        <v>90000000</v>
      </c>
      <c r="P3" s="12"/>
    </row>
    <row r="4" spans="1:17" x14ac:dyDescent="0.2">
      <c r="M4" s="14" t="s">
        <v>27</v>
      </c>
      <c r="N4" s="11">
        <f>N3*D12</f>
        <v>11164843750</v>
      </c>
      <c r="O4" s="11">
        <f>O3*I12</f>
        <v>10728281250</v>
      </c>
      <c r="P4" s="21">
        <f>SUM(N4:O4)</f>
        <v>21893125000</v>
      </c>
    </row>
    <row r="5" spans="1:17" x14ac:dyDescent="0.2">
      <c r="M5" s="14" t="s">
        <v>29</v>
      </c>
      <c r="N5" s="16">
        <f>N4/P4</f>
        <v>0.50997031031431095</v>
      </c>
      <c r="O5" s="16">
        <f>O4/P4</f>
        <v>0.490029689685689</v>
      </c>
      <c r="P5" s="16">
        <f>SUM(N5:O5)</f>
        <v>1</v>
      </c>
    </row>
    <row r="10" spans="1:17" x14ac:dyDescent="0.2">
      <c r="B10" s="25" t="s">
        <v>3</v>
      </c>
      <c r="C10" s="25"/>
      <c r="D10" s="25"/>
      <c r="E10" s="25"/>
      <c r="F10" s="25"/>
      <c r="G10" s="26" t="s">
        <v>4</v>
      </c>
      <c r="H10" s="26"/>
      <c r="I10" s="26"/>
      <c r="J10" s="26"/>
      <c r="K10" s="26"/>
      <c r="L10" s="18" t="s">
        <v>30</v>
      </c>
    </row>
    <row r="11" spans="1:17" x14ac:dyDescent="0.2">
      <c r="A11" s="1" t="s">
        <v>0</v>
      </c>
      <c r="B11" s="1" t="s">
        <v>1</v>
      </c>
      <c r="C11" s="1" t="s">
        <v>2</v>
      </c>
      <c r="D11" s="1" t="s">
        <v>5</v>
      </c>
      <c r="E11" s="1" t="s">
        <v>6</v>
      </c>
      <c r="F11" s="1" t="s">
        <v>9</v>
      </c>
      <c r="G11" s="1" t="s">
        <v>1</v>
      </c>
      <c r="H11" s="1" t="s">
        <v>2</v>
      </c>
      <c r="I11" s="1" t="s">
        <v>5</v>
      </c>
      <c r="J11" s="1" t="s">
        <v>6</v>
      </c>
      <c r="K11" s="1" t="s">
        <v>9</v>
      </c>
      <c r="L11" s="1" t="s">
        <v>31</v>
      </c>
      <c r="M11" s="1"/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2">
        <f>(C12-B12)/D12</f>
        <v>1.3994821915891122E-4</v>
      </c>
      <c r="F12" s="22"/>
      <c r="G12" s="6">
        <v>119.1875</v>
      </c>
      <c r="H12" s="6">
        <v>119.21875</v>
      </c>
      <c r="I12" s="19">
        <f>AVERAGE(G12:H12)</f>
        <v>119.203125</v>
      </c>
      <c r="J12" s="22">
        <f>(H12-G12)/I12</f>
        <v>2.6215755669157164E-4</v>
      </c>
      <c r="M12" s="17"/>
      <c r="O12" s="13"/>
      <c r="P12" s="13" t="s">
        <v>12</v>
      </c>
      <c r="Q12" s="13" t="s">
        <v>13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2">
        <f t="shared" ref="E13:E76" si="1">(C13-B13)/D13</f>
        <v>1.4053826154170472E-4</v>
      </c>
      <c r="F13" s="22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2">
        <f t="shared" ref="J13:J76" si="3">(H13-G13)/I13</f>
        <v>5.2798310454065466E-4</v>
      </c>
      <c r="K13" s="9">
        <f>I12/I13-1</f>
        <v>6.9957761351637782E-3</v>
      </c>
      <c r="L13" s="17">
        <f>F13*$N$5+K13*$O$5</f>
        <v>5.5782482341086136E-3</v>
      </c>
      <c r="M13" s="17"/>
      <c r="O13" s="13" t="s">
        <v>11</v>
      </c>
      <c r="P13" s="10">
        <f>PERCENTILE(L12:L794, 0.99)</f>
        <v>1.6074192997041135E-2</v>
      </c>
      <c r="Q13" s="11">
        <f>P13*P4</f>
        <v>351914316.55834621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2">
        <f t="shared" si="1"/>
        <v>1.4099400775467044E-4</v>
      </c>
      <c r="F14" s="22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2">
        <f t="shared" si="3"/>
        <v>2.6528717336516777E-4</v>
      </c>
      <c r="K14" s="9">
        <f t="shared" ref="K14:K77" si="5">I13/I14-1</f>
        <v>4.9078127072557098E-3</v>
      </c>
      <c r="L14" s="17">
        <f t="shared" ref="L14:L77" si="6">F14*$N$5+K14*$O$5</f>
        <v>4.0587373693754328E-3</v>
      </c>
      <c r="M14" s="17"/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2">
        <f t="shared" si="1"/>
        <v>2.8208744710860365E-4</v>
      </c>
      <c r="F15" s="22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2">
        <f t="shared" si="3"/>
        <v>2.6437541308658297E-4</v>
      </c>
      <c r="K15" s="9">
        <f t="shared" si="5"/>
        <v>-3.4368803701255723E-3</v>
      </c>
      <c r="L15" s="17">
        <f t="shared" si="6"/>
        <v>-1.5043531425873158E-3</v>
      </c>
      <c r="M15" s="17"/>
      <c r="O15" s="13"/>
      <c r="P15" s="13" t="s">
        <v>12</v>
      </c>
      <c r="Q15" s="13" t="s">
        <v>13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2">
        <f t="shared" si="1"/>
        <v>1.4137272920053721E-4</v>
      </c>
      <c r="F16" s="22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2">
        <f t="shared" si="3"/>
        <v>2.6563952716164167E-4</v>
      </c>
      <c r="K16" s="9">
        <f t="shared" si="5"/>
        <v>4.7815114889095955E-3</v>
      </c>
      <c r="L16" s="17">
        <f t="shared" si="6"/>
        <v>3.5326648517151598E-3</v>
      </c>
      <c r="M16" s="17"/>
      <c r="O16" s="13" t="s">
        <v>32</v>
      </c>
      <c r="P16" s="16">
        <f>PERCENTILE(E12:E763,0.99)</f>
        <v>2.9020813327644887E-4</v>
      </c>
      <c r="Q16" s="21">
        <f>P16*N4</f>
        <v>3240128.4630107274</v>
      </c>
    </row>
    <row r="17" spans="1:17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2">
        <f t="shared" si="1"/>
        <v>1.4227786867752722E-4</v>
      </c>
      <c r="F17" s="22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2">
        <f t="shared" si="3"/>
        <v>2.6885334050275576E-4</v>
      </c>
      <c r="K17" s="9">
        <f t="shared" si="5"/>
        <v>1.2098400322624103E-2</v>
      </c>
      <c r="L17" s="17">
        <f t="shared" si="6"/>
        <v>9.1936623536038979E-3</v>
      </c>
      <c r="M17" s="17"/>
      <c r="O17" s="13" t="s">
        <v>33</v>
      </c>
      <c r="P17" s="16">
        <f>PERCENTILE(J12:J763, 0.99)</f>
        <v>7.9337817284036633E-4</v>
      </c>
      <c r="Q17" s="21">
        <f>P17*O4</f>
        <v>8511584.1758425608</v>
      </c>
    </row>
    <row r="18" spans="1:17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2">
        <f t="shared" si="1"/>
        <v>1.4258216297141228E-4</v>
      </c>
      <c r="F18" s="22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2">
        <f t="shared" si="3"/>
        <v>2.6950545748551406E-4</v>
      </c>
      <c r="K18" s="9">
        <f t="shared" si="5"/>
        <v>2.4255491173696964E-3</v>
      </c>
      <c r="L18" s="17">
        <f t="shared" si="6"/>
        <v>2.2792811297393236E-3</v>
      </c>
      <c r="M18" s="17"/>
    </row>
    <row r="19" spans="1:17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2">
        <f t="shared" si="1"/>
        <v>1.4317417137948315E-4</v>
      </c>
      <c r="F19" s="22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2">
        <f t="shared" si="3"/>
        <v>2.7192386131883074E-4</v>
      </c>
      <c r="K19" s="9">
        <f t="shared" si="5"/>
        <v>8.9734874235214424E-3</v>
      </c>
      <c r="L19" s="17">
        <f t="shared" si="6"/>
        <v>6.514697979160951E-3</v>
      </c>
      <c r="M19" s="17"/>
      <c r="O19" s="13"/>
      <c r="P19" s="23" t="s">
        <v>12</v>
      </c>
      <c r="Q19" s="13" t="s">
        <v>13</v>
      </c>
    </row>
    <row r="20" spans="1:17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2">
        <f t="shared" si="1"/>
        <v>1.4340001434000142E-4</v>
      </c>
      <c r="F20" s="22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2">
        <f t="shared" si="3"/>
        <v>2.7266530334014999E-4</v>
      </c>
      <c r="K20" s="9">
        <f t="shared" si="5"/>
        <v>2.7266530334015826E-3</v>
      </c>
      <c r="L20" s="17">
        <f t="shared" si="6"/>
        <v>2.1405681877708282E-3</v>
      </c>
      <c r="M20" s="17"/>
      <c r="O20" s="13" t="s">
        <v>34</v>
      </c>
      <c r="P20" s="15">
        <f>P13+P16*N5+P17*O5</f>
        <v>1.6610969388664226E-2</v>
      </c>
      <c r="Q20" s="21">
        <f>Q13+Q16+Q17</f>
        <v>363666029.19719952</v>
      </c>
    </row>
    <row r="21" spans="1:17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2">
        <f t="shared" si="1"/>
        <v>1.4362657091561938E-4</v>
      </c>
      <c r="F21" s="22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2">
        <f t="shared" si="3"/>
        <v>2.7288852503752219E-4</v>
      </c>
      <c r="K21" s="9">
        <f t="shared" si="5"/>
        <v>8.1866557511256488E-4</v>
      </c>
      <c r="L21" s="17">
        <f t="shared" si="6"/>
        <v>1.2068685940601798E-3</v>
      </c>
      <c r="M21" s="17"/>
      <c r="Q21" s="21">
        <f>P13*P4+P16*N4+P17*O4</f>
        <v>363666029.19719952</v>
      </c>
    </row>
    <row r="22" spans="1:17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2">
        <f t="shared" si="1"/>
        <v>1.429694760168704E-4</v>
      </c>
      <c r="F22" s="22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2">
        <f t="shared" si="3"/>
        <v>2.7059937762143147E-4</v>
      </c>
      <c r="K22" s="9">
        <f t="shared" si="5"/>
        <v>-8.3885807062643591E-3</v>
      </c>
      <c r="L22" s="17">
        <f t="shared" si="6"/>
        <v>-6.44377961798763E-3</v>
      </c>
      <c r="M22" s="17"/>
    </row>
    <row r="23" spans="1:17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2">
        <f t="shared" si="1"/>
        <v>1.434617315831002E-4</v>
      </c>
      <c r="F23" s="22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2">
        <f t="shared" si="3"/>
        <v>2.7207182696231805E-4</v>
      </c>
      <c r="K23" s="9">
        <f t="shared" si="5"/>
        <v>5.441436539246336E-3</v>
      </c>
      <c r="L23" s="17">
        <f t="shared" si="6"/>
        <v>4.4223348293391581E-3</v>
      </c>
      <c r="M23" s="17"/>
    </row>
    <row r="24" spans="1:17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2">
        <f t="shared" si="1"/>
        <v>1.4422730222831182E-4</v>
      </c>
      <c r="F24" s="22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2">
        <f t="shared" si="3"/>
        <v>2.7529249827942191E-4</v>
      </c>
      <c r="K24" s="9">
        <f t="shared" si="5"/>
        <v>1.18375774260151E-2</v>
      </c>
      <c r="L24" s="17">
        <f t="shared" si="6"/>
        <v>8.5221751494077326E-3</v>
      </c>
      <c r="M24" s="17"/>
    </row>
    <row r="25" spans="1:17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2">
        <f t="shared" si="1"/>
        <v>1.4340001434000142E-4</v>
      </c>
      <c r="F25" s="22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2">
        <f t="shared" si="3"/>
        <v>2.7221995372260786E-4</v>
      </c>
      <c r="K25" s="9">
        <f t="shared" si="5"/>
        <v>-1.116101810262693E-2</v>
      </c>
      <c r="L25" s="17">
        <f t="shared" si="6"/>
        <v>-8.3944202298885003E-3</v>
      </c>
      <c r="M25" s="17"/>
    </row>
    <row r="26" spans="1:17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2">
        <f t="shared" si="1"/>
        <v>2.8620492272467084E-4</v>
      </c>
      <c r="F26" s="22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2">
        <f t="shared" si="3"/>
        <v>2.7089259108763376E-4</v>
      </c>
      <c r="K26" s="9">
        <f t="shared" si="5"/>
        <v>-4.8760666395774033E-3</v>
      </c>
      <c r="L26" s="17">
        <f t="shared" si="6"/>
        <v>-3.4475985183803747E-3</v>
      </c>
      <c r="M26" s="17"/>
    </row>
    <row r="27" spans="1:17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2">
        <f t="shared" si="1"/>
        <v>1.431536754706177E-4</v>
      </c>
      <c r="F27" s="22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2">
        <f t="shared" si="3"/>
        <v>2.7059937762143147E-4</v>
      </c>
      <c r="K27" s="9">
        <f t="shared" si="5"/>
        <v>-1.0823975104857775E-3</v>
      </c>
      <c r="L27" s="17">
        <f t="shared" si="6"/>
        <v>-3.4789660542399917E-4</v>
      </c>
      <c r="M27" s="17"/>
    </row>
    <row r="28" spans="1:17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2">
        <f t="shared" si="1"/>
        <v>1.4258216297141228E-4</v>
      </c>
      <c r="F28" s="22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2">
        <f t="shared" si="3"/>
        <v>5.3792361484669173E-4</v>
      </c>
      <c r="K28" s="9">
        <f t="shared" si="5"/>
        <v>-6.0516406670252376E-3</v>
      </c>
      <c r="L28" s="17">
        <f t="shared" si="6"/>
        <v>-5.0014383552345444E-3</v>
      </c>
      <c r="M28" s="17"/>
    </row>
    <row r="29" spans="1:17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2">
        <f t="shared" si="1"/>
        <v>1.4237915569160676E-4</v>
      </c>
      <c r="F29" s="22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2">
        <f t="shared" si="3"/>
        <v>2.6892564205997039E-4</v>
      </c>
      <c r="K29" s="9">
        <f t="shared" si="5"/>
        <v>-1.344628210300236E-4</v>
      </c>
      <c r="L29" s="17">
        <f t="shared" si="6"/>
        <v>-7.9198219656699217E-4</v>
      </c>
      <c r="M29" s="17"/>
    </row>
    <row r="30" spans="1:17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2">
        <f t="shared" si="1"/>
        <v>1.4311270125223614E-4</v>
      </c>
      <c r="F30" s="22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2">
        <f t="shared" si="3"/>
        <v>2.7244244653316989E-4</v>
      </c>
      <c r="K30" s="9">
        <f t="shared" si="5"/>
        <v>1.3077237433592126E-2</v>
      </c>
      <c r="L30" s="17">
        <f t="shared" si="6"/>
        <v>9.0356308335600224E-3</v>
      </c>
      <c r="M30" s="17"/>
    </row>
    <row r="31" spans="1:17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2">
        <f t="shared" si="1"/>
        <v>2.8702640642939151E-4</v>
      </c>
      <c r="F31" s="22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2">
        <f t="shared" si="3"/>
        <v>5.4779512462339083E-4</v>
      </c>
      <c r="K31" s="9">
        <f t="shared" si="5"/>
        <v>5.3410024650779597E-3</v>
      </c>
      <c r="L31" s="17">
        <f t="shared" si="6"/>
        <v>4.0444054997358612E-3</v>
      </c>
      <c r="M31" s="17"/>
    </row>
    <row r="32" spans="1:17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2">
        <f t="shared" si="1"/>
        <v>1.4331780723754928E-4</v>
      </c>
      <c r="F32" s="22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2">
        <f t="shared" si="3"/>
        <v>5.4719562243502051E-4</v>
      </c>
      <c r="K32" s="9">
        <f t="shared" si="5"/>
        <v>-1.0943912448700965E-3</v>
      </c>
      <c r="L32" s="17">
        <f t="shared" si="6"/>
        <v>-1.2306185551081697E-3</v>
      </c>
      <c r="M32" s="17"/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2">
        <f t="shared" si="1"/>
        <v>1.4311270125223614E-4</v>
      </c>
      <c r="F33" s="22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2">
        <f t="shared" si="3"/>
        <v>2.7259097723865341E-4</v>
      </c>
      <c r="K33" s="9">
        <f t="shared" si="5"/>
        <v>-3.6799781927218111E-3</v>
      </c>
      <c r="L33" s="17">
        <f t="shared" si="6"/>
        <v>-2.5331308585047865E-3</v>
      </c>
      <c r="M33" s="17"/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2">
        <f t="shared" si="1"/>
        <v>1.4321518080916577E-4</v>
      </c>
      <c r="F34" s="22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2">
        <f t="shared" si="3"/>
        <v>2.7326137450471376E-4</v>
      </c>
      <c r="K34" s="9">
        <f t="shared" si="5"/>
        <v>2.4593523705425113E-3</v>
      </c>
      <c r="L34" s="17">
        <f t="shared" si="6"/>
        <v>1.5703331299595869E-3</v>
      </c>
      <c r="M34" s="17"/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2">
        <f t="shared" si="1"/>
        <v>1.4317417137948315E-4</v>
      </c>
      <c r="F35" s="22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2">
        <f t="shared" si="3"/>
        <v>2.7356038845575162E-4</v>
      </c>
      <c r="K35" s="9">
        <f t="shared" si="5"/>
        <v>1.0942415538230943E-3</v>
      </c>
      <c r="L35" s="17">
        <f t="shared" si="6"/>
        <v>3.9018169584633148E-4</v>
      </c>
      <c r="M35" s="17"/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2">
        <f t="shared" si="1"/>
        <v>1.432356943350283E-4</v>
      </c>
      <c r="F36" s="22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2">
        <f t="shared" si="3"/>
        <v>2.7333606669400026E-4</v>
      </c>
      <c r="K36" s="9">
        <f t="shared" si="5"/>
        <v>-8.2000820008198971E-4</v>
      </c>
      <c r="L36" s="17">
        <f t="shared" si="6"/>
        <v>-1.8269050936155576E-4</v>
      </c>
      <c r="M36" s="17"/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2">
        <f t="shared" si="1"/>
        <v>2.8810141169691731E-4</v>
      </c>
      <c r="F37" s="22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2">
        <f t="shared" si="3"/>
        <v>2.7612867596299873E-4</v>
      </c>
      <c r="K37" s="9">
        <f t="shared" si="5"/>
        <v>1.0216761010630959E-2</v>
      </c>
      <c r="L37" s="17">
        <f t="shared" si="6"/>
        <v>7.9082487625524028E-3</v>
      </c>
      <c r="M37" s="17"/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2">
        <f t="shared" si="1"/>
        <v>1.4424810674359899E-4</v>
      </c>
      <c r="F38" s="22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2">
        <f t="shared" si="3"/>
        <v>2.7689325764917625E-4</v>
      </c>
      <c r="K38" s="9">
        <f t="shared" si="5"/>
        <v>2.7689325764916894E-3</v>
      </c>
      <c r="L38" s="17">
        <f t="shared" si="6"/>
        <v>2.0557005629225217E-3</v>
      </c>
      <c r="M38" s="17"/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2">
        <f t="shared" si="1"/>
        <v>1.4401958666378627E-4</v>
      </c>
      <c r="F39" s="22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2">
        <f t="shared" si="3"/>
        <v>2.7590012415505585E-4</v>
      </c>
      <c r="K39" s="9">
        <f t="shared" si="5"/>
        <v>-3.5867016140157526E-3</v>
      </c>
      <c r="L39" s="17">
        <f t="shared" si="6"/>
        <v>-2.5654931252362804E-3</v>
      </c>
      <c r="M39" s="17"/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2">
        <f t="shared" si="1"/>
        <v>1.4372978799856272E-4</v>
      </c>
      <c r="F40" s="22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2">
        <f t="shared" si="3"/>
        <v>2.7529249827942191E-4</v>
      </c>
      <c r="K40" s="9">
        <f t="shared" si="5"/>
        <v>-2.2023399862354243E-3</v>
      </c>
      <c r="L40" s="17">
        <f t="shared" si="6"/>
        <v>-2.1053829242558336E-3</v>
      </c>
      <c r="M40" s="17"/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2">
        <f t="shared" si="1"/>
        <v>1.4412336960438135E-4</v>
      </c>
      <c r="F41" s="22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2">
        <f t="shared" si="3"/>
        <v>2.7681660899653982E-4</v>
      </c>
      <c r="K41" s="9">
        <f t="shared" si="5"/>
        <v>5.5363321799308807E-3</v>
      </c>
      <c r="L41" s="17">
        <f t="shared" si="6"/>
        <v>4.1094412910215681E-3</v>
      </c>
      <c r="M41" s="17"/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2">
        <f t="shared" si="1"/>
        <v>1.4389524426217714E-4</v>
      </c>
      <c r="F42" s="22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2">
        <f t="shared" si="3"/>
        <v>2.7681660899653982E-4</v>
      </c>
      <c r="K42" s="9">
        <f t="shared" si="5"/>
        <v>0</v>
      </c>
      <c r="L42" s="17">
        <f t="shared" si="6"/>
        <v>-8.0720532606051894E-4</v>
      </c>
      <c r="M42" s="17"/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2">
        <f t="shared" si="1"/>
        <v>1.4428973378544116E-4</v>
      </c>
      <c r="F43" s="22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2">
        <f t="shared" si="3"/>
        <v>5.5586436909394106E-4</v>
      </c>
      <c r="K43" s="9">
        <f t="shared" si="5"/>
        <v>4.0300166759310585E-3</v>
      </c>
      <c r="L43" s="17">
        <f t="shared" si="6"/>
        <v>3.3729139470955872E-3</v>
      </c>
      <c r="M43" s="17"/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2">
        <f t="shared" si="1"/>
        <v>1.4559219625828057E-4</v>
      </c>
      <c r="F44" s="22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2">
        <f t="shared" si="3"/>
        <v>2.8165047176454018E-4</v>
      </c>
      <c r="K44" s="9">
        <f t="shared" si="5"/>
        <v>1.3378397408815745E-2</v>
      </c>
      <c r="L44" s="17">
        <f t="shared" si="6"/>
        <v>1.1159169176054765E-2</v>
      </c>
      <c r="M44" s="17"/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2">
        <f t="shared" si="1"/>
        <v>1.4554981442398661E-4</v>
      </c>
      <c r="F45" s="22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2">
        <f t="shared" si="3"/>
        <v>5.6227157717177395E-4</v>
      </c>
      <c r="K45" s="9">
        <f t="shared" si="5"/>
        <v>-1.8273826258082826E-3</v>
      </c>
      <c r="L45" s="17">
        <f t="shared" si="6"/>
        <v>-1.0439239091178428E-3</v>
      </c>
      <c r="M45" s="17"/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2">
        <f t="shared" si="1"/>
        <v>1.453594011192674E-4</v>
      </c>
      <c r="F46" s="22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2">
        <f t="shared" si="3"/>
        <v>2.8062298302230951E-4</v>
      </c>
      <c r="K46" s="9">
        <f t="shared" si="5"/>
        <v>-1.8240493896449772E-3</v>
      </c>
      <c r="L46" s="17">
        <f t="shared" si="6"/>
        <v>-1.5609991664421803E-3</v>
      </c>
      <c r="M46" s="17"/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2">
        <f t="shared" si="1"/>
        <v>1.4445648248465149E-4</v>
      </c>
      <c r="F47" s="22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2">
        <f t="shared" si="3"/>
        <v>2.7913468248429868E-4</v>
      </c>
      <c r="K47" s="9">
        <f t="shared" si="5"/>
        <v>-5.3035589672016936E-3</v>
      </c>
      <c r="L47" s="17">
        <f t="shared" si="6"/>
        <v>-5.7666475945108899E-3</v>
      </c>
      <c r="M47" s="17"/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2">
        <f t="shared" si="1"/>
        <v>1.4445648248465149E-4</v>
      </c>
      <c r="F48" s="22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2">
        <f t="shared" si="3"/>
        <v>2.7866796711717987E-4</v>
      </c>
      <c r="K48" s="9">
        <f t="shared" si="5"/>
        <v>-1.6720078027030461E-3</v>
      </c>
      <c r="L48" s="17">
        <f t="shared" si="6"/>
        <v>-8.1933346471062436E-4</v>
      </c>
      <c r="M48" s="17"/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2">
        <f t="shared" si="1"/>
        <v>1.4406108189872507E-4</v>
      </c>
      <c r="F49" s="22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2">
        <f t="shared" si="3"/>
        <v>2.7666343892654584E-4</v>
      </c>
      <c r="K49" s="9">
        <f t="shared" si="5"/>
        <v>-7.193249412090208E-3</v>
      </c>
      <c r="L49" s="17">
        <f t="shared" si="6"/>
        <v>-4.9207763954003756E-3</v>
      </c>
      <c r="M49" s="17"/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2">
        <f t="shared" si="1"/>
        <v>1.438538444939941E-4</v>
      </c>
      <c r="F50" s="22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2">
        <f t="shared" si="3"/>
        <v>5.506607929515419E-4</v>
      </c>
      <c r="K50" s="9">
        <f t="shared" si="5"/>
        <v>-4.8182819383260078E-3</v>
      </c>
      <c r="L50" s="17">
        <f t="shared" si="6"/>
        <v>-3.0947131002211246E-3</v>
      </c>
      <c r="M50" s="17"/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2">
        <f t="shared" si="1"/>
        <v>1.4352350197344816E-4</v>
      </c>
      <c r="F51" s="22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2">
        <f t="shared" si="3"/>
        <v>2.7423556835321541E-4</v>
      </c>
      <c r="K51" s="9">
        <f t="shared" si="5"/>
        <v>-3.9764157411216194E-3</v>
      </c>
      <c r="L51" s="17">
        <f t="shared" si="6"/>
        <v>-3.1196453691038546E-3</v>
      </c>
      <c r="M51" s="17"/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2">
        <f t="shared" si="1"/>
        <v>1.436678399540263E-4</v>
      </c>
      <c r="F52" s="22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2">
        <f t="shared" si="3"/>
        <v>2.746875429199286E-4</v>
      </c>
      <c r="K52" s="9">
        <f t="shared" si="5"/>
        <v>1.6481252575195615E-3</v>
      </c>
      <c r="L52" s="17">
        <f t="shared" si="6"/>
        <v>1.3204946389703E-3</v>
      </c>
      <c r="M52" s="17"/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2">
        <f t="shared" si="1"/>
        <v>1.4331780723754928E-4</v>
      </c>
      <c r="F53" s="22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2">
        <f t="shared" si="3"/>
        <v>2.7356038845575162E-4</v>
      </c>
      <c r="K53" s="9">
        <f t="shared" si="5"/>
        <v>-4.103405826836326E-3</v>
      </c>
      <c r="L53" s="17">
        <f t="shared" si="6"/>
        <v>-3.2532837366975554E-3</v>
      </c>
      <c r="M53" s="17"/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2">
        <f t="shared" si="1"/>
        <v>1.4416492467382686E-4</v>
      </c>
      <c r="F54" s="22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2">
        <f t="shared" si="3"/>
        <v>2.7620494406849883E-4</v>
      </c>
      <c r="K54" s="9">
        <f t="shared" si="5"/>
        <v>9.6671730423973923E-3</v>
      </c>
      <c r="L54" s="17">
        <f t="shared" si="6"/>
        <v>7.7515148923702742E-3</v>
      </c>
      <c r="M54" s="17"/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2">
        <f t="shared" si="1"/>
        <v>1.438538444939941E-4</v>
      </c>
      <c r="F55" s="22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2">
        <f t="shared" si="3"/>
        <v>2.7453671928620452E-4</v>
      </c>
      <c r="K55" s="9">
        <f t="shared" si="5"/>
        <v>-6.0398078242964726E-3</v>
      </c>
      <c r="L55" s="17">
        <f t="shared" si="6"/>
        <v>-4.0601029996488319E-3</v>
      </c>
      <c r="M55" s="17"/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2">
        <f t="shared" si="1"/>
        <v>1.4397811532647039E-4</v>
      </c>
      <c r="F56" s="22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2">
        <f t="shared" si="3"/>
        <v>5.4945054945054945E-4</v>
      </c>
      <c r="K56" s="9">
        <f t="shared" si="5"/>
        <v>6.8681318681318437E-4</v>
      </c>
      <c r="L56" s="17">
        <f t="shared" si="6"/>
        <v>7.7710623771518614E-4</v>
      </c>
      <c r="M56" s="17"/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2">
        <f t="shared" si="1"/>
        <v>1.4393666786613891E-4</v>
      </c>
      <c r="F57" s="22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2">
        <f t="shared" si="3"/>
        <v>2.746875429199286E-4</v>
      </c>
      <c r="K57" s="9">
        <f t="shared" si="5"/>
        <v>-1.3734377146001897E-4</v>
      </c>
      <c r="L57" s="17">
        <f t="shared" si="6"/>
        <v>-2.1410938006344481E-4</v>
      </c>
      <c r="M57" s="17"/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2">
        <f t="shared" si="1"/>
        <v>1.433794537242813E-4</v>
      </c>
      <c r="F58" s="22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2">
        <f t="shared" si="3"/>
        <v>2.7288852503752219E-4</v>
      </c>
      <c r="K58" s="9">
        <f t="shared" si="5"/>
        <v>-6.549324600900519E-3</v>
      </c>
      <c r="L58" s="17">
        <f t="shared" si="6"/>
        <v>-5.1835836435587717E-3</v>
      </c>
      <c r="M58" s="17"/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2">
        <f t="shared" si="1"/>
        <v>1.4383315354189142E-4</v>
      </c>
      <c r="F59" s="22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2">
        <f t="shared" si="3"/>
        <v>2.7393507738665936E-4</v>
      </c>
      <c r="K59" s="9">
        <f t="shared" si="5"/>
        <v>3.835091083413289E-3</v>
      </c>
      <c r="L59" s="17">
        <f t="shared" si="6"/>
        <v>3.4930225283167095E-3</v>
      </c>
      <c r="M59" s="17"/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2">
        <f t="shared" si="1"/>
        <v>1.4348231580457708E-4</v>
      </c>
      <c r="F60" s="22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2">
        <f t="shared" si="3"/>
        <v>5.4436581382689172E-4</v>
      </c>
      <c r="K60" s="9">
        <f t="shared" si="5"/>
        <v>-6.39629831246602E-3</v>
      </c>
      <c r="L60" s="17">
        <f t="shared" si="6"/>
        <v>-4.378295336157887E-3</v>
      </c>
      <c r="M60" s="17"/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2">
        <f t="shared" si="1"/>
        <v>1.4229811454998222E-4</v>
      </c>
      <c r="F61" s="22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2">
        <f t="shared" si="3"/>
        <v>2.6885334050275576E-4</v>
      </c>
      <c r="K61" s="9">
        <f t="shared" si="5"/>
        <v>-1.2232826992875423E-2</v>
      </c>
      <c r="L61" s="17">
        <f t="shared" si="6"/>
        <v>-1.0203381606080843E-2</v>
      </c>
      <c r="M61" s="17"/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2">
        <f t="shared" si="1"/>
        <v>1.4225762856533183E-4</v>
      </c>
      <c r="F62" s="22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2">
        <f t="shared" si="3"/>
        <v>2.6878107781212203E-4</v>
      </c>
      <c r="K62" s="9">
        <f t="shared" si="5"/>
        <v>-2.6878107781214133E-4</v>
      </c>
      <c r="L62" s="17">
        <f t="shared" si="6"/>
        <v>-2.7680504212176298E-4</v>
      </c>
      <c r="M62" s="17"/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2">
        <f t="shared" si="1"/>
        <v>1.4223739421093806E-4</v>
      </c>
      <c r="F63" s="22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2">
        <f t="shared" si="3"/>
        <v>2.6878107781212203E-4</v>
      </c>
      <c r="K63" s="9">
        <f t="shared" si="5"/>
        <v>0</v>
      </c>
      <c r="L63" s="17">
        <f t="shared" si="6"/>
        <v>-7.2536848064047547E-5</v>
      </c>
      <c r="M63" s="17"/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2">
        <f t="shared" si="1"/>
        <v>2.8320589068252618E-4</v>
      </c>
      <c r="F64" s="22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2">
        <f t="shared" si="3"/>
        <v>2.6648900732844771E-4</v>
      </c>
      <c r="K64" s="9">
        <f t="shared" si="5"/>
        <v>-8.5276482345103544E-3</v>
      </c>
      <c r="L64" s="17">
        <f t="shared" si="6"/>
        <v>-6.4535197043846058E-3</v>
      </c>
      <c r="M64" s="17"/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2">
        <f t="shared" si="1"/>
        <v>1.4117314886708549E-4</v>
      </c>
      <c r="F65" s="22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2">
        <f t="shared" si="3"/>
        <v>5.2924053982535059E-4</v>
      </c>
      <c r="K65" s="9">
        <f t="shared" si="5"/>
        <v>-7.0124371526858464E-3</v>
      </c>
      <c r="L65" s="17">
        <f t="shared" si="6"/>
        <v>-4.9841758643906775E-3</v>
      </c>
      <c r="M65" s="17"/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2">
        <f t="shared" si="1"/>
        <v>1.408153207068929E-4</v>
      </c>
      <c r="F66" s="22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2">
        <f t="shared" si="3"/>
        <v>2.6277755879647877E-4</v>
      </c>
      <c r="K66" s="9">
        <f t="shared" si="5"/>
        <v>-6.9636053081066907E-3</v>
      </c>
      <c r="L66" s="17">
        <f t="shared" si="6"/>
        <v>-4.7049827385873813E-3</v>
      </c>
      <c r="M66" s="17"/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2">
        <f t="shared" si="1"/>
        <v>1.40597539543058E-4</v>
      </c>
      <c r="F67" s="22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2">
        <f t="shared" si="3"/>
        <v>2.6188293832656804E-4</v>
      </c>
      <c r="K67" s="9">
        <f t="shared" si="5"/>
        <v>-3.4044781982454086E-3</v>
      </c>
      <c r="L67" s="17">
        <f t="shared" si="6"/>
        <v>-2.457001674600104E-3</v>
      </c>
      <c r="M67" s="17"/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2">
        <f t="shared" si="1"/>
        <v>1.4018364056914557E-4</v>
      </c>
      <c r="F68" s="22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2">
        <f t="shared" si="3"/>
        <v>2.6031498112716388E-4</v>
      </c>
      <c r="K68" s="9">
        <f t="shared" si="5"/>
        <v>-5.9872445659248097E-3</v>
      </c>
      <c r="L68" s="17">
        <f t="shared" si="6"/>
        <v>-4.435206985035238E-3</v>
      </c>
      <c r="M68" s="17"/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2">
        <f t="shared" si="1"/>
        <v>1.4049877063575695E-4</v>
      </c>
      <c r="F69" s="22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2">
        <f t="shared" si="3"/>
        <v>2.6058631921824102E-4</v>
      </c>
      <c r="K69" s="9">
        <f t="shared" si="5"/>
        <v>1.0423452768728581E-3</v>
      </c>
      <c r="L69" s="17">
        <f t="shared" si="6"/>
        <v>1.6571833591296522E-3</v>
      </c>
      <c r="M69" s="17"/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2">
        <f t="shared" si="1"/>
        <v>1.404790335042495E-4</v>
      </c>
      <c r="F70" s="22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2">
        <f t="shared" si="3"/>
        <v>2.609262883235486E-4</v>
      </c>
      <c r="K70" s="9">
        <f t="shared" si="5"/>
        <v>1.3046314416178539E-3</v>
      </c>
      <c r="L70" s="17">
        <f t="shared" si="6"/>
        <v>5.6766800418138539E-4</v>
      </c>
      <c r="M70" s="17"/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2">
        <f t="shared" si="1"/>
        <v>1.4085498978801323E-4</v>
      </c>
      <c r="F71" s="22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2">
        <f t="shared" si="3"/>
        <v>2.6243275160740061E-4</v>
      </c>
      <c r="K71" s="9">
        <f t="shared" si="5"/>
        <v>5.7735205353628416E-3</v>
      </c>
      <c r="L71" s="17">
        <f t="shared" si="6"/>
        <v>4.1940018705165548E-3</v>
      </c>
      <c r="M71" s="17"/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2">
        <f t="shared" si="1"/>
        <v>1.40597539543058E-4</v>
      </c>
      <c r="F72" s="22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2">
        <f t="shared" si="3"/>
        <v>2.6119890296460757E-4</v>
      </c>
      <c r="K72" s="9">
        <f t="shared" si="5"/>
        <v>-4.7015802533629802E-3</v>
      </c>
      <c r="L72" s="17">
        <f t="shared" si="6"/>
        <v>-3.2360213339004242E-3</v>
      </c>
      <c r="M72" s="17"/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2">
        <f t="shared" si="1"/>
        <v>1.4053826154170472E-4</v>
      </c>
      <c r="F73" s="22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2">
        <f t="shared" si="3"/>
        <v>9.9789915966386547E-3</v>
      </c>
      <c r="K73" s="9">
        <f t="shared" si="5"/>
        <v>5.3834033613444632E-3</v>
      </c>
      <c r="L73" s="17">
        <f t="shared" si="6"/>
        <v>2.4230164560641579E-3</v>
      </c>
      <c r="M73" s="17"/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2">
        <f t="shared" si="1"/>
        <v>2.8212723938496261E-4</v>
      </c>
      <c r="F74" s="22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2">
        <f t="shared" si="3"/>
        <v>1.0562450488513335E-3</v>
      </c>
      <c r="K74" s="9">
        <f t="shared" si="5"/>
        <v>5.5452865064695711E-3</v>
      </c>
      <c r="L74" s="17">
        <f t="shared" si="6"/>
        <v>4.6237188605623755E-3</v>
      </c>
      <c r="M74" s="17"/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2">
        <f t="shared" si="1"/>
        <v>1.4165309157872371E-4</v>
      </c>
      <c r="F75" s="22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2">
        <f t="shared" si="3"/>
        <v>2.6507620941020542E-4</v>
      </c>
      <c r="K75" s="9">
        <f t="shared" si="5"/>
        <v>3.8436050364478724E-3</v>
      </c>
      <c r="L75" s="17">
        <f t="shared" si="6"/>
        <v>4.0145272798317467E-3</v>
      </c>
      <c r="M75" s="17"/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2">
        <f t="shared" si="1"/>
        <v>1.4143271338660631E-4</v>
      </c>
      <c r="F76" s="22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2">
        <f t="shared" si="3"/>
        <v>2.6465528648934763E-4</v>
      </c>
      <c r="K76" s="9">
        <f t="shared" si="5"/>
        <v>-1.5879317189361197E-3</v>
      </c>
      <c r="L76" s="17">
        <f t="shared" si="6"/>
        <v>-1.5715250195503067E-3</v>
      </c>
      <c r="M76" s="17"/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7">AVERAGE(B77:C77)</f>
        <v>109.671875</v>
      </c>
      <c r="E77" s="22">
        <f t="shared" ref="E77:E140" si="8">(C77-B77)/D77</f>
        <v>2.8494087476848553E-4</v>
      </c>
      <c r="F77" s="22">
        <f t="shared" si="4"/>
        <v>7.3372275252885366E-3</v>
      </c>
      <c r="G77" s="7">
        <v>116.34375</v>
      </c>
      <c r="H77" s="7">
        <v>116.375</v>
      </c>
      <c r="I77" s="19">
        <f t="shared" ref="I77:I140" si="9">AVERAGE(G77:H77)</f>
        <v>116.359375</v>
      </c>
      <c r="J77" s="22">
        <f t="shared" ref="J77:J140" si="10">(H77-G77)/I77</f>
        <v>2.68564522626561E-4</v>
      </c>
      <c r="K77" s="9">
        <f t="shared" si="5"/>
        <v>1.477104874446078E-2</v>
      </c>
      <c r="L77" s="17">
        <f t="shared" si="6"/>
        <v>1.09800206304984E-2</v>
      </c>
      <c r="M77" s="17"/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7"/>
        <v>109.5390625</v>
      </c>
      <c r="E78" s="22">
        <f t="shared" si="8"/>
        <v>1.4264317809000785E-4</v>
      </c>
      <c r="F78" s="22">
        <f t="shared" ref="F78:F141" si="11">D77/D78-1</f>
        <v>1.212467013764984E-3</v>
      </c>
      <c r="G78" s="6">
        <v>116.25</v>
      </c>
      <c r="H78" s="6">
        <v>116.28125</v>
      </c>
      <c r="I78" s="19">
        <f t="shared" si="9"/>
        <v>116.265625</v>
      </c>
      <c r="J78" s="22">
        <f t="shared" si="10"/>
        <v>2.6878107781212203E-4</v>
      </c>
      <c r="K78" s="9">
        <f t="shared" ref="K78:K141" si="12">I77/I78-1</f>
        <v>8.06343233436424E-4</v>
      </c>
      <c r="L78" s="17">
        <f t="shared" ref="L78:L141" si="13">F78*$N$5+K78*$O$5</f>
        <v>1.0134543037166007E-3</v>
      </c>
      <c r="M78" s="17"/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7"/>
        <v>109.6328125</v>
      </c>
      <c r="E79" s="22">
        <f t="shared" si="8"/>
        <v>1.4252120002850423E-4</v>
      </c>
      <c r="F79" s="22">
        <f t="shared" si="11"/>
        <v>-8.5512720017100197E-4</v>
      </c>
      <c r="G79" s="7">
        <v>116.40625</v>
      </c>
      <c r="H79" s="7">
        <v>116.4375</v>
      </c>
      <c r="I79" s="19">
        <f t="shared" si="9"/>
        <v>116.421875</v>
      </c>
      <c r="J79" s="22">
        <f t="shared" si="10"/>
        <v>2.6842034626224669E-4</v>
      </c>
      <c r="K79" s="9">
        <f t="shared" si="12"/>
        <v>-1.3421017313112182E-3</v>
      </c>
      <c r="L79" s="17">
        <f t="shared" si="13"/>
        <v>-1.093759178550476E-3</v>
      </c>
      <c r="M79" s="17"/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7"/>
        <v>109.7421875</v>
      </c>
      <c r="E80" s="22">
        <f t="shared" si="8"/>
        <v>1.4237915569160676E-4</v>
      </c>
      <c r="F80" s="22">
        <f t="shared" si="11"/>
        <v>-9.9665408984128678E-4</v>
      </c>
      <c r="G80" s="6">
        <v>116.65625</v>
      </c>
      <c r="H80" s="6">
        <v>116.6875</v>
      </c>
      <c r="I80" s="19">
        <f t="shared" si="9"/>
        <v>116.671875</v>
      </c>
      <c r="J80" s="22">
        <f t="shared" si="10"/>
        <v>2.6784518548279097E-4</v>
      </c>
      <c r="K80" s="9">
        <f t="shared" si="12"/>
        <v>-2.1427614838622766E-3</v>
      </c>
      <c r="L80" s="17">
        <f t="shared" si="13"/>
        <v>-1.5582807404798662E-3</v>
      </c>
      <c r="M80" s="17"/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7"/>
        <v>109.6171875</v>
      </c>
      <c r="E81" s="22">
        <f t="shared" si="8"/>
        <v>1.4254151521630675E-4</v>
      </c>
      <c r="F81" s="22">
        <f t="shared" si="11"/>
        <v>1.1403321217304807E-3</v>
      </c>
      <c r="G81" s="7">
        <v>116.28125</v>
      </c>
      <c r="H81" s="7">
        <v>116.3125</v>
      </c>
      <c r="I81" s="19">
        <f t="shared" si="9"/>
        <v>116.296875</v>
      </c>
      <c r="J81" s="22">
        <f t="shared" si="10"/>
        <v>2.6870885395673789E-4</v>
      </c>
      <c r="K81" s="9">
        <f t="shared" si="12"/>
        <v>3.2245062474809405E-3</v>
      </c>
      <c r="L81" s="17">
        <f t="shared" si="13"/>
        <v>2.1616393218229207E-3</v>
      </c>
      <c r="M81" s="17"/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7"/>
        <v>109.4140625</v>
      </c>
      <c r="E82" s="22">
        <f t="shared" si="8"/>
        <v>1.4280614066404857E-4</v>
      </c>
      <c r="F82" s="22">
        <f t="shared" si="11"/>
        <v>1.8564798286326845E-3</v>
      </c>
      <c r="G82" s="6">
        <v>116.0625</v>
      </c>
      <c r="H82" s="6">
        <v>116.125</v>
      </c>
      <c r="I82" s="19">
        <f t="shared" si="9"/>
        <v>116.09375</v>
      </c>
      <c r="J82" s="22">
        <f t="shared" si="10"/>
        <v>5.3835800807537008E-4</v>
      </c>
      <c r="K82" s="9">
        <f t="shared" si="12"/>
        <v>1.7496635262450599E-3</v>
      </c>
      <c r="L82" s="17">
        <f t="shared" si="13"/>
        <v>1.8041366691203039E-3</v>
      </c>
      <c r="M82" s="17"/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7"/>
        <v>109.3671875</v>
      </c>
      <c r="E83" s="22">
        <f t="shared" si="8"/>
        <v>1.4286734766769056E-4</v>
      </c>
      <c r="F83" s="22">
        <f t="shared" si="11"/>
        <v>4.2860204300310123E-4</v>
      </c>
      <c r="G83" s="7">
        <v>116.375</v>
      </c>
      <c r="H83" s="7">
        <v>116.40625</v>
      </c>
      <c r="I83" s="19">
        <f t="shared" si="9"/>
        <v>116.390625</v>
      </c>
      <c r="J83" s="22">
        <f t="shared" si="10"/>
        <v>2.6849241508927372E-4</v>
      </c>
      <c r="K83" s="9">
        <f t="shared" si="12"/>
        <v>-2.5506779433480675E-3</v>
      </c>
      <c r="L83" s="17">
        <f t="shared" si="13"/>
        <v>-1.0313336041953458E-3</v>
      </c>
      <c r="M83" s="17"/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7"/>
        <v>109.3828125</v>
      </c>
      <c r="E84" s="22">
        <f t="shared" si="8"/>
        <v>1.4284693950432112E-4</v>
      </c>
      <c r="F84" s="22">
        <f t="shared" si="11"/>
        <v>-1.4284693950428196E-4</v>
      </c>
      <c r="G84" s="6">
        <v>115.90625</v>
      </c>
      <c r="H84" s="6">
        <v>115.9375</v>
      </c>
      <c r="I84" s="19">
        <f t="shared" si="9"/>
        <v>115.921875</v>
      </c>
      <c r="J84" s="22">
        <f t="shared" si="10"/>
        <v>2.6957811025744708E-4</v>
      </c>
      <c r="K84" s="9">
        <f t="shared" si="12"/>
        <v>4.0436716538616579E-3</v>
      </c>
      <c r="L84" s="17">
        <f t="shared" si="13"/>
        <v>1.908671467666197E-3</v>
      </c>
      <c r="M84" s="17"/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7"/>
        <v>109.4296875</v>
      </c>
      <c r="E85" s="22">
        <f t="shared" si="8"/>
        <v>1.4278574998215178E-4</v>
      </c>
      <c r="F85" s="22">
        <f t="shared" si="11"/>
        <v>-4.2835724994649826E-4</v>
      </c>
      <c r="G85" s="7">
        <v>116.46875</v>
      </c>
      <c r="H85" s="7">
        <v>116.5</v>
      </c>
      <c r="I85" s="19">
        <f t="shared" si="9"/>
        <v>116.484375</v>
      </c>
      <c r="J85" s="22">
        <f t="shared" si="10"/>
        <v>2.6827632461435278E-4</v>
      </c>
      <c r="K85" s="9">
        <f t="shared" si="12"/>
        <v>-4.8289738430583595E-3</v>
      </c>
      <c r="L85" s="17">
        <f t="shared" si="13"/>
        <v>-2.5847900334947977E-3</v>
      </c>
      <c r="M85" s="17"/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7"/>
        <v>110.0078125</v>
      </c>
      <c r="E86" s="22">
        <f t="shared" si="8"/>
        <v>1.4203536680633478E-4</v>
      </c>
      <c r="F86" s="22">
        <f t="shared" si="11"/>
        <v>-5.2553085718344272E-3</v>
      </c>
      <c r="G86" s="6">
        <v>117.84375</v>
      </c>
      <c r="H86" s="6">
        <v>117.875</v>
      </c>
      <c r="I86" s="19">
        <f t="shared" si="9"/>
        <v>117.859375</v>
      </c>
      <c r="J86" s="22">
        <f t="shared" si="10"/>
        <v>2.6514649343762427E-4</v>
      </c>
      <c r="K86" s="9">
        <f t="shared" si="12"/>
        <v>-1.1666445711255413E-2</v>
      </c>
      <c r="L86" s="17">
        <f t="shared" si="13"/>
        <v>-8.3969561147972886E-3</v>
      </c>
      <c r="M86" s="17"/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7"/>
        <v>110.2578125</v>
      </c>
      <c r="E87" s="22">
        <f t="shared" si="8"/>
        <v>1.417133139658471E-4</v>
      </c>
      <c r="F87" s="22">
        <f t="shared" si="11"/>
        <v>-2.2674130234535683E-3</v>
      </c>
      <c r="G87" s="7">
        <v>117.875</v>
      </c>
      <c r="H87" s="7">
        <v>117.90625</v>
      </c>
      <c r="I87" s="19">
        <f t="shared" si="9"/>
        <v>117.890625</v>
      </c>
      <c r="J87" s="22">
        <f t="shared" si="10"/>
        <v>2.6507620941020542E-4</v>
      </c>
      <c r="K87" s="9">
        <f t="shared" si="12"/>
        <v>-2.6507620941018661E-4</v>
      </c>
      <c r="L87" s="17">
        <f t="shared" si="13"/>
        <v>-1.2862085358216588E-3</v>
      </c>
      <c r="M87" s="17"/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7"/>
        <v>110.2734375</v>
      </c>
      <c r="E88" s="22">
        <f t="shared" si="8"/>
        <v>1.4169323414806942E-4</v>
      </c>
      <c r="F88" s="22">
        <f t="shared" si="11"/>
        <v>-1.4169323414803259E-4</v>
      </c>
      <c r="G88" s="6">
        <v>117.21875</v>
      </c>
      <c r="H88" s="6">
        <v>117.25</v>
      </c>
      <c r="I88" s="19">
        <f t="shared" si="9"/>
        <v>117.234375</v>
      </c>
      <c r="J88" s="22">
        <f t="shared" si="10"/>
        <v>2.6656004264960682E-4</v>
      </c>
      <c r="K88" s="9">
        <f t="shared" si="12"/>
        <v>5.5977608956416791E-3</v>
      </c>
      <c r="L88" s="17">
        <f t="shared" si="13"/>
        <v>2.6708096920380659E-3</v>
      </c>
      <c r="M88" s="17"/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7"/>
        <v>109.5078125</v>
      </c>
      <c r="E89" s="22">
        <f t="shared" si="8"/>
        <v>1.4268388385531855E-4</v>
      </c>
      <c r="F89" s="22">
        <f t="shared" si="11"/>
        <v>6.9915103089106534E-3</v>
      </c>
      <c r="G89" s="7">
        <v>116.0625</v>
      </c>
      <c r="H89" s="7">
        <v>116.125</v>
      </c>
      <c r="I89" s="19">
        <f t="shared" si="9"/>
        <v>116.09375</v>
      </c>
      <c r="J89" s="22">
        <f t="shared" si="10"/>
        <v>5.3835800807537008E-4</v>
      </c>
      <c r="K89" s="9">
        <f t="shared" si="12"/>
        <v>9.8250336473755251E-3</v>
      </c>
      <c r="L89" s="17">
        <f t="shared" si="13"/>
        <v>8.3800208711757515E-3</v>
      </c>
      <c r="M89" s="17"/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7"/>
        <v>110.5390625</v>
      </c>
      <c r="E90" s="22">
        <f t="shared" si="8"/>
        <v>1.4135274577708673E-4</v>
      </c>
      <c r="F90" s="22">
        <f t="shared" si="11"/>
        <v>-9.329281221287733E-3</v>
      </c>
      <c r="G90" s="6">
        <v>118.28125</v>
      </c>
      <c r="H90" s="6">
        <v>118.3125</v>
      </c>
      <c r="I90" s="19">
        <f t="shared" si="9"/>
        <v>118.296875</v>
      </c>
      <c r="J90" s="22">
        <f t="shared" si="10"/>
        <v>2.6416589618280279E-4</v>
      </c>
      <c r="K90" s="9">
        <f t="shared" si="12"/>
        <v>-1.862369568088762E-2</v>
      </c>
      <c r="L90" s="17">
        <f t="shared" si="13"/>
        <v>-1.3883820254735647E-2</v>
      </c>
      <c r="M90" s="17"/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7"/>
        <v>110.4921875</v>
      </c>
      <c r="E91" s="22">
        <f t="shared" si="8"/>
        <v>1.4141271300289896E-4</v>
      </c>
      <c r="F91" s="22">
        <f t="shared" si="11"/>
        <v>4.2423813900871465E-4</v>
      </c>
      <c r="G91" s="7">
        <v>118</v>
      </c>
      <c r="H91" s="7">
        <v>118.03125</v>
      </c>
      <c r="I91" s="19">
        <f t="shared" si="9"/>
        <v>118.015625</v>
      </c>
      <c r="J91" s="22">
        <f t="shared" si="10"/>
        <v>2.6479544551833708E-4</v>
      </c>
      <c r="K91" s="9">
        <f t="shared" si="12"/>
        <v>2.3831590096650146E-3</v>
      </c>
      <c r="L91" s="17">
        <f t="shared" si="13"/>
        <v>1.3841675253752411E-3</v>
      </c>
      <c r="M91" s="17"/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7"/>
        <v>109.8828125</v>
      </c>
      <c r="E92" s="22">
        <f t="shared" si="8"/>
        <v>1.4219694276573053E-4</v>
      </c>
      <c r="F92" s="22">
        <f t="shared" si="11"/>
        <v>5.5456807678635478E-3</v>
      </c>
      <c r="G92" s="6">
        <v>116.53125</v>
      </c>
      <c r="H92" s="6">
        <v>116.5625</v>
      </c>
      <c r="I92" s="19">
        <f t="shared" si="9"/>
        <v>116.546875</v>
      </c>
      <c r="J92" s="22">
        <f t="shared" si="10"/>
        <v>2.681324574339724E-4</v>
      </c>
      <c r="K92" s="9">
        <f t="shared" si="12"/>
        <v>1.2602225499396713E-2</v>
      </c>
      <c r="L92" s="17">
        <f t="shared" si="13"/>
        <v>9.003597192909928E-3</v>
      </c>
      <c r="M92" s="17"/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7"/>
        <v>110.4296875</v>
      </c>
      <c r="E93" s="22">
        <f t="shared" si="8"/>
        <v>1.4149274849663954E-4</v>
      </c>
      <c r="F93" s="22">
        <f t="shared" si="11"/>
        <v>-4.9522461973824372E-3</v>
      </c>
      <c r="G93" s="7">
        <v>118</v>
      </c>
      <c r="H93" s="7">
        <v>118.03125</v>
      </c>
      <c r="I93" s="19">
        <f t="shared" si="9"/>
        <v>118.015625</v>
      </c>
      <c r="J93" s="22">
        <f t="shared" si="10"/>
        <v>2.6479544551833708E-4</v>
      </c>
      <c r="K93" s="9">
        <f t="shared" si="12"/>
        <v>-1.2445385939361842E-2</v>
      </c>
      <c r="L93" s="17">
        <f t="shared" si="13"/>
        <v>-8.6241071399161089E-3</v>
      </c>
      <c r="M93" s="17"/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7"/>
        <v>110.4296875</v>
      </c>
      <c r="E94" s="22">
        <f t="shared" si="8"/>
        <v>1.4149274849663954E-4</v>
      </c>
      <c r="F94" s="22">
        <f t="shared" si="11"/>
        <v>0</v>
      </c>
      <c r="G94" s="6">
        <v>117.59375</v>
      </c>
      <c r="H94" s="6">
        <v>117.625</v>
      </c>
      <c r="I94" s="19">
        <f t="shared" si="9"/>
        <v>117.609375</v>
      </c>
      <c r="J94" s="22">
        <f t="shared" si="10"/>
        <v>2.6571011026969577E-4</v>
      </c>
      <c r="K94" s="9">
        <f t="shared" si="12"/>
        <v>3.4542314335059832E-3</v>
      </c>
      <c r="L94" s="17">
        <f t="shared" si="13"/>
        <v>1.6926759574634896E-3</v>
      </c>
      <c r="M94" s="17"/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7"/>
        <v>110.8828125</v>
      </c>
      <c r="E95" s="22">
        <f t="shared" si="8"/>
        <v>1.4091453533431975E-4</v>
      </c>
      <c r="F95" s="22">
        <f t="shared" si="11"/>
        <v>-4.0865215246952413E-3</v>
      </c>
      <c r="G95" s="7">
        <v>117.9375</v>
      </c>
      <c r="H95" s="7">
        <v>117.96875</v>
      </c>
      <c r="I95" s="19">
        <f t="shared" si="9"/>
        <v>117.953125</v>
      </c>
      <c r="J95" s="22">
        <f t="shared" si="10"/>
        <v>2.6493575307987813E-4</v>
      </c>
      <c r="K95" s="9">
        <f t="shared" si="12"/>
        <v>-2.9142932838787106E-3</v>
      </c>
      <c r="L95" s="17">
        <f t="shared" si="13"/>
        <v>-3.5120948836071158E-3</v>
      </c>
      <c r="M95" s="17"/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7"/>
        <v>110.6640625</v>
      </c>
      <c r="E96" s="22">
        <f t="shared" si="8"/>
        <v>1.4119308153900459E-4</v>
      </c>
      <c r="F96" s="22">
        <f t="shared" si="11"/>
        <v>1.9767031415460767E-3</v>
      </c>
      <c r="G96" s="6">
        <v>117.59375</v>
      </c>
      <c r="H96" s="6">
        <v>117.625</v>
      </c>
      <c r="I96" s="19">
        <f t="shared" si="9"/>
        <v>117.609375</v>
      </c>
      <c r="J96" s="22">
        <f t="shared" si="10"/>
        <v>2.6571011026969577E-4</v>
      </c>
      <c r="K96" s="9">
        <f t="shared" si="12"/>
        <v>2.9228112129666695E-3</v>
      </c>
      <c r="L96" s="17">
        <f t="shared" si="13"/>
        <v>2.4403241861934355E-3</v>
      </c>
      <c r="M96" s="17"/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7"/>
        <v>110.9921875</v>
      </c>
      <c r="E97" s="22">
        <f t="shared" si="8"/>
        <v>1.407756739635391E-4</v>
      </c>
      <c r="F97" s="22">
        <f t="shared" si="11"/>
        <v>-2.956289153234315E-3</v>
      </c>
      <c r="G97" s="7">
        <v>118.15625</v>
      </c>
      <c r="H97" s="7">
        <v>118.1875</v>
      </c>
      <c r="I97" s="19">
        <f t="shared" si="9"/>
        <v>118.171875</v>
      </c>
      <c r="J97" s="22">
        <f t="shared" si="10"/>
        <v>2.6444532592886423E-4</v>
      </c>
      <c r="K97" s="9">
        <f t="shared" si="12"/>
        <v>-4.7600158667195913E-3</v>
      </c>
      <c r="L97" s="17">
        <f t="shared" si="13"/>
        <v>-3.8401687949212926E-3</v>
      </c>
      <c r="M97" s="17"/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7"/>
        <v>111.1796875</v>
      </c>
      <c r="E98" s="22">
        <f t="shared" si="8"/>
        <v>1.4053826154170472E-4</v>
      </c>
      <c r="F98" s="22">
        <f t="shared" si="11"/>
        <v>-1.6864591385004069E-3</v>
      </c>
      <c r="G98" s="6">
        <v>118.5625</v>
      </c>
      <c r="H98" s="6">
        <v>118.59375</v>
      </c>
      <c r="I98" s="19">
        <f t="shared" si="9"/>
        <v>118.578125</v>
      </c>
      <c r="J98" s="22">
        <f t="shared" si="10"/>
        <v>2.635393332454869E-4</v>
      </c>
      <c r="K98" s="9">
        <f t="shared" si="12"/>
        <v>-3.4260113321913366E-3</v>
      </c>
      <c r="L98" s="17">
        <f t="shared" si="13"/>
        <v>-2.5388913601668327E-3</v>
      </c>
      <c r="M98" s="17"/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7"/>
        <v>111.0078125</v>
      </c>
      <c r="E99" s="22">
        <f t="shared" si="8"/>
        <v>1.4075585896262933E-4</v>
      </c>
      <c r="F99" s="22">
        <f t="shared" si="11"/>
        <v>1.5483144485888278E-3</v>
      </c>
      <c r="G99" s="7">
        <v>118</v>
      </c>
      <c r="H99" s="7">
        <v>118.03125</v>
      </c>
      <c r="I99" s="19">
        <f t="shared" si="9"/>
        <v>118.015625</v>
      </c>
      <c r="J99" s="22">
        <f t="shared" si="10"/>
        <v>2.6479544551833708E-4</v>
      </c>
      <c r="K99" s="9">
        <f t="shared" si="12"/>
        <v>4.7663180193300292E-3</v>
      </c>
      <c r="L99" s="17">
        <f t="shared" si="13"/>
        <v>3.1252317397665779E-3</v>
      </c>
      <c r="M99" s="17"/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7"/>
        <v>111.3203125</v>
      </c>
      <c r="E100" s="22">
        <f t="shared" si="8"/>
        <v>1.4036072706856621E-4</v>
      </c>
      <c r="F100" s="22">
        <f t="shared" si="11"/>
        <v>-2.807214541371339E-3</v>
      </c>
      <c r="G100" s="6">
        <v>118.40625</v>
      </c>
      <c r="H100" s="6">
        <v>118.4375</v>
      </c>
      <c r="I100" s="19">
        <f t="shared" si="9"/>
        <v>118.421875</v>
      </c>
      <c r="J100" s="22">
        <f t="shared" si="10"/>
        <v>2.6388705633988651E-4</v>
      </c>
      <c r="K100" s="9">
        <f t="shared" si="12"/>
        <v>-3.4305317324184736E-3</v>
      </c>
      <c r="L100" s="17">
        <f t="shared" si="13"/>
        <v>-3.1126584710759212E-3</v>
      </c>
      <c r="M100" s="17"/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7"/>
        <v>111.4453125</v>
      </c>
      <c r="E101" s="22">
        <f t="shared" si="8"/>
        <v>1.4020329477742728E-4</v>
      </c>
      <c r="F101" s="22">
        <f t="shared" si="11"/>
        <v>-1.1216263582194408E-3</v>
      </c>
      <c r="G101" s="7">
        <v>118.46875</v>
      </c>
      <c r="H101" s="7">
        <v>118.5</v>
      </c>
      <c r="I101" s="19">
        <f t="shared" si="9"/>
        <v>118.484375</v>
      </c>
      <c r="J101" s="22">
        <f t="shared" si="10"/>
        <v>2.6374785704866147E-4</v>
      </c>
      <c r="K101" s="9">
        <f t="shared" si="12"/>
        <v>-5.2749571409727025E-4</v>
      </c>
      <c r="L101" s="17">
        <f t="shared" si="13"/>
        <v>-8.3048470304749494E-4</v>
      </c>
      <c r="M101" s="17"/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7"/>
        <v>112.1796875</v>
      </c>
      <c r="E102" s="22">
        <f t="shared" si="8"/>
        <v>1.3928546556166865E-4</v>
      </c>
      <c r="F102" s="22">
        <f t="shared" si="11"/>
        <v>-6.5464168813984536E-3</v>
      </c>
      <c r="G102" s="6">
        <v>120.0625</v>
      </c>
      <c r="H102" s="6">
        <v>120.09375</v>
      </c>
      <c r="I102" s="19">
        <f t="shared" si="9"/>
        <v>120.078125</v>
      </c>
      <c r="J102" s="22">
        <f t="shared" si="10"/>
        <v>2.6024723487312948E-4</v>
      </c>
      <c r="K102" s="9">
        <f t="shared" si="12"/>
        <v>-1.3272608978529554E-2</v>
      </c>
      <c r="L102" s="17">
        <f t="shared" si="13"/>
        <v>-9.8424507075219395E-3</v>
      </c>
      <c r="M102" s="17"/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7"/>
        <v>112.1015625</v>
      </c>
      <c r="E103" s="22">
        <f t="shared" si="8"/>
        <v>1.3938253536831835E-4</v>
      </c>
      <c r="F103" s="22">
        <f t="shared" si="11"/>
        <v>6.9691267684168778E-4</v>
      </c>
      <c r="G103" s="7">
        <v>120.0625</v>
      </c>
      <c r="H103" s="7">
        <v>120.09375</v>
      </c>
      <c r="I103" s="19">
        <f t="shared" si="9"/>
        <v>120.078125</v>
      </c>
      <c r="J103" s="22">
        <f t="shared" si="10"/>
        <v>2.6024723487312948E-4</v>
      </c>
      <c r="K103" s="9">
        <f t="shared" si="12"/>
        <v>0</v>
      </c>
      <c r="L103" s="17">
        <f t="shared" si="13"/>
        <v>3.5540477407093265E-4</v>
      </c>
      <c r="M103" s="17"/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7"/>
        <v>112.5390625</v>
      </c>
      <c r="E104" s="22">
        <f t="shared" si="8"/>
        <v>1.3884068031933357E-4</v>
      </c>
      <c r="F104" s="22">
        <f t="shared" si="11"/>
        <v>-3.8875390489413464E-3</v>
      </c>
      <c r="G104" s="6">
        <v>121.34375</v>
      </c>
      <c r="H104" s="6">
        <v>121.375</v>
      </c>
      <c r="I104" s="19">
        <f t="shared" si="9"/>
        <v>121.359375</v>
      </c>
      <c r="J104" s="22">
        <f t="shared" si="10"/>
        <v>2.5749967812540236E-4</v>
      </c>
      <c r="K104" s="9">
        <f t="shared" si="12"/>
        <v>-1.0557486803141503E-2</v>
      </c>
      <c r="L104" s="17">
        <f t="shared" si="13"/>
        <v>-7.1560114771518062E-3</v>
      </c>
      <c r="M104" s="17"/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7"/>
        <v>112.4453125</v>
      </c>
      <c r="E105" s="22">
        <f t="shared" si="8"/>
        <v>1.3895643715695129E-4</v>
      </c>
      <c r="F105" s="22">
        <f t="shared" si="11"/>
        <v>8.3373862294178203E-4</v>
      </c>
      <c r="G105" s="7">
        <v>121.0625</v>
      </c>
      <c r="H105" s="7">
        <v>121.09375</v>
      </c>
      <c r="I105" s="19">
        <f t="shared" si="9"/>
        <v>121.078125</v>
      </c>
      <c r="J105" s="22">
        <f t="shared" si="10"/>
        <v>2.5809781907342881E-4</v>
      </c>
      <c r="K105" s="9">
        <f t="shared" si="12"/>
        <v>2.3228803716608404E-3</v>
      </c>
      <c r="L105" s="17">
        <f t="shared" si="13"/>
        <v>1.5634622919645865E-3</v>
      </c>
      <c r="M105" s="17"/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7"/>
        <v>111.9765625</v>
      </c>
      <c r="E106" s="22">
        <f t="shared" si="8"/>
        <v>1.3953812879369286E-4</v>
      </c>
      <c r="F106" s="22">
        <f t="shared" si="11"/>
        <v>4.1861438638108872E-3</v>
      </c>
      <c r="G106" s="6">
        <v>120</v>
      </c>
      <c r="H106" s="6">
        <v>120.0625</v>
      </c>
      <c r="I106" s="19">
        <f t="shared" si="9"/>
        <v>120.03125</v>
      </c>
      <c r="J106" s="22">
        <f t="shared" si="10"/>
        <v>5.2069773496485295E-4</v>
      </c>
      <c r="K106" s="9">
        <f t="shared" si="12"/>
        <v>8.7216870606612318E-3</v>
      </c>
      <c r="L106" s="17">
        <f t="shared" si="13"/>
        <v>6.4086946891194988E-3</v>
      </c>
      <c r="M106" s="17"/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7"/>
        <v>112.0703125</v>
      </c>
      <c r="E107" s="22">
        <f t="shared" si="8"/>
        <v>1.3942140118508191E-4</v>
      </c>
      <c r="F107" s="22">
        <f t="shared" si="11"/>
        <v>-8.365284071104595E-4</v>
      </c>
      <c r="G107" s="7">
        <v>119.96875</v>
      </c>
      <c r="H107" s="7">
        <v>120</v>
      </c>
      <c r="I107" s="19">
        <f t="shared" si="9"/>
        <v>119.984375</v>
      </c>
      <c r="J107" s="22">
        <f t="shared" si="10"/>
        <v>2.6045057950253939E-4</v>
      </c>
      <c r="K107" s="9">
        <f t="shared" si="12"/>
        <v>3.9067586925378706E-4</v>
      </c>
      <c r="L107" s="17">
        <f t="shared" si="13"/>
        <v>-2.3516187638273717E-4</v>
      </c>
      <c r="M107" s="17"/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7"/>
        <v>112.265625</v>
      </c>
      <c r="E108" s="22">
        <f t="shared" si="8"/>
        <v>2.7835768963117608E-4</v>
      </c>
      <c r="F108" s="22">
        <f t="shared" si="11"/>
        <v>-1.7397355601947995E-3</v>
      </c>
      <c r="G108" s="6">
        <v>120.59375</v>
      </c>
      <c r="H108" s="6">
        <v>120.65625</v>
      </c>
      <c r="I108" s="19">
        <f t="shared" si="9"/>
        <v>120.625</v>
      </c>
      <c r="J108" s="22">
        <f t="shared" si="10"/>
        <v>5.1813471502590671E-4</v>
      </c>
      <c r="K108" s="9">
        <f t="shared" si="12"/>
        <v>-5.3108808290155407E-3</v>
      </c>
      <c r="L108" s="17">
        <f t="shared" si="13"/>
        <v>-3.4897027680975438E-3</v>
      </c>
      <c r="M108" s="17"/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7"/>
        <v>112.1328125</v>
      </c>
      <c r="E109" s="22">
        <f t="shared" si="8"/>
        <v>1.3934369121438027E-4</v>
      </c>
      <c r="F109" s="22">
        <f t="shared" si="11"/>
        <v>1.1844213753222643E-3</v>
      </c>
      <c r="G109" s="7">
        <v>120.6875</v>
      </c>
      <c r="H109" s="7">
        <v>120.71875</v>
      </c>
      <c r="I109" s="19">
        <f t="shared" si="9"/>
        <v>120.703125</v>
      </c>
      <c r="J109" s="22">
        <f t="shared" si="10"/>
        <v>2.5889967637540451E-4</v>
      </c>
      <c r="K109" s="9">
        <f t="shared" si="12"/>
        <v>-6.4724919093850364E-4</v>
      </c>
      <c r="L109" s="17">
        <f t="shared" si="13"/>
        <v>2.868484161310899E-4</v>
      </c>
      <c r="M109" s="17"/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7"/>
        <v>112.5859375</v>
      </c>
      <c r="E110" s="22">
        <f t="shared" si="8"/>
        <v>1.3878287419332455E-4</v>
      </c>
      <c r="F110" s="22">
        <f t="shared" si="11"/>
        <v>-4.024703351606429E-3</v>
      </c>
      <c r="G110" s="6">
        <v>121.40625</v>
      </c>
      <c r="H110" s="6">
        <v>121.4375</v>
      </c>
      <c r="I110" s="19">
        <f t="shared" si="9"/>
        <v>121.421875</v>
      </c>
      <c r="J110" s="22">
        <f t="shared" si="10"/>
        <v>2.5736713421696051E-4</v>
      </c>
      <c r="K110" s="9">
        <f t="shared" si="12"/>
        <v>-5.9194440869900777E-3</v>
      </c>
      <c r="L110" s="17">
        <f t="shared" si="13"/>
        <v>-4.9531825662013119E-3</v>
      </c>
      <c r="M110" s="17"/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7"/>
        <v>112.4921875</v>
      </c>
      <c r="E111" s="22">
        <f t="shared" si="8"/>
        <v>1.3889853462045976E-4</v>
      </c>
      <c r="F111" s="22">
        <f t="shared" si="11"/>
        <v>8.3339120772274455E-4</v>
      </c>
      <c r="G111" s="7">
        <v>121.28125</v>
      </c>
      <c r="H111" s="7">
        <v>121.3125</v>
      </c>
      <c r="I111" s="19">
        <f t="shared" si="9"/>
        <v>121.296875</v>
      </c>
      <c r="J111" s="22">
        <f t="shared" si="10"/>
        <v>2.5763235862424319E-4</v>
      </c>
      <c r="K111" s="9">
        <f t="shared" si="12"/>
        <v>1.0305294344969962E-3</v>
      </c>
      <c r="L111" s="17">
        <f t="shared" si="13"/>
        <v>9.2999479181411792E-4</v>
      </c>
      <c r="M111" s="17"/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7"/>
        <v>112.9140625</v>
      </c>
      <c r="E112" s="22">
        <f t="shared" si="8"/>
        <v>1.3837957517470422E-4</v>
      </c>
      <c r="F112" s="22">
        <f t="shared" si="11"/>
        <v>-3.7362485297169901E-3</v>
      </c>
      <c r="G112" s="6">
        <v>122.125</v>
      </c>
      <c r="H112" s="6">
        <v>122.1875</v>
      </c>
      <c r="I112" s="19">
        <f t="shared" si="9"/>
        <v>122.15625</v>
      </c>
      <c r="J112" s="22">
        <f t="shared" si="10"/>
        <v>5.1163980557687391E-4</v>
      </c>
      <c r="K112" s="9">
        <f t="shared" si="12"/>
        <v>-7.0350473266820313E-3</v>
      </c>
      <c r="L112" s="17">
        <f t="shared" si="13"/>
        <v>-5.3527578805292932E-3</v>
      </c>
      <c r="M112" s="17"/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7"/>
        <v>113.9453125</v>
      </c>
      <c r="E113" s="22">
        <f t="shared" si="8"/>
        <v>1.3712718546451835E-4</v>
      </c>
      <c r="F113" s="22">
        <f t="shared" si="11"/>
        <v>-9.0503942406582327E-3</v>
      </c>
      <c r="G113" s="7">
        <v>123.5</v>
      </c>
      <c r="H113" s="7">
        <v>123.53125</v>
      </c>
      <c r="I113" s="19">
        <f t="shared" si="9"/>
        <v>123.515625</v>
      </c>
      <c r="J113" s="22">
        <f t="shared" si="10"/>
        <v>2.5300442757748262E-4</v>
      </c>
      <c r="K113" s="9">
        <f t="shared" si="12"/>
        <v>-1.1005692599620476E-2</v>
      </c>
      <c r="L113" s="17">
        <f t="shared" si="13"/>
        <v>-1.0008548488743437E-2</v>
      </c>
      <c r="M113" s="17"/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7"/>
        <v>114.4296875</v>
      </c>
      <c r="E114" s="22">
        <f t="shared" si="8"/>
        <v>1.3654673311941013E-4</v>
      </c>
      <c r="F114" s="22">
        <f t="shared" si="11"/>
        <v>-4.2329487267017685E-3</v>
      </c>
      <c r="G114" s="6">
        <v>124.28125</v>
      </c>
      <c r="H114" s="6">
        <v>124.3125</v>
      </c>
      <c r="I114" s="19">
        <f t="shared" si="9"/>
        <v>124.296875</v>
      </c>
      <c r="J114" s="22">
        <f t="shared" si="10"/>
        <v>2.5141420490257699E-4</v>
      </c>
      <c r="K114" s="9">
        <f t="shared" si="12"/>
        <v>-6.2853551225644511E-3</v>
      </c>
      <c r="L114" s="17">
        <f t="shared" si="13"/>
        <v>-5.2386887959752822E-3</v>
      </c>
      <c r="M114" s="17"/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7"/>
        <v>114.7578125</v>
      </c>
      <c r="E115" s="22">
        <f t="shared" si="8"/>
        <v>1.3615630744094221E-4</v>
      </c>
      <c r="F115" s="22">
        <f t="shared" si="11"/>
        <v>-2.8592824562597707E-3</v>
      </c>
      <c r="G115" s="7">
        <v>125.125</v>
      </c>
      <c r="H115" s="7">
        <v>125.1875</v>
      </c>
      <c r="I115" s="19">
        <f t="shared" si="9"/>
        <v>125.15625</v>
      </c>
      <c r="J115" s="22">
        <f t="shared" si="10"/>
        <v>4.9937578027465666E-4</v>
      </c>
      <c r="K115" s="9">
        <f t="shared" si="12"/>
        <v>-6.8664169787765461E-3</v>
      </c>
      <c r="L115" s="17">
        <f t="shared" si="13"/>
        <v>-4.8228973428574781E-3</v>
      </c>
      <c r="M115" s="17"/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7"/>
        <v>114.3984375</v>
      </c>
      <c r="E116" s="22">
        <f t="shared" si="8"/>
        <v>1.3658403332650413E-4</v>
      </c>
      <c r="F116" s="22">
        <f t="shared" si="11"/>
        <v>3.1414327665095776E-3</v>
      </c>
      <c r="G116" s="6">
        <v>124.375</v>
      </c>
      <c r="H116" s="6">
        <v>124.40625</v>
      </c>
      <c r="I116" s="19">
        <f t="shared" si="9"/>
        <v>124.390625</v>
      </c>
      <c r="J116" s="22">
        <f t="shared" si="10"/>
        <v>2.5122472051249844E-4</v>
      </c>
      <c r="K116" s="9">
        <f t="shared" si="12"/>
        <v>6.1550056525561114E-3</v>
      </c>
      <c r="L116" s="17">
        <f t="shared" si="13"/>
        <v>4.6181729527041667E-3</v>
      </c>
      <c r="M116" s="17"/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7"/>
        <v>114.7265625</v>
      </c>
      <c r="E117" s="22">
        <f t="shared" si="8"/>
        <v>1.3619339462036091E-4</v>
      </c>
      <c r="F117" s="22">
        <f t="shared" si="11"/>
        <v>-2.8600612870275377E-3</v>
      </c>
      <c r="G117" s="7">
        <v>124.75</v>
      </c>
      <c r="H117" s="7">
        <v>124.78125</v>
      </c>
      <c r="I117" s="19">
        <f t="shared" si="9"/>
        <v>124.765625</v>
      </c>
      <c r="J117" s="22">
        <f t="shared" si="10"/>
        <v>2.5046963055729493E-4</v>
      </c>
      <c r="K117" s="9">
        <f t="shared" si="12"/>
        <v>-3.0056355666875367E-3</v>
      </c>
      <c r="L117" s="17">
        <f t="shared" si="13"/>
        <v>-2.9313970061155444E-3</v>
      </c>
      <c r="M117" s="17"/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7"/>
        <v>114.3515625</v>
      </c>
      <c r="E118" s="22">
        <f t="shared" si="8"/>
        <v>1.3664002186240351E-4</v>
      </c>
      <c r="F118" s="22">
        <f t="shared" si="11"/>
        <v>3.2793605246976831E-3</v>
      </c>
      <c r="G118" s="6">
        <v>124.1875</v>
      </c>
      <c r="H118" s="6">
        <v>124.21875</v>
      </c>
      <c r="I118" s="19">
        <f t="shared" si="9"/>
        <v>124.203125</v>
      </c>
      <c r="J118" s="22">
        <f t="shared" si="10"/>
        <v>2.5160397534281041E-4</v>
      </c>
      <c r="K118" s="9">
        <f t="shared" si="12"/>
        <v>4.528871556170655E-3</v>
      </c>
      <c r="L118" s="17">
        <f t="shared" si="13"/>
        <v>3.8916580277092287E-3</v>
      </c>
      <c r="M118" s="17"/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7"/>
        <v>114.5078125</v>
      </c>
      <c r="E119" s="22">
        <f t="shared" si="8"/>
        <v>1.3645357167223852E-4</v>
      </c>
      <c r="F119" s="22">
        <f t="shared" si="11"/>
        <v>-1.3645357167223482E-3</v>
      </c>
      <c r="G119" s="7">
        <v>124.1875</v>
      </c>
      <c r="H119" s="7">
        <v>124.21875</v>
      </c>
      <c r="I119" s="19">
        <f t="shared" si="9"/>
        <v>124.203125</v>
      </c>
      <c r="J119" s="22">
        <f t="shared" si="10"/>
        <v>2.5160397534281041E-4</v>
      </c>
      <c r="K119" s="9">
        <f t="shared" si="12"/>
        <v>0</v>
      </c>
      <c r="L119" s="17">
        <f t="shared" si="13"/>
        <v>-6.9587270289185664E-4</v>
      </c>
      <c r="M119" s="17"/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7"/>
        <v>114.8984375</v>
      </c>
      <c r="E120" s="22">
        <f t="shared" si="8"/>
        <v>1.359896647854763E-4</v>
      </c>
      <c r="F120" s="22">
        <f t="shared" si="11"/>
        <v>-3.3997416196368535E-3</v>
      </c>
      <c r="G120" s="6">
        <v>125.03125</v>
      </c>
      <c r="H120" s="6">
        <v>125.0625</v>
      </c>
      <c r="I120" s="19">
        <f t="shared" si="9"/>
        <v>125.046875</v>
      </c>
      <c r="J120" s="22">
        <f t="shared" si="10"/>
        <v>2.4990628514307136E-4</v>
      </c>
      <c r="K120" s="9">
        <f t="shared" si="12"/>
        <v>-6.7474696988629734E-3</v>
      </c>
      <c r="L120" s="17">
        <f t="shared" si="13"/>
        <v>-5.0402277714520962E-3</v>
      </c>
      <c r="M120" s="17"/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7"/>
        <v>114.6796875</v>
      </c>
      <c r="E121" s="22">
        <f t="shared" si="8"/>
        <v>1.3624906328768988E-4</v>
      </c>
      <c r="F121" s="22">
        <f t="shared" si="11"/>
        <v>1.9074868860275984E-3</v>
      </c>
      <c r="G121" s="7">
        <v>124.90625</v>
      </c>
      <c r="H121" s="7">
        <v>124.9375</v>
      </c>
      <c r="I121" s="19">
        <f t="shared" si="9"/>
        <v>124.921875</v>
      </c>
      <c r="J121" s="22">
        <f t="shared" si="10"/>
        <v>2.5015634771732333E-4</v>
      </c>
      <c r="K121" s="9">
        <f t="shared" si="12"/>
        <v>1.0006253908692031E-3</v>
      </c>
      <c r="L121" s="17">
        <f t="shared" si="13"/>
        <v>1.4630978289672299E-3</v>
      </c>
      <c r="M121" s="17"/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7"/>
        <v>114.7421875</v>
      </c>
      <c r="E122" s="22">
        <f t="shared" si="8"/>
        <v>1.3617484850548105E-4</v>
      </c>
      <c r="F122" s="22">
        <f t="shared" si="11"/>
        <v>-5.4469939402190803E-4</v>
      </c>
      <c r="G122" s="6">
        <v>125.03125</v>
      </c>
      <c r="H122" s="6">
        <v>125.0625</v>
      </c>
      <c r="I122" s="19">
        <f t="shared" si="9"/>
        <v>125.046875</v>
      </c>
      <c r="J122" s="22">
        <f t="shared" si="10"/>
        <v>2.4990628514307136E-4</v>
      </c>
      <c r="K122" s="9">
        <f t="shared" si="12"/>
        <v>-9.9962514057228002E-4</v>
      </c>
      <c r="L122" s="17">
        <f t="shared" si="13"/>
        <v>-7.6762651643401728E-4</v>
      </c>
      <c r="M122" s="17"/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7"/>
        <v>114.8828125</v>
      </c>
      <c r="E123" s="22">
        <f t="shared" si="8"/>
        <v>1.3600816048962939E-4</v>
      </c>
      <c r="F123" s="22">
        <f t="shared" si="11"/>
        <v>-1.2240734444066703E-3</v>
      </c>
      <c r="G123" s="7">
        <v>125.4375</v>
      </c>
      <c r="H123" s="7">
        <v>125.46875</v>
      </c>
      <c r="I123" s="19">
        <f t="shared" si="9"/>
        <v>125.453125</v>
      </c>
      <c r="J123" s="22">
        <f t="shared" si="10"/>
        <v>2.4909702329057166E-4</v>
      </c>
      <c r="K123" s="9">
        <f t="shared" si="12"/>
        <v>-3.2382613027773788E-3</v>
      </c>
      <c r="L123" s="17">
        <f t="shared" si="13"/>
        <v>-2.2110852956127511E-3</v>
      </c>
      <c r="M123" s="17"/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7"/>
        <v>114.9609375</v>
      </c>
      <c r="E124" s="22">
        <f t="shared" si="8"/>
        <v>1.3591573224600747E-4</v>
      </c>
      <c r="F124" s="22">
        <f t="shared" si="11"/>
        <v>-6.7957866123002919E-4</v>
      </c>
      <c r="G124" s="6">
        <v>125.8125</v>
      </c>
      <c r="H124" s="6">
        <v>125.84375</v>
      </c>
      <c r="I124" s="19">
        <f t="shared" si="9"/>
        <v>125.828125</v>
      </c>
      <c r="J124" s="22">
        <f t="shared" si="10"/>
        <v>2.4835465044082951E-4</v>
      </c>
      <c r="K124" s="9">
        <f t="shared" si="12"/>
        <v>-2.9802558052899331E-3</v>
      </c>
      <c r="L124" s="17">
        <f t="shared" si="13"/>
        <v>-1.806978768200661E-3</v>
      </c>
      <c r="M124" s="17"/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7"/>
        <v>115.3203125</v>
      </c>
      <c r="E125" s="22">
        <f t="shared" si="8"/>
        <v>1.3549217532687487E-4</v>
      </c>
      <c r="F125" s="22">
        <f t="shared" si="11"/>
        <v>-3.1163200325181606E-3</v>
      </c>
      <c r="G125" s="7">
        <v>126.75</v>
      </c>
      <c r="H125" s="7">
        <v>126.78125</v>
      </c>
      <c r="I125" s="19">
        <f t="shared" si="9"/>
        <v>126.765625</v>
      </c>
      <c r="J125" s="22">
        <f t="shared" si="10"/>
        <v>2.4651793417971159E-4</v>
      </c>
      <c r="K125" s="9">
        <f t="shared" si="12"/>
        <v>-7.3955380253913905E-3</v>
      </c>
      <c r="L125" s="17">
        <f t="shared" si="13"/>
        <v>-5.2132638976632459E-3</v>
      </c>
      <c r="M125" s="17"/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7"/>
        <v>115.5703125</v>
      </c>
      <c r="E126" s="22">
        <f t="shared" si="8"/>
        <v>1.351990806462516E-4</v>
      </c>
      <c r="F126" s="22">
        <f t="shared" si="11"/>
        <v>-2.1631852903399862E-3</v>
      </c>
      <c r="G126" s="6">
        <v>127.25</v>
      </c>
      <c r="H126" s="6">
        <v>127.3125</v>
      </c>
      <c r="I126" s="19">
        <f t="shared" si="9"/>
        <v>127.28125</v>
      </c>
      <c r="J126" s="22">
        <f t="shared" si="10"/>
        <v>4.9103854652590229E-4</v>
      </c>
      <c r="K126" s="9">
        <f t="shared" si="12"/>
        <v>-4.0510680088386986E-3</v>
      </c>
      <c r="L126" s="17">
        <f t="shared" si="13"/>
        <v>-3.0883038730488855E-3</v>
      </c>
      <c r="M126" s="17"/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7"/>
        <v>115.3828125</v>
      </c>
      <c r="E127" s="22">
        <f t="shared" si="8"/>
        <v>1.3541878258514455E-4</v>
      </c>
      <c r="F127" s="22">
        <f t="shared" si="11"/>
        <v>1.6250253910217172E-3</v>
      </c>
      <c r="G127" s="7">
        <v>126.59375</v>
      </c>
      <c r="H127" s="7">
        <v>126.625</v>
      </c>
      <c r="I127" s="19">
        <f t="shared" si="9"/>
        <v>126.609375</v>
      </c>
      <c r="J127" s="22">
        <f t="shared" si="10"/>
        <v>2.4682216463038382E-4</v>
      </c>
      <c r="K127" s="9">
        <f t="shared" si="12"/>
        <v>5.3066765395533011E-3</v>
      </c>
      <c r="L127" s="17">
        <f t="shared" si="13"/>
        <v>3.4291437608676098E-3</v>
      </c>
      <c r="M127" s="17"/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7"/>
        <v>115.1953125</v>
      </c>
      <c r="E128" s="22">
        <f t="shared" si="8"/>
        <v>1.3563919972872161E-4</v>
      </c>
      <c r="F128" s="22">
        <f t="shared" si="11"/>
        <v>1.6276703967446071E-3</v>
      </c>
      <c r="G128" s="6">
        <v>126.40625</v>
      </c>
      <c r="H128" s="6">
        <v>126.4375</v>
      </c>
      <c r="I128" s="19">
        <f t="shared" si="9"/>
        <v>126.421875</v>
      </c>
      <c r="J128" s="22">
        <f t="shared" si="10"/>
        <v>2.4718823384006923E-4</v>
      </c>
      <c r="K128" s="9">
        <f t="shared" si="12"/>
        <v>1.4831294030404063E-3</v>
      </c>
      <c r="L128" s="17">
        <f t="shared" si="13"/>
        <v>1.5568410184528764E-3</v>
      </c>
      <c r="M128" s="17"/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7"/>
        <v>115.3515625</v>
      </c>
      <c r="E129" s="22">
        <f t="shared" si="8"/>
        <v>1.3545546901456146E-4</v>
      </c>
      <c r="F129" s="22">
        <f t="shared" si="11"/>
        <v>-1.3545546901455596E-3</v>
      </c>
      <c r="G129" s="7">
        <v>126.75</v>
      </c>
      <c r="H129" s="7">
        <v>126.78125</v>
      </c>
      <c r="I129" s="19">
        <f t="shared" si="9"/>
        <v>126.765625</v>
      </c>
      <c r="J129" s="22">
        <f t="shared" si="10"/>
        <v>2.4651793417971159E-4</v>
      </c>
      <c r="K129" s="9">
        <f t="shared" si="12"/>
        <v>-2.7116972759768654E-3</v>
      </c>
      <c r="L129" s="17">
        <f t="shared" si="13"/>
        <v>-2.0195948503397079E-3</v>
      </c>
      <c r="M129" s="17"/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7"/>
        <v>115.4609375</v>
      </c>
      <c r="E130" s="22">
        <f t="shared" si="8"/>
        <v>1.3532715339332837E-4</v>
      </c>
      <c r="F130" s="22">
        <f t="shared" si="11"/>
        <v>-9.4729007375327079E-4</v>
      </c>
      <c r="G130" s="6">
        <v>126.78125</v>
      </c>
      <c r="H130" s="6">
        <v>126.8125</v>
      </c>
      <c r="I130" s="19">
        <f t="shared" si="9"/>
        <v>126.796875</v>
      </c>
      <c r="J130" s="22">
        <f t="shared" si="10"/>
        <v>2.4645717806531114E-4</v>
      </c>
      <c r="K130" s="9">
        <f t="shared" si="12"/>
        <v>-2.4645717806526246E-4</v>
      </c>
      <c r="L130" s="17">
        <f t="shared" si="13"/>
        <v>-6.0386114735775319E-4</v>
      </c>
      <c r="M130" s="17"/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7"/>
        <v>115.0390625</v>
      </c>
      <c r="E131" s="22">
        <f t="shared" si="8"/>
        <v>1.3582342954159593E-4</v>
      </c>
      <c r="F131" s="22">
        <f t="shared" si="11"/>
        <v>3.6672325976230269E-3</v>
      </c>
      <c r="G131" s="7">
        <v>126.0625</v>
      </c>
      <c r="H131" s="7">
        <v>126.09375</v>
      </c>
      <c r="I131" s="19">
        <f t="shared" si="9"/>
        <v>126.078125</v>
      </c>
      <c r="J131" s="22">
        <f t="shared" si="10"/>
        <v>2.4786218862312553E-4</v>
      </c>
      <c r="K131" s="9">
        <f t="shared" si="12"/>
        <v>5.7008303383319081E-3</v>
      </c>
      <c r="L131" s="17">
        <f t="shared" si="13"/>
        <v>4.663755867448118E-3</v>
      </c>
      <c r="M131" s="17"/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7"/>
        <v>115.0078125</v>
      </c>
      <c r="E132" s="22">
        <f t="shared" si="8"/>
        <v>1.3586033557502888E-4</v>
      </c>
      <c r="F132" s="22">
        <f t="shared" si="11"/>
        <v>2.7172067114999976E-4</v>
      </c>
      <c r="G132" s="6">
        <v>125.84375</v>
      </c>
      <c r="H132" s="6">
        <v>125.875</v>
      </c>
      <c r="I132" s="19">
        <f t="shared" si="9"/>
        <v>125.859375</v>
      </c>
      <c r="J132" s="22">
        <f t="shared" si="10"/>
        <v>2.4829298572315333E-4</v>
      </c>
      <c r="K132" s="9">
        <f t="shared" si="12"/>
        <v>1.7380509000621824E-3</v>
      </c>
      <c r="L132" s="17">
        <f t="shared" si="13"/>
        <v>9.9026601820058195E-4</v>
      </c>
      <c r="M132" s="17"/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7"/>
        <v>114.7734375</v>
      </c>
      <c r="E133" s="22">
        <f t="shared" si="8"/>
        <v>1.3613777142468177E-4</v>
      </c>
      <c r="F133" s="22">
        <f t="shared" si="11"/>
        <v>2.0420665713702935E-3</v>
      </c>
      <c r="G133" s="7">
        <v>125.65625</v>
      </c>
      <c r="H133" s="7">
        <v>125.6875</v>
      </c>
      <c r="I133" s="19">
        <f t="shared" si="9"/>
        <v>125.671875</v>
      </c>
      <c r="J133" s="22">
        <f t="shared" si="10"/>
        <v>2.486634340420241E-4</v>
      </c>
      <c r="K133" s="9">
        <f t="shared" si="12"/>
        <v>1.4919806042521522E-3</v>
      </c>
      <c r="L133" s="17">
        <f t="shared" si="13"/>
        <v>1.7725081156029386E-3</v>
      </c>
      <c r="M133" s="17"/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7"/>
        <v>114.6484375</v>
      </c>
      <c r="E134" s="22">
        <f t="shared" si="8"/>
        <v>1.362862010221465E-4</v>
      </c>
      <c r="F134" s="22">
        <f t="shared" si="11"/>
        <v>1.0902896081772528E-3</v>
      </c>
      <c r="G134" s="6">
        <v>125.25</v>
      </c>
      <c r="H134" s="6">
        <v>125.28125</v>
      </c>
      <c r="I134" s="19">
        <f t="shared" si="9"/>
        <v>125.265625</v>
      </c>
      <c r="J134" s="22">
        <f t="shared" si="10"/>
        <v>2.4946987651241115E-4</v>
      </c>
      <c r="K134" s="9">
        <f t="shared" si="12"/>
        <v>3.2431083946613537E-3</v>
      </c>
      <c r="L134" s="17">
        <f t="shared" si="13"/>
        <v>2.1452347300675782E-3</v>
      </c>
      <c r="M134" s="17"/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7"/>
        <v>114.1015625</v>
      </c>
      <c r="E135" s="22">
        <f t="shared" si="8"/>
        <v>1.3693940431359124E-4</v>
      </c>
      <c r="F135" s="22">
        <f t="shared" si="11"/>
        <v>4.7928791509757041E-3</v>
      </c>
      <c r="G135" s="7">
        <v>124.21875</v>
      </c>
      <c r="H135" s="7">
        <v>124.25</v>
      </c>
      <c r="I135" s="19">
        <f t="shared" si="9"/>
        <v>124.234375</v>
      </c>
      <c r="J135" s="22">
        <f t="shared" si="10"/>
        <v>2.5154068670607473E-4</v>
      </c>
      <c r="K135" s="9">
        <f t="shared" si="12"/>
        <v>8.3008426613004893E-3</v>
      </c>
      <c r="L135" s="17">
        <f t="shared" si="13"/>
        <v>6.5118854213688793E-3</v>
      </c>
      <c r="M135" s="17"/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7"/>
        <v>113.6171875</v>
      </c>
      <c r="E136" s="22">
        <f t="shared" si="8"/>
        <v>1.3752320704118819E-4</v>
      </c>
      <c r="F136" s="22">
        <f t="shared" si="11"/>
        <v>4.2632194182767869E-3</v>
      </c>
      <c r="G136" s="6">
        <v>123.125</v>
      </c>
      <c r="H136" s="6">
        <v>123.1875</v>
      </c>
      <c r="I136" s="19">
        <f t="shared" si="9"/>
        <v>123.15625</v>
      </c>
      <c r="J136" s="22">
        <f t="shared" si="10"/>
        <v>5.0748540979446844E-4</v>
      </c>
      <c r="K136" s="9">
        <f t="shared" si="12"/>
        <v>8.754123318954532E-3</v>
      </c>
      <c r="L136" s="17">
        <f t="shared" si="13"/>
        <v>6.4638956631341525E-3</v>
      </c>
      <c r="M136" s="17"/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7"/>
        <v>113.8984375</v>
      </c>
      <c r="E137" s="22">
        <f t="shared" si="8"/>
        <v>1.3718362027573909E-4</v>
      </c>
      <c r="F137" s="22">
        <f t="shared" si="11"/>
        <v>-2.4693051649633535E-3</v>
      </c>
      <c r="G137" s="7">
        <v>123.90625</v>
      </c>
      <c r="H137" s="7">
        <v>123.9375</v>
      </c>
      <c r="I137" s="19">
        <f t="shared" si="9"/>
        <v>123.921875</v>
      </c>
      <c r="J137" s="22">
        <f t="shared" si="10"/>
        <v>2.5217500945656286E-4</v>
      </c>
      <c r="K137" s="9">
        <f t="shared" si="12"/>
        <v>-6.1782877316858276E-3</v>
      </c>
      <c r="L137" s="17">
        <f t="shared" si="13"/>
        <v>-4.2868167411839976E-3</v>
      </c>
      <c r="M137" s="17"/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7"/>
        <v>113.5234375</v>
      </c>
      <c r="E138" s="22">
        <f t="shared" si="8"/>
        <v>1.3763677654669328E-4</v>
      </c>
      <c r="F138" s="22">
        <f t="shared" si="11"/>
        <v>3.3032826371206525E-3</v>
      </c>
      <c r="G138" s="6">
        <v>124.09375</v>
      </c>
      <c r="H138" s="6">
        <v>124.125</v>
      </c>
      <c r="I138" s="19">
        <f t="shared" si="9"/>
        <v>124.109375</v>
      </c>
      <c r="J138" s="22">
        <f t="shared" si="10"/>
        <v>2.5179403248143021E-4</v>
      </c>
      <c r="K138" s="9">
        <f t="shared" si="12"/>
        <v>-1.510764194888603E-3</v>
      </c>
      <c r="L138" s="17">
        <f t="shared" si="13"/>
        <v>9.4425676189878276E-4</v>
      </c>
      <c r="M138" s="17"/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7"/>
        <v>113.5859375</v>
      </c>
      <c r="E139" s="22">
        <f t="shared" si="8"/>
        <v>1.3756104271270376E-4</v>
      </c>
      <c r="F139" s="22">
        <f t="shared" si="11"/>
        <v>-5.5024417085081101E-4</v>
      </c>
      <c r="G139" s="7">
        <v>124.28125</v>
      </c>
      <c r="H139" s="7">
        <v>124.3125</v>
      </c>
      <c r="I139" s="19">
        <f t="shared" si="9"/>
        <v>124.296875</v>
      </c>
      <c r="J139" s="22">
        <f t="shared" si="10"/>
        <v>2.5141420490257699E-4</v>
      </c>
      <c r="K139" s="9">
        <f t="shared" si="12"/>
        <v>-1.5084852294154905E-3</v>
      </c>
      <c r="L139" s="17">
        <f t="shared" si="13"/>
        <v>-1.0198107394233471E-3</v>
      </c>
      <c r="M139" s="17"/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7"/>
        <v>113.5703125</v>
      </c>
      <c r="E140" s="22">
        <f t="shared" si="8"/>
        <v>1.3757996835660728E-4</v>
      </c>
      <c r="F140" s="22">
        <f t="shared" si="11"/>
        <v>1.3757996835650488E-4</v>
      </c>
      <c r="G140" s="6">
        <v>124.5</v>
      </c>
      <c r="H140" s="6">
        <v>124.53125</v>
      </c>
      <c r="I140" s="19">
        <f t="shared" si="9"/>
        <v>124.515625</v>
      </c>
      <c r="J140" s="22">
        <f t="shared" si="10"/>
        <v>2.5097251850922326E-4</v>
      </c>
      <c r="K140" s="9">
        <f t="shared" si="12"/>
        <v>-1.7568076295645385E-3</v>
      </c>
      <c r="L140" s="17">
        <f t="shared" si="13"/>
        <v>-7.9072619839716182E-4</v>
      </c>
      <c r="M140" s="17"/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4">AVERAGE(B141:C141)</f>
        <v>113.7421875</v>
      </c>
      <c r="E141" s="22">
        <f t="shared" ref="E141:E204" si="15">(C141-B141)/D141</f>
        <v>1.3737207225771001E-4</v>
      </c>
      <c r="F141" s="22">
        <f t="shared" si="11"/>
        <v>-1.5110927948348563E-3</v>
      </c>
      <c r="G141" s="7">
        <v>124.65625</v>
      </c>
      <c r="H141" s="7">
        <v>124.6875</v>
      </c>
      <c r="I141" s="19">
        <f t="shared" ref="I141:I204" si="16">AVERAGE(G141:H141)</f>
        <v>124.671875</v>
      </c>
      <c r="J141" s="22">
        <f t="shared" ref="J141:J204" si="17">(H141-G141)/I141</f>
        <v>2.5065797719012406E-4</v>
      </c>
      <c r="K141" s="9">
        <f t="shared" si="12"/>
        <v>-1.253289885950637E-3</v>
      </c>
      <c r="L141" s="17">
        <f t="shared" si="13"/>
        <v>-1.3847617153942542E-3</v>
      </c>
      <c r="M141" s="17"/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4"/>
        <v>113.3359375</v>
      </c>
      <c r="E142" s="22">
        <f t="shared" si="15"/>
        <v>1.3786447921692975E-4</v>
      </c>
      <c r="F142" s="22">
        <f t="shared" ref="F142:F205" si="18">D141/D142-1</f>
        <v>3.5844764596402179E-3</v>
      </c>
      <c r="G142" s="6">
        <v>124.125</v>
      </c>
      <c r="H142" s="6">
        <v>124.15625</v>
      </c>
      <c r="I142" s="19">
        <f t="shared" si="16"/>
        <v>124.140625</v>
      </c>
      <c r="J142" s="22">
        <f t="shared" si="17"/>
        <v>2.5173064820641913E-4</v>
      </c>
      <c r="K142" s="9">
        <f t="shared" ref="K142:K205" si="19">I141/I142-1</f>
        <v>4.2794210195091775E-3</v>
      </c>
      <c r="L142" s="17">
        <f t="shared" ref="L142:L205" si="20">F142*$N$5+K142*$O$5</f>
        <v>3.9250199266615618E-3</v>
      </c>
      <c r="M142" s="17"/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4"/>
        <v>113.7421875</v>
      </c>
      <c r="E143" s="22">
        <f t="shared" si="15"/>
        <v>1.3737207225771001E-4</v>
      </c>
      <c r="F143" s="22">
        <f t="shared" si="18"/>
        <v>-3.5716738787004987E-3</v>
      </c>
      <c r="G143" s="7">
        <v>124.9375</v>
      </c>
      <c r="H143" s="7">
        <v>124.96875</v>
      </c>
      <c r="I143" s="19">
        <f t="shared" si="16"/>
        <v>124.953125</v>
      </c>
      <c r="J143" s="22">
        <f t="shared" si="17"/>
        <v>2.5009378516943853E-4</v>
      </c>
      <c r="K143" s="9">
        <f t="shared" si="19"/>
        <v>-6.5024384144054537E-3</v>
      </c>
      <c r="L143" s="17">
        <f t="shared" si="20"/>
        <v>-5.0078355146738196E-3</v>
      </c>
      <c r="M143" s="17"/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4"/>
        <v>113.6328125</v>
      </c>
      <c r="E144" s="22">
        <f t="shared" si="15"/>
        <v>1.3750429700928155E-4</v>
      </c>
      <c r="F144" s="22">
        <f t="shared" si="18"/>
        <v>9.6253007906499377E-4</v>
      </c>
      <c r="G144" s="6">
        <v>124.96875</v>
      </c>
      <c r="H144" s="6">
        <v>125</v>
      </c>
      <c r="I144" s="19">
        <f t="shared" si="16"/>
        <v>124.984375</v>
      </c>
      <c r="J144" s="22">
        <f t="shared" si="17"/>
        <v>2.5003125390673836E-4</v>
      </c>
      <c r="K144" s="9">
        <f t="shared" si="19"/>
        <v>-2.5003125390676839E-4</v>
      </c>
      <c r="L144" s="17">
        <f t="shared" si="20"/>
        <v>3.6833902534397575E-4</v>
      </c>
      <c r="M144" s="17"/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4"/>
        <v>113.2109375</v>
      </c>
      <c r="E145" s="22">
        <f t="shared" si="15"/>
        <v>1.3801670002070251E-4</v>
      </c>
      <c r="F145" s="22">
        <f t="shared" si="18"/>
        <v>3.7264509005590085E-3</v>
      </c>
      <c r="G145" s="7">
        <v>124.0625</v>
      </c>
      <c r="H145" s="7">
        <v>124.09375</v>
      </c>
      <c r="I145" s="19">
        <f t="shared" si="16"/>
        <v>124.078125</v>
      </c>
      <c r="J145" s="22">
        <f t="shared" si="17"/>
        <v>2.518574486840448E-4</v>
      </c>
      <c r="K145" s="9">
        <f t="shared" si="19"/>
        <v>7.3038660118371901E-3</v>
      </c>
      <c r="L145" s="17">
        <f t="shared" si="20"/>
        <v>5.4794905174155506E-3</v>
      </c>
      <c r="M145" s="17"/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4"/>
        <v>113.1640625</v>
      </c>
      <c r="E146" s="22">
        <f t="shared" si="15"/>
        <v>1.3807386952019329E-4</v>
      </c>
      <c r="F146" s="22">
        <f t="shared" si="18"/>
        <v>4.142216085605277E-4</v>
      </c>
      <c r="G146" s="6">
        <v>123.78125</v>
      </c>
      <c r="H146" s="6">
        <v>123.8125</v>
      </c>
      <c r="I146" s="19">
        <f t="shared" si="16"/>
        <v>123.796875</v>
      </c>
      <c r="J146" s="22">
        <f t="shared" si="17"/>
        <v>2.524296352391771E-4</v>
      </c>
      <c r="K146" s="9">
        <f t="shared" si="19"/>
        <v>2.2718667171526263E-3</v>
      </c>
      <c r="L146" s="17">
        <f t="shared" si="20"/>
        <v>1.3245228646700518E-3</v>
      </c>
      <c r="M146" s="17"/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4"/>
        <v>113.0078125</v>
      </c>
      <c r="E147" s="22">
        <f t="shared" si="15"/>
        <v>1.38264777048047E-4</v>
      </c>
      <c r="F147" s="22">
        <f t="shared" si="18"/>
        <v>1.3826477704803608E-3</v>
      </c>
      <c r="G147" s="7">
        <v>123.40625</v>
      </c>
      <c r="H147" s="7">
        <v>123.4375</v>
      </c>
      <c r="I147" s="19">
        <f t="shared" si="16"/>
        <v>123.421875</v>
      </c>
      <c r="J147" s="22">
        <f t="shared" si="17"/>
        <v>2.5319660716546398E-4</v>
      </c>
      <c r="K147" s="9">
        <f t="shared" si="19"/>
        <v>3.0383592859855035E-3</v>
      </c>
      <c r="L147" s="17">
        <f t="shared" si="20"/>
        <v>2.1939955706323675E-3</v>
      </c>
      <c r="M147" s="17"/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4"/>
        <v>113.6640625</v>
      </c>
      <c r="E148" s="22">
        <f t="shared" si="15"/>
        <v>1.3746649254244277E-4</v>
      </c>
      <c r="F148" s="22">
        <f t="shared" si="18"/>
        <v>-5.7735926867825693E-3</v>
      </c>
      <c r="G148" s="6">
        <v>124.375</v>
      </c>
      <c r="H148" s="6">
        <v>124.40625</v>
      </c>
      <c r="I148" s="19">
        <f t="shared" si="16"/>
        <v>124.390625</v>
      </c>
      <c r="J148" s="22">
        <f t="shared" si="17"/>
        <v>2.5122472051249844E-4</v>
      </c>
      <c r="K148" s="9">
        <f t="shared" si="19"/>
        <v>-7.7879663358874085E-3</v>
      </c>
      <c r="L148" s="17">
        <f t="shared" si="20"/>
        <v>-6.7606955809644421E-3</v>
      </c>
      <c r="M148" s="17"/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4"/>
        <v>113.6796875</v>
      </c>
      <c r="E149" s="22">
        <f t="shared" si="15"/>
        <v>1.3744759810322316E-4</v>
      </c>
      <c r="F149" s="22">
        <f t="shared" si="18"/>
        <v>-1.3744759810319085E-4</v>
      </c>
      <c r="G149" s="7">
        <v>124.0625</v>
      </c>
      <c r="H149" s="7">
        <v>124.09375</v>
      </c>
      <c r="I149" s="19">
        <f t="shared" si="16"/>
        <v>124.078125</v>
      </c>
      <c r="J149" s="22">
        <f t="shared" si="17"/>
        <v>2.518574486840448E-4</v>
      </c>
      <c r="K149" s="9">
        <f t="shared" si="19"/>
        <v>2.5185744868403415E-3</v>
      </c>
      <c r="L149" s="17">
        <f t="shared" si="20"/>
        <v>1.1640820799800251E-3</v>
      </c>
      <c r="M149" s="17"/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4"/>
        <v>113.2578125</v>
      </c>
      <c r="E150" s="22">
        <f t="shared" si="15"/>
        <v>1.3795957784369179E-4</v>
      </c>
      <c r="F150" s="22">
        <f t="shared" si="18"/>
        <v>3.7249086017796529E-3</v>
      </c>
      <c r="G150" s="6">
        <v>123.28125</v>
      </c>
      <c r="H150" s="6">
        <v>123.3125</v>
      </c>
      <c r="I150" s="19">
        <f t="shared" si="16"/>
        <v>123.296875</v>
      </c>
      <c r="J150" s="22">
        <f t="shared" si="17"/>
        <v>2.5345330122924852E-4</v>
      </c>
      <c r="K150" s="9">
        <f t="shared" si="19"/>
        <v>6.3363325307312923E-3</v>
      </c>
      <c r="L150" s="17">
        <f t="shared" si="20"/>
        <v>5.0045838593216069E-3</v>
      </c>
      <c r="M150" s="17"/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4"/>
        <v>112.9609375</v>
      </c>
      <c r="E151" s="22">
        <f t="shared" si="15"/>
        <v>1.3832215229268968E-4</v>
      </c>
      <c r="F151" s="22">
        <f t="shared" si="18"/>
        <v>2.6281208935610145E-3</v>
      </c>
      <c r="G151" s="7">
        <v>122.9375</v>
      </c>
      <c r="H151" s="7">
        <v>123</v>
      </c>
      <c r="I151" s="19">
        <f t="shared" si="16"/>
        <v>122.96875</v>
      </c>
      <c r="J151" s="22">
        <f t="shared" si="17"/>
        <v>5.0825921219822107E-4</v>
      </c>
      <c r="K151" s="9">
        <f t="shared" si="19"/>
        <v>2.6683608640407641E-3</v>
      </c>
      <c r="L151" s="17">
        <f t="shared" si="20"/>
        <v>2.6478396738081672E-3</v>
      </c>
      <c r="M151" s="17"/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4"/>
        <v>112.7109375</v>
      </c>
      <c r="E152" s="22">
        <f t="shared" si="15"/>
        <v>1.3862895958965829E-4</v>
      </c>
      <c r="F152" s="22">
        <f t="shared" si="18"/>
        <v>2.2180633534345517E-3</v>
      </c>
      <c r="G152" s="6">
        <v>122.09375</v>
      </c>
      <c r="H152" s="6">
        <v>122.125</v>
      </c>
      <c r="I152" s="19">
        <f t="shared" si="16"/>
        <v>122.109375</v>
      </c>
      <c r="J152" s="22">
        <f t="shared" si="17"/>
        <v>2.5591810620601409E-4</v>
      </c>
      <c r="K152" s="9">
        <f t="shared" si="19"/>
        <v>7.0377479206653604E-3</v>
      </c>
      <c r="L152" s="17">
        <f t="shared" si="20"/>
        <v>4.5798518862975694E-3</v>
      </c>
      <c r="M152" s="17"/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4"/>
        <v>113.0859375</v>
      </c>
      <c r="E153" s="22">
        <f t="shared" si="15"/>
        <v>1.3816925734024181E-4</v>
      </c>
      <c r="F153" s="22">
        <f t="shared" si="18"/>
        <v>-3.3160621761657572E-3</v>
      </c>
      <c r="G153" s="7">
        <v>122.6875</v>
      </c>
      <c r="H153" s="7">
        <v>122.71875</v>
      </c>
      <c r="I153" s="19">
        <f t="shared" si="16"/>
        <v>122.703125</v>
      </c>
      <c r="J153" s="22">
        <f t="shared" si="17"/>
        <v>2.5467974022666496E-4</v>
      </c>
      <c r="K153" s="9">
        <f t="shared" si="19"/>
        <v>-4.8389150643066703E-3</v>
      </c>
      <c r="L153" s="17">
        <f t="shared" si="20"/>
        <v>-4.062305304378404E-3</v>
      </c>
      <c r="M153" s="17"/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4"/>
        <v>113.3671875</v>
      </c>
      <c r="E154" s="22">
        <f t="shared" si="15"/>
        <v>1.3782647646612916E-4</v>
      </c>
      <c r="F154" s="22">
        <f t="shared" si="18"/>
        <v>-2.4808765763902896E-3</v>
      </c>
      <c r="G154" s="6">
        <v>123.59375</v>
      </c>
      <c r="H154" s="6">
        <v>123.625</v>
      </c>
      <c r="I154" s="19">
        <f t="shared" si="16"/>
        <v>123.609375</v>
      </c>
      <c r="J154" s="22">
        <f t="shared" si="17"/>
        <v>2.5281253950195932E-4</v>
      </c>
      <c r="K154" s="9">
        <f t="shared" si="19"/>
        <v>-7.3315636455568711E-3</v>
      </c>
      <c r="L154" s="17">
        <f t="shared" si="20"/>
        <v>-4.8578572556563738E-3</v>
      </c>
      <c r="M154" s="17"/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4"/>
        <v>114.0390625</v>
      </c>
      <c r="E155" s="22">
        <f t="shared" si="15"/>
        <v>1.3701445502500514E-4</v>
      </c>
      <c r="F155" s="22">
        <f t="shared" si="18"/>
        <v>-5.8916215660752558E-3</v>
      </c>
      <c r="G155" s="7">
        <v>125.34375</v>
      </c>
      <c r="H155" s="7">
        <v>125.375</v>
      </c>
      <c r="I155" s="19">
        <f t="shared" si="16"/>
        <v>125.359375</v>
      </c>
      <c r="J155" s="22">
        <f t="shared" si="17"/>
        <v>2.4928331048236323E-4</v>
      </c>
      <c r="K155" s="9">
        <f t="shared" si="19"/>
        <v>-1.3959865387012327E-2</v>
      </c>
      <c r="L155" s="17">
        <f t="shared" si="20"/>
        <v>-9.8453005819575251E-3</v>
      </c>
      <c r="M155" s="17"/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4"/>
        <v>114.125</v>
      </c>
      <c r="E156" s="22">
        <f t="shared" si="15"/>
        <v>2.7382256297918948E-4</v>
      </c>
      <c r="F156" s="22">
        <f t="shared" si="18"/>
        <v>-7.5301204819278045E-4</v>
      </c>
      <c r="G156" s="6">
        <v>125.0625</v>
      </c>
      <c r="H156" s="6">
        <v>125.09375</v>
      </c>
      <c r="I156" s="19">
        <f t="shared" si="16"/>
        <v>125.078125</v>
      </c>
      <c r="J156" s="22">
        <f t="shared" si="17"/>
        <v>2.4984384759525296E-4</v>
      </c>
      <c r="K156" s="9">
        <f t="shared" si="19"/>
        <v>2.2485946283572478E-3</v>
      </c>
      <c r="L156" s="17">
        <f t="shared" si="20"/>
        <v>7.1786434007552224E-4</v>
      </c>
      <c r="M156" s="17"/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4"/>
        <v>112.7578125</v>
      </c>
      <c r="E157" s="22">
        <f t="shared" si="15"/>
        <v>1.3857132959190744E-4</v>
      </c>
      <c r="F157" s="22">
        <f t="shared" si="18"/>
        <v>1.2124991339291791E-2</v>
      </c>
      <c r="G157" s="7">
        <v>122.4375</v>
      </c>
      <c r="H157" s="7">
        <v>122.46875</v>
      </c>
      <c r="I157" s="19">
        <f t="shared" si="16"/>
        <v>122.453125</v>
      </c>
      <c r="J157" s="22">
        <f t="shared" si="17"/>
        <v>2.5519969376036747E-4</v>
      </c>
      <c r="K157" s="9">
        <f t="shared" si="19"/>
        <v>2.1436774275870762E-2</v>
      </c>
      <c r="L157" s="17">
        <f t="shared" si="20"/>
        <v>1.6688041442124078E-2</v>
      </c>
      <c r="M157" s="17"/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4"/>
        <v>112.3046875</v>
      </c>
      <c r="E158" s="22">
        <f t="shared" si="15"/>
        <v>1.3913043478260868E-4</v>
      </c>
      <c r="F158" s="22">
        <f t="shared" si="18"/>
        <v>4.0347826086957195E-3</v>
      </c>
      <c r="G158" s="6">
        <v>121.78125</v>
      </c>
      <c r="H158" s="6">
        <v>121.8125</v>
      </c>
      <c r="I158" s="19">
        <f t="shared" si="16"/>
        <v>121.796875</v>
      </c>
      <c r="J158" s="22">
        <f t="shared" si="17"/>
        <v>2.5657472738935217E-4</v>
      </c>
      <c r="K158" s="9">
        <f t="shared" si="19"/>
        <v>5.3880692751764325E-3</v>
      </c>
      <c r="L158" s="17">
        <f t="shared" si="20"/>
        <v>4.6979332539270439E-3</v>
      </c>
      <c r="M158" s="17"/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4"/>
        <v>111.5703125</v>
      </c>
      <c r="E159" s="22">
        <f t="shared" si="15"/>
        <v>1.4004621525103285E-4</v>
      </c>
      <c r="F159" s="22">
        <f t="shared" si="18"/>
        <v>6.582172116798457E-3</v>
      </c>
      <c r="G159" s="7">
        <v>120.21875</v>
      </c>
      <c r="H159" s="7">
        <v>120.25</v>
      </c>
      <c r="I159" s="19">
        <f t="shared" si="16"/>
        <v>120.234375</v>
      </c>
      <c r="J159" s="22">
        <f t="shared" si="17"/>
        <v>2.5990903183885637E-4</v>
      </c>
      <c r="K159" s="9">
        <f t="shared" si="19"/>
        <v>1.2995451591942819E-2</v>
      </c>
      <c r="L159" s="17">
        <f t="shared" si="20"/>
        <v>9.724869467871048E-3</v>
      </c>
      <c r="M159" s="17"/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4"/>
        <v>111.3203125</v>
      </c>
      <c r="E160" s="22">
        <f t="shared" si="15"/>
        <v>1.4036072706856621E-4</v>
      </c>
      <c r="F160" s="22">
        <f t="shared" si="18"/>
        <v>2.2457716330970268E-3</v>
      </c>
      <c r="G160" s="6">
        <v>119.71875</v>
      </c>
      <c r="H160" s="6">
        <v>119.75</v>
      </c>
      <c r="I160" s="19">
        <f t="shared" si="16"/>
        <v>119.734375</v>
      </c>
      <c r="J160" s="22">
        <f t="shared" si="17"/>
        <v>2.6099438862064463E-4</v>
      </c>
      <c r="K160" s="9">
        <f t="shared" si="19"/>
        <v>4.1759102179304008E-3</v>
      </c>
      <c r="L160" s="17">
        <f t="shared" si="20"/>
        <v>3.1915968448732999E-3</v>
      </c>
      <c r="M160" s="17"/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4"/>
        <v>111.2265625</v>
      </c>
      <c r="E161" s="22">
        <f t="shared" si="15"/>
        <v>1.404790335042495E-4</v>
      </c>
      <c r="F161" s="22">
        <f t="shared" si="18"/>
        <v>8.4287420102557853E-4</v>
      </c>
      <c r="G161" s="7">
        <v>119.34375</v>
      </c>
      <c r="H161" s="7">
        <v>119.375</v>
      </c>
      <c r="I161" s="19">
        <f t="shared" si="16"/>
        <v>119.359375</v>
      </c>
      <c r="J161" s="22">
        <f t="shared" si="17"/>
        <v>2.6181437360911112E-4</v>
      </c>
      <c r="K161" s="9">
        <f t="shared" si="19"/>
        <v>3.1417724833093796E-3</v>
      </c>
      <c r="L161" s="17">
        <f t="shared" si="20"/>
        <v>1.969402612912073E-3</v>
      </c>
      <c r="M161" s="17"/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4"/>
        <v>110.8984375</v>
      </c>
      <c r="E162" s="22">
        <f t="shared" si="15"/>
        <v>1.4089468122578373E-4</v>
      </c>
      <c r="F162" s="22">
        <f t="shared" si="18"/>
        <v>2.9587883057413666E-3</v>
      </c>
      <c r="G162" s="6">
        <v>118.78125</v>
      </c>
      <c r="H162" s="6">
        <v>118.8125</v>
      </c>
      <c r="I162" s="19">
        <f t="shared" si="16"/>
        <v>118.796875</v>
      </c>
      <c r="J162" s="22">
        <f t="shared" si="17"/>
        <v>2.6305405760883863E-4</v>
      </c>
      <c r="K162" s="9">
        <f t="shared" si="19"/>
        <v>4.7349730369590226E-3</v>
      </c>
      <c r="L162" s="17">
        <f t="shared" si="20"/>
        <v>3.8291715584044136E-3</v>
      </c>
      <c r="M162" s="17"/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4"/>
        <v>110.6328125</v>
      </c>
      <c r="E163" s="22">
        <f t="shared" si="15"/>
        <v>1.4123296377374479E-4</v>
      </c>
      <c r="F163" s="22">
        <f t="shared" si="18"/>
        <v>2.4009603841537164E-3</v>
      </c>
      <c r="G163" s="7">
        <v>118.03125</v>
      </c>
      <c r="H163" s="7">
        <v>118.0625</v>
      </c>
      <c r="I163" s="19">
        <f t="shared" si="16"/>
        <v>118.046875</v>
      </c>
      <c r="J163" s="22">
        <f t="shared" si="17"/>
        <v>2.6472534745201854E-4</v>
      </c>
      <c r="K163" s="9">
        <f t="shared" si="19"/>
        <v>6.3534083388483431E-3</v>
      </c>
      <c r="L163" s="17">
        <f t="shared" si="20"/>
        <v>4.3377772288915603E-3</v>
      </c>
      <c r="M163" s="17"/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4"/>
        <v>110.7734375</v>
      </c>
      <c r="E164" s="22">
        <f t="shared" si="15"/>
        <v>1.4105367092178575E-4</v>
      </c>
      <c r="F164" s="22">
        <f t="shared" si="18"/>
        <v>-1.2694830382961042E-3</v>
      </c>
      <c r="G164" s="6">
        <v>118.8125</v>
      </c>
      <c r="H164" s="6">
        <v>118.84375</v>
      </c>
      <c r="I164" s="19">
        <f t="shared" si="16"/>
        <v>118.828125</v>
      </c>
      <c r="J164" s="22">
        <f t="shared" si="17"/>
        <v>2.6298487836949375E-4</v>
      </c>
      <c r="K164" s="9">
        <f t="shared" si="19"/>
        <v>-6.5746219592373034E-3</v>
      </c>
      <c r="L164" s="17">
        <f t="shared" si="20"/>
        <v>-3.869158617464391E-3</v>
      </c>
      <c r="M164" s="17"/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4"/>
        <v>110.7421875</v>
      </c>
      <c r="E165" s="22">
        <f t="shared" si="15"/>
        <v>1.4109347442680775E-4</v>
      </c>
      <c r="F165" s="22">
        <f t="shared" si="18"/>
        <v>2.8218694885362439E-4</v>
      </c>
      <c r="G165" s="7">
        <v>118.84375</v>
      </c>
      <c r="H165" s="7">
        <v>118.875</v>
      </c>
      <c r="I165" s="19">
        <f t="shared" si="16"/>
        <v>118.859375</v>
      </c>
      <c r="J165" s="22">
        <f t="shared" si="17"/>
        <v>2.6291573550677008E-4</v>
      </c>
      <c r="K165" s="9">
        <f t="shared" si="19"/>
        <v>-2.629157355067413E-4</v>
      </c>
      <c r="L165" s="17">
        <f t="shared" si="20"/>
        <v>1.5070449589678315E-5</v>
      </c>
      <c r="M165" s="17"/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4"/>
        <v>110.8046875</v>
      </c>
      <c r="E166" s="22">
        <f t="shared" si="15"/>
        <v>1.4101388986815201E-4</v>
      </c>
      <c r="F166" s="22">
        <f t="shared" si="18"/>
        <v>-5.6405555947258712E-4</v>
      </c>
      <c r="G166" s="6">
        <v>119.125</v>
      </c>
      <c r="H166" s="6">
        <v>119.15625</v>
      </c>
      <c r="I166" s="19">
        <f t="shared" si="16"/>
        <v>119.140625</v>
      </c>
      <c r="J166" s="22">
        <f t="shared" si="17"/>
        <v>2.6229508196721314E-4</v>
      </c>
      <c r="K166" s="9">
        <f t="shared" si="19"/>
        <v>-2.360655737704942E-3</v>
      </c>
      <c r="L166" s="17">
        <f t="shared" si="20"/>
        <v>-1.4444429873010415E-3</v>
      </c>
      <c r="M166" s="17"/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4"/>
        <v>111.1171875</v>
      </c>
      <c r="E167" s="22">
        <f t="shared" si="15"/>
        <v>1.4061730999085988E-4</v>
      </c>
      <c r="F167" s="22">
        <f t="shared" si="18"/>
        <v>-2.8123461998171839E-3</v>
      </c>
      <c r="G167" s="7">
        <v>119.625</v>
      </c>
      <c r="H167" s="7">
        <v>119.65625</v>
      </c>
      <c r="I167" s="19">
        <f t="shared" si="16"/>
        <v>119.640625</v>
      </c>
      <c r="J167" s="22">
        <f t="shared" si="17"/>
        <v>2.6119890296460757E-4</v>
      </c>
      <c r="K167" s="9">
        <f t="shared" si="19"/>
        <v>-4.1791824474337602E-3</v>
      </c>
      <c r="L167" s="17">
        <f t="shared" si="20"/>
        <v>-3.4821365420878861E-3</v>
      </c>
      <c r="M167" s="17"/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4"/>
        <v>111.3828125</v>
      </c>
      <c r="E168" s="22">
        <f t="shared" si="15"/>
        <v>1.4028196675317387E-4</v>
      </c>
      <c r="F168" s="22">
        <f t="shared" si="18"/>
        <v>-2.3847934348039113E-3</v>
      </c>
      <c r="G168" s="6">
        <v>120.28125</v>
      </c>
      <c r="H168" s="6">
        <v>120.3125</v>
      </c>
      <c r="I168" s="19">
        <f t="shared" si="16"/>
        <v>120.296875</v>
      </c>
      <c r="J168" s="22">
        <f t="shared" si="17"/>
        <v>2.5977399662293802E-4</v>
      </c>
      <c r="K168" s="9">
        <f t="shared" si="19"/>
        <v>-5.4552539290817492E-3</v>
      </c>
      <c r="L168" s="17">
        <f t="shared" si="20"/>
        <v>-3.8894102380070471E-3</v>
      </c>
      <c r="M168" s="17"/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4"/>
        <v>111.3984375</v>
      </c>
      <c r="E169" s="22">
        <f t="shared" si="15"/>
        <v>1.4026229048320359E-4</v>
      </c>
      <c r="F169" s="22">
        <f t="shared" si="18"/>
        <v>-1.4026229048325067E-4</v>
      </c>
      <c r="G169" s="7">
        <v>120.28125</v>
      </c>
      <c r="H169" s="7">
        <v>120.3125</v>
      </c>
      <c r="I169" s="19">
        <f t="shared" si="16"/>
        <v>120.296875</v>
      </c>
      <c r="J169" s="22">
        <f t="shared" si="17"/>
        <v>2.5977399662293802E-4</v>
      </c>
      <c r="K169" s="9">
        <f t="shared" si="19"/>
        <v>0</v>
      </c>
      <c r="L169" s="17">
        <f t="shared" si="20"/>
        <v>-7.1529603803139363E-5</v>
      </c>
      <c r="M169" s="17"/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4"/>
        <v>110.9609375</v>
      </c>
      <c r="E170" s="22">
        <f t="shared" si="15"/>
        <v>1.408153207068929E-4</v>
      </c>
      <c r="F170" s="22">
        <f t="shared" si="18"/>
        <v>3.9428289797929228E-3</v>
      </c>
      <c r="G170" s="6">
        <v>119.15625</v>
      </c>
      <c r="H170" s="6">
        <v>119.1875</v>
      </c>
      <c r="I170" s="19">
        <f t="shared" si="16"/>
        <v>119.171875</v>
      </c>
      <c r="J170" s="22">
        <f t="shared" si="17"/>
        <v>2.6222630129802018E-4</v>
      </c>
      <c r="K170" s="9">
        <f t="shared" si="19"/>
        <v>9.4401468467286698E-3</v>
      </c>
      <c r="L170" s="17">
        <f t="shared" si="20"/>
        <v>6.6366779482310402E-3</v>
      </c>
      <c r="M170" s="17"/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4"/>
        <v>111.2109375</v>
      </c>
      <c r="E171" s="22">
        <f t="shared" si="15"/>
        <v>1.4049877063575695E-4</v>
      </c>
      <c r="F171" s="22">
        <f t="shared" si="18"/>
        <v>-2.2479803301721502E-3</v>
      </c>
      <c r="G171" s="7">
        <v>119.875</v>
      </c>
      <c r="H171" s="7">
        <v>119.90625</v>
      </c>
      <c r="I171" s="19">
        <f t="shared" si="16"/>
        <v>119.890625</v>
      </c>
      <c r="J171" s="22">
        <f t="shared" si="17"/>
        <v>2.6065424214779094E-4</v>
      </c>
      <c r="K171" s="9">
        <f t="shared" si="19"/>
        <v>-5.9950475693991701E-3</v>
      </c>
      <c r="L171" s="17">
        <f t="shared" si="20"/>
        <v>-4.0841545266419779E-3</v>
      </c>
      <c r="M171" s="17"/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4"/>
        <v>111.0234375</v>
      </c>
      <c r="E172" s="22">
        <f t="shared" si="15"/>
        <v>1.4073604953908944E-4</v>
      </c>
      <c r="F172" s="22">
        <f t="shared" si="18"/>
        <v>1.6888325944690585E-3</v>
      </c>
      <c r="G172" s="6">
        <v>119.59375</v>
      </c>
      <c r="H172" s="6">
        <v>119.625</v>
      </c>
      <c r="I172" s="19">
        <f t="shared" si="16"/>
        <v>119.609375</v>
      </c>
      <c r="J172" s="22">
        <f t="shared" si="17"/>
        <v>2.6126714565643372E-4</v>
      </c>
      <c r="K172" s="9">
        <f t="shared" si="19"/>
        <v>2.3514043109078564E-3</v>
      </c>
      <c r="L172" s="17">
        <f t="shared" si="20"/>
        <v>2.0135124070700767E-3</v>
      </c>
      <c r="M172" s="17"/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4"/>
        <v>110.4765625</v>
      </c>
      <c r="E173" s="22">
        <f t="shared" si="15"/>
        <v>1.4143271338660631E-4</v>
      </c>
      <c r="F173" s="22">
        <f t="shared" si="18"/>
        <v>4.9501449685311893E-3</v>
      </c>
      <c r="G173" s="7">
        <v>118.625</v>
      </c>
      <c r="H173" s="7">
        <v>118.65625</v>
      </c>
      <c r="I173" s="19">
        <f t="shared" si="16"/>
        <v>118.640625</v>
      </c>
      <c r="J173" s="22">
        <f t="shared" si="17"/>
        <v>2.634005004609509E-4</v>
      </c>
      <c r="K173" s="9">
        <f t="shared" si="19"/>
        <v>8.165415514289398E-3</v>
      </c>
      <c r="L173" s="17">
        <f t="shared" si="20"/>
        <v>6.5257229963246203E-3</v>
      </c>
      <c r="M173" s="17"/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4"/>
        <v>110.4296875</v>
      </c>
      <c r="E174" s="22">
        <f t="shared" si="15"/>
        <v>1.4149274849663954E-4</v>
      </c>
      <c r="F174" s="22">
        <f t="shared" si="18"/>
        <v>4.2447824548985658E-4</v>
      </c>
      <c r="G174" s="6">
        <v>118.46875</v>
      </c>
      <c r="H174" s="6">
        <v>118.53125</v>
      </c>
      <c r="I174" s="19">
        <f t="shared" si="16"/>
        <v>118.5</v>
      </c>
      <c r="J174" s="22">
        <f t="shared" si="17"/>
        <v>5.274261603375527E-4</v>
      </c>
      <c r="K174" s="9">
        <f t="shared" si="19"/>
        <v>1.1867088607595555E-3</v>
      </c>
      <c r="L174" s="17">
        <f t="shared" si="20"/>
        <v>7.9799387735939888E-4</v>
      </c>
      <c r="M174" s="17"/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4"/>
        <v>110.5078125</v>
      </c>
      <c r="E175" s="22">
        <f t="shared" si="15"/>
        <v>1.4139271827500884E-4</v>
      </c>
      <c r="F175" s="22">
        <f t="shared" si="18"/>
        <v>-7.0696359137500941E-4</v>
      </c>
      <c r="G175" s="7">
        <v>118.8125</v>
      </c>
      <c r="H175" s="7">
        <v>118.84375</v>
      </c>
      <c r="I175" s="19">
        <f t="shared" si="16"/>
        <v>118.828125</v>
      </c>
      <c r="J175" s="22">
        <f t="shared" si="17"/>
        <v>2.6298487836949375E-4</v>
      </c>
      <c r="K175" s="9">
        <f t="shared" si="19"/>
        <v>-2.7613412228796319E-3</v>
      </c>
      <c r="L175" s="17">
        <f t="shared" si="20"/>
        <v>-1.7136696246384403E-3</v>
      </c>
      <c r="M175" s="17"/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4"/>
        <v>110.5625</v>
      </c>
      <c r="E176" s="22">
        <f t="shared" si="15"/>
        <v>2.8264556246466928E-4</v>
      </c>
      <c r="F176" s="22">
        <f t="shared" si="18"/>
        <v>-4.9462973431313451E-4</v>
      </c>
      <c r="G176" s="6">
        <v>118.65625</v>
      </c>
      <c r="H176" s="6">
        <v>118.6875</v>
      </c>
      <c r="I176" s="19">
        <f t="shared" si="16"/>
        <v>118.671875</v>
      </c>
      <c r="J176" s="22">
        <f t="shared" si="17"/>
        <v>2.6333113890717575E-4</v>
      </c>
      <c r="K176" s="9">
        <f t="shared" si="19"/>
        <v>1.3166556945358732E-3</v>
      </c>
      <c r="L176" s="17">
        <f t="shared" si="20"/>
        <v>3.9295390231795481E-4</v>
      </c>
      <c r="M176" s="17"/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4"/>
        <v>109.9453125</v>
      </c>
      <c r="E177" s="22">
        <f t="shared" si="15"/>
        <v>1.4211610886093938E-4</v>
      </c>
      <c r="F177" s="22">
        <f t="shared" si="18"/>
        <v>5.6135863000070785E-3</v>
      </c>
      <c r="G177" s="7">
        <v>117.75</v>
      </c>
      <c r="H177" s="7">
        <v>117.78125</v>
      </c>
      <c r="I177" s="19">
        <f t="shared" si="16"/>
        <v>117.765625</v>
      </c>
      <c r="J177" s="22">
        <f t="shared" si="17"/>
        <v>2.6535756932466497E-4</v>
      </c>
      <c r="K177" s="9">
        <f t="shared" si="19"/>
        <v>7.6953695104153841E-3</v>
      </c>
      <c r="L177" s="17">
        <f t="shared" si="20"/>
        <v>6.6337218805963376E-3</v>
      </c>
      <c r="M177" s="17"/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4"/>
        <v>109.4609375</v>
      </c>
      <c r="E178" s="22">
        <f t="shared" si="15"/>
        <v>1.4274498608236386E-4</v>
      </c>
      <c r="F178" s="22">
        <f t="shared" si="18"/>
        <v>4.4250945685533338E-3</v>
      </c>
      <c r="G178" s="6">
        <v>116.71875</v>
      </c>
      <c r="H178" s="6">
        <v>116.75</v>
      </c>
      <c r="I178" s="19">
        <f t="shared" si="16"/>
        <v>116.734375</v>
      </c>
      <c r="J178" s="22">
        <f t="shared" si="17"/>
        <v>2.6770178021683842E-4</v>
      </c>
      <c r="K178" s="9">
        <f t="shared" si="19"/>
        <v>8.8341587471556515E-3</v>
      </c>
      <c r="L178" s="17">
        <f t="shared" si="20"/>
        <v>6.5856669197981148E-3</v>
      </c>
      <c r="M178" s="17"/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4"/>
        <v>109.2578125</v>
      </c>
      <c r="E179" s="22">
        <f t="shared" si="15"/>
        <v>1.4301036825169826E-4</v>
      </c>
      <c r="F179" s="22">
        <f t="shared" si="18"/>
        <v>1.8591347872720654E-3</v>
      </c>
      <c r="G179" s="7">
        <v>116.40625</v>
      </c>
      <c r="H179" s="7">
        <v>116.4375</v>
      </c>
      <c r="I179" s="19">
        <f t="shared" si="16"/>
        <v>116.421875</v>
      </c>
      <c r="J179" s="22">
        <f t="shared" si="17"/>
        <v>2.6842034626224669E-4</v>
      </c>
      <c r="K179" s="9">
        <f t="shared" si="19"/>
        <v>2.6842034626224365E-3</v>
      </c>
      <c r="L179" s="17">
        <f t="shared" si="20"/>
        <v>2.2634429342233901E-3</v>
      </c>
      <c r="M179" s="17"/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4"/>
        <v>109.6484375</v>
      </c>
      <c r="E180" s="22">
        <f t="shared" si="15"/>
        <v>1.4250089063056644E-4</v>
      </c>
      <c r="F180" s="22">
        <f t="shared" si="18"/>
        <v>-3.5625222657641453E-3</v>
      </c>
      <c r="G180" s="6">
        <v>117.46875</v>
      </c>
      <c r="H180" s="6">
        <v>117.5</v>
      </c>
      <c r="I180" s="19">
        <f t="shared" si="16"/>
        <v>117.484375</v>
      </c>
      <c r="J180" s="22">
        <f t="shared" si="17"/>
        <v>2.6599281819390878E-4</v>
      </c>
      <c r="K180" s="9">
        <f t="shared" si="19"/>
        <v>-9.0437558185928468E-3</v>
      </c>
      <c r="L180" s="17">
        <f t="shared" si="20"/>
        <v>-6.2484894427515796E-3</v>
      </c>
      <c r="M180" s="17"/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4"/>
        <v>110.2578125</v>
      </c>
      <c r="E181" s="22">
        <f t="shared" si="15"/>
        <v>1.417133139658471E-4</v>
      </c>
      <c r="F181" s="22">
        <f t="shared" si="18"/>
        <v>-5.5268192446680242E-3</v>
      </c>
      <c r="G181" s="7">
        <v>119.28125</v>
      </c>
      <c r="H181" s="7">
        <v>119.3125</v>
      </c>
      <c r="I181" s="19">
        <f t="shared" si="16"/>
        <v>119.296875</v>
      </c>
      <c r="J181" s="22">
        <f t="shared" si="17"/>
        <v>2.6195153896529141E-4</v>
      </c>
      <c r="K181" s="9">
        <f t="shared" si="19"/>
        <v>-1.5193189259986917E-2</v>
      </c>
      <c r="L181" s="17">
        <f t="shared" si="20"/>
        <v>-1.026362754366179E-2</v>
      </c>
      <c r="M181" s="17"/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4"/>
        <v>109.9921875</v>
      </c>
      <c r="E182" s="22">
        <f t="shared" si="15"/>
        <v>1.4205554371759358E-4</v>
      </c>
      <c r="F182" s="22">
        <f t="shared" si="18"/>
        <v>2.4149442431991019E-3</v>
      </c>
      <c r="G182" s="6">
        <v>118.6875</v>
      </c>
      <c r="H182" s="6">
        <v>118.71875</v>
      </c>
      <c r="I182" s="19">
        <f t="shared" si="16"/>
        <v>118.703125</v>
      </c>
      <c r="J182" s="22">
        <f t="shared" si="17"/>
        <v>2.6326181387389757E-4</v>
      </c>
      <c r="K182" s="9">
        <f t="shared" si="19"/>
        <v>5.0019744636040642E-3</v>
      </c>
      <c r="L182" s="17">
        <f t="shared" si="20"/>
        <v>3.6826658593116452E-3</v>
      </c>
      <c r="M182" s="17"/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4"/>
        <v>110.4921875</v>
      </c>
      <c r="E183" s="22">
        <f t="shared" si="15"/>
        <v>1.4141271300289896E-4</v>
      </c>
      <c r="F183" s="22">
        <f t="shared" si="18"/>
        <v>-4.5252068160928083E-3</v>
      </c>
      <c r="G183" s="7">
        <v>119.96875</v>
      </c>
      <c r="H183" s="7">
        <v>120</v>
      </c>
      <c r="I183" s="19">
        <f t="shared" si="16"/>
        <v>119.984375</v>
      </c>
      <c r="J183" s="22">
        <f t="shared" si="17"/>
        <v>2.6045057950253939E-4</v>
      </c>
      <c r="K183" s="9">
        <f t="shared" si="19"/>
        <v>-1.0678473759604068E-2</v>
      </c>
      <c r="L183" s="17">
        <f t="shared" si="20"/>
        <v>-7.5404903069748383E-3</v>
      </c>
      <c r="M183" s="17"/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4"/>
        <v>110.6328125</v>
      </c>
      <c r="E184" s="22">
        <f t="shared" si="15"/>
        <v>1.4123296377374479E-4</v>
      </c>
      <c r="F184" s="22">
        <f t="shared" si="18"/>
        <v>-1.2710966739637453E-3</v>
      </c>
      <c r="G184" s="6">
        <v>120.1875</v>
      </c>
      <c r="H184" s="6">
        <v>120.21875</v>
      </c>
      <c r="I184" s="19">
        <f t="shared" si="16"/>
        <v>120.203125</v>
      </c>
      <c r="J184" s="22">
        <f t="shared" si="17"/>
        <v>2.599766021058105E-4</v>
      </c>
      <c r="K184" s="9">
        <f t="shared" si="19"/>
        <v>-1.8198362147406888E-3</v>
      </c>
      <c r="L184" s="17">
        <f t="shared" si="20"/>
        <v>-1.5399953408489382E-3</v>
      </c>
      <c r="M184" s="17"/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4"/>
        <v>110.4921875</v>
      </c>
      <c r="E185" s="22">
        <f t="shared" si="15"/>
        <v>1.4141271300289896E-4</v>
      </c>
      <c r="F185" s="22">
        <f t="shared" si="18"/>
        <v>1.272714417026144E-3</v>
      </c>
      <c r="G185" s="7">
        <v>119.75</v>
      </c>
      <c r="H185" s="7">
        <v>119.78125</v>
      </c>
      <c r="I185" s="19">
        <f t="shared" si="16"/>
        <v>119.765625</v>
      </c>
      <c r="J185" s="22">
        <f t="shared" si="17"/>
        <v>2.609262883235486E-4</v>
      </c>
      <c r="K185" s="9">
        <f t="shared" si="19"/>
        <v>3.6529680365295913E-3</v>
      </c>
      <c r="L185" s="17">
        <f t="shared" si="20"/>
        <v>2.4391093595646559E-3</v>
      </c>
      <c r="M185" s="17"/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4"/>
        <v>110.4765625</v>
      </c>
      <c r="E186" s="22">
        <f t="shared" si="15"/>
        <v>1.4143271338660631E-4</v>
      </c>
      <c r="F186" s="22">
        <f t="shared" si="18"/>
        <v>1.4143271338662444E-4</v>
      </c>
      <c r="G186" s="6">
        <v>119.71875</v>
      </c>
      <c r="H186" s="6">
        <v>119.75</v>
      </c>
      <c r="I186" s="19">
        <f t="shared" si="16"/>
        <v>119.734375</v>
      </c>
      <c r="J186" s="22">
        <f t="shared" si="17"/>
        <v>2.6099438862064463E-4</v>
      </c>
      <c r="K186" s="9">
        <f t="shared" si="19"/>
        <v>2.6099438862070556E-4</v>
      </c>
      <c r="L186" s="17">
        <f t="shared" si="20"/>
        <v>2.0002148399988232E-4</v>
      </c>
      <c r="M186" s="17"/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4"/>
        <v>110.7265625</v>
      </c>
      <c r="E187" s="22">
        <f t="shared" si="15"/>
        <v>1.4111338460452973E-4</v>
      </c>
      <c r="F187" s="22">
        <f t="shared" si="18"/>
        <v>-2.2578141536724328E-3</v>
      </c>
      <c r="G187" s="7">
        <v>120.34375</v>
      </c>
      <c r="H187" s="7">
        <v>120.375</v>
      </c>
      <c r="I187" s="19">
        <f t="shared" si="16"/>
        <v>120.359375</v>
      </c>
      <c r="J187" s="22">
        <f t="shared" si="17"/>
        <v>2.5963910164870832E-4</v>
      </c>
      <c r="K187" s="9">
        <f t="shared" si="19"/>
        <v>-5.1927820329741303E-3</v>
      </c>
      <c r="L187" s="17">
        <f t="shared" si="20"/>
        <v>-3.6960355528041083E-3</v>
      </c>
      <c r="M187" s="17"/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4"/>
        <v>110.3515625</v>
      </c>
      <c r="E188" s="22">
        <f t="shared" si="15"/>
        <v>1.415929203539823E-4</v>
      </c>
      <c r="F188" s="22">
        <f t="shared" si="18"/>
        <v>3.3982300884956018E-3</v>
      </c>
      <c r="G188" s="6">
        <v>119.5</v>
      </c>
      <c r="H188" s="6">
        <v>119.53125</v>
      </c>
      <c r="I188" s="19">
        <f t="shared" si="16"/>
        <v>119.515625</v>
      </c>
      <c r="J188" s="22">
        <f t="shared" si="17"/>
        <v>2.6147208785462153E-4</v>
      </c>
      <c r="K188" s="9">
        <f t="shared" si="19"/>
        <v>7.0597463720747378E-3</v>
      </c>
      <c r="L188" s="17">
        <f t="shared" si="20"/>
        <v>5.1924817767169829E-3</v>
      </c>
      <c r="M188" s="17"/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4"/>
        <v>110.7734375</v>
      </c>
      <c r="E189" s="22">
        <f t="shared" si="15"/>
        <v>1.4105367092178575E-4</v>
      </c>
      <c r="F189" s="22">
        <f t="shared" si="18"/>
        <v>-3.8084491148882016E-3</v>
      </c>
      <c r="G189" s="7">
        <v>120.34375</v>
      </c>
      <c r="H189" s="7">
        <v>120.375</v>
      </c>
      <c r="I189" s="19">
        <f t="shared" si="16"/>
        <v>120.359375</v>
      </c>
      <c r="J189" s="22">
        <f t="shared" si="17"/>
        <v>2.5963910164870832E-4</v>
      </c>
      <c r="K189" s="9">
        <f t="shared" si="19"/>
        <v>-7.0102557445150815E-3</v>
      </c>
      <c r="L189" s="17">
        <f t="shared" si="20"/>
        <v>-5.3774294240378426E-3</v>
      </c>
      <c r="M189" s="17"/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4"/>
        <v>110.6640625</v>
      </c>
      <c r="E190" s="22">
        <f t="shared" si="15"/>
        <v>1.4119308153900459E-4</v>
      </c>
      <c r="F190" s="22">
        <f t="shared" si="18"/>
        <v>9.8835157077292735E-4</v>
      </c>
      <c r="G190" s="6">
        <v>119.8125</v>
      </c>
      <c r="H190" s="6">
        <v>119.84375</v>
      </c>
      <c r="I190" s="19">
        <f t="shared" si="16"/>
        <v>119.828125</v>
      </c>
      <c r="J190" s="22">
        <f t="shared" si="17"/>
        <v>2.6079019428869473E-4</v>
      </c>
      <c r="K190" s="9">
        <f t="shared" si="19"/>
        <v>4.4334333029079076E-3</v>
      </c>
      <c r="L190" s="17">
        <f t="shared" si="20"/>
        <v>2.6765439029128677E-3</v>
      </c>
      <c r="M190" s="17"/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4"/>
        <v>110.1640625</v>
      </c>
      <c r="E191" s="22">
        <f t="shared" si="15"/>
        <v>1.4183391248847598E-4</v>
      </c>
      <c r="F191" s="22">
        <f t="shared" si="18"/>
        <v>4.5386851996311872E-3</v>
      </c>
      <c r="G191" s="7">
        <v>118.78125</v>
      </c>
      <c r="H191" s="7">
        <v>118.8125</v>
      </c>
      <c r="I191" s="19">
        <f t="shared" si="16"/>
        <v>118.796875</v>
      </c>
      <c r="J191" s="22">
        <f t="shared" si="17"/>
        <v>2.6305405760883863E-4</v>
      </c>
      <c r="K191" s="9">
        <f t="shared" si="19"/>
        <v>8.6807839010916155E-3</v>
      </c>
      <c r="L191" s="17">
        <f t="shared" si="20"/>
        <v>6.5684365409553365E-3</v>
      </c>
      <c r="M191" s="17"/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4"/>
        <v>109.5234375</v>
      </c>
      <c r="E192" s="22">
        <f t="shared" si="15"/>
        <v>1.4266352806904914E-4</v>
      </c>
      <c r="F192" s="22">
        <f t="shared" si="18"/>
        <v>5.8492046508309414E-3</v>
      </c>
      <c r="G192" s="6">
        <v>117.625</v>
      </c>
      <c r="H192" s="6">
        <v>117.65625</v>
      </c>
      <c r="I192" s="19">
        <f t="shared" si="16"/>
        <v>117.640625</v>
      </c>
      <c r="J192" s="22">
        <f t="shared" si="17"/>
        <v>2.6563952716164167E-4</v>
      </c>
      <c r="K192" s="9">
        <f t="shared" si="19"/>
        <v>9.8286625049808229E-3</v>
      </c>
      <c r="L192" s="17">
        <f t="shared" si="20"/>
        <v>7.7992571482172852E-3</v>
      </c>
      <c r="M192" s="17"/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4"/>
        <v>109.1015625</v>
      </c>
      <c r="E193" s="22">
        <f t="shared" si="15"/>
        <v>1.4321518080916577E-4</v>
      </c>
      <c r="F193" s="22">
        <f t="shared" si="18"/>
        <v>3.8668098818475105E-3</v>
      </c>
      <c r="G193" s="7">
        <v>116.84375</v>
      </c>
      <c r="H193" s="7">
        <v>116.875</v>
      </c>
      <c r="I193" s="19">
        <f t="shared" si="16"/>
        <v>116.859375</v>
      </c>
      <c r="J193" s="22">
        <f t="shared" si="17"/>
        <v>2.6741542987030354E-4</v>
      </c>
      <c r="K193" s="9">
        <f t="shared" si="19"/>
        <v>6.6853857467574773E-3</v>
      </c>
      <c r="L193" s="17">
        <f t="shared" si="20"/>
        <v>5.2479957382849142E-3</v>
      </c>
      <c r="M193" s="17"/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4"/>
        <v>109.2578125</v>
      </c>
      <c r="E194" s="22">
        <f t="shared" si="15"/>
        <v>1.4301036825169826E-4</v>
      </c>
      <c r="F194" s="22">
        <f t="shared" si="18"/>
        <v>-1.4301036825169477E-3</v>
      </c>
      <c r="G194" s="6">
        <v>117.4375</v>
      </c>
      <c r="H194" s="6">
        <v>117.46875</v>
      </c>
      <c r="I194" s="19">
        <f t="shared" si="16"/>
        <v>117.453125</v>
      </c>
      <c r="J194" s="22">
        <f t="shared" si="17"/>
        <v>2.6606358919781828E-4</v>
      </c>
      <c r="K194" s="9">
        <f t="shared" si="19"/>
        <v>-5.0552081947585759E-3</v>
      </c>
      <c r="L194" s="17">
        <f t="shared" si="20"/>
        <v>-3.2065125217289039E-3</v>
      </c>
      <c r="M194" s="17"/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4"/>
        <v>110.3046875</v>
      </c>
      <c r="E195" s="22">
        <f t="shared" si="15"/>
        <v>1.4165309157872371E-4</v>
      </c>
      <c r="F195" s="22">
        <f t="shared" si="18"/>
        <v>-9.4907571357745191E-3</v>
      </c>
      <c r="G195" s="7">
        <v>119.3125</v>
      </c>
      <c r="H195" s="7">
        <v>119.34375</v>
      </c>
      <c r="I195" s="19">
        <f t="shared" si="16"/>
        <v>119.328125</v>
      </c>
      <c r="J195" s="22">
        <f t="shared" si="17"/>
        <v>2.6188293832656804E-4</v>
      </c>
      <c r="K195" s="9">
        <f t="shared" si="19"/>
        <v>-1.5712976299594117E-2</v>
      </c>
      <c r="L195" s="17">
        <f t="shared" si="20"/>
        <v>-1.2539829261777383E-2</v>
      </c>
      <c r="M195" s="17"/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4"/>
        <v>110.3671875</v>
      </c>
      <c r="E196" s="22">
        <f t="shared" si="15"/>
        <v>1.4157287463721952E-4</v>
      </c>
      <c r="F196" s="22">
        <f t="shared" si="18"/>
        <v>-5.6629149854892091E-4</v>
      </c>
      <c r="G196" s="6">
        <v>119.375</v>
      </c>
      <c r="H196" s="6">
        <v>119.40625</v>
      </c>
      <c r="I196" s="19">
        <f t="shared" si="16"/>
        <v>119.390625</v>
      </c>
      <c r="J196" s="22">
        <f t="shared" si="17"/>
        <v>2.6174584478471405E-4</v>
      </c>
      <c r="K196" s="9">
        <f t="shared" si="19"/>
        <v>-5.2349168956944414E-4</v>
      </c>
      <c r="L196" s="17">
        <f t="shared" si="20"/>
        <v>-5.4531832143610108E-4</v>
      </c>
      <c r="M196" s="17"/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4"/>
        <v>110.0390625</v>
      </c>
      <c r="E197" s="22">
        <f t="shared" si="15"/>
        <v>1.4199503017394392E-4</v>
      </c>
      <c r="F197" s="22">
        <f t="shared" si="18"/>
        <v>2.9818956336529201E-3</v>
      </c>
      <c r="G197" s="7">
        <v>118.65625</v>
      </c>
      <c r="H197" s="7">
        <v>118.6875</v>
      </c>
      <c r="I197" s="19">
        <f t="shared" si="16"/>
        <v>118.671875</v>
      </c>
      <c r="J197" s="22">
        <f t="shared" si="17"/>
        <v>2.6333113890717575E-4</v>
      </c>
      <c r="K197" s="9">
        <f t="shared" si="19"/>
        <v>6.0566161948649722E-3</v>
      </c>
      <c r="L197" s="17">
        <f t="shared" si="20"/>
        <v>4.4885999961338692E-3</v>
      </c>
      <c r="M197" s="17"/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4"/>
        <v>109.6171875</v>
      </c>
      <c r="E198" s="22">
        <f t="shared" si="15"/>
        <v>1.4254151521630675E-4</v>
      </c>
      <c r="F198" s="22">
        <f t="shared" si="18"/>
        <v>3.8486209108403724E-3</v>
      </c>
      <c r="G198" s="6">
        <v>117.71875</v>
      </c>
      <c r="H198" s="6">
        <v>117.75</v>
      </c>
      <c r="I198" s="19">
        <f t="shared" si="16"/>
        <v>117.734375</v>
      </c>
      <c r="J198" s="22">
        <f t="shared" si="17"/>
        <v>2.6542800265428001E-4</v>
      </c>
      <c r="K198" s="9">
        <f t="shared" si="19"/>
        <v>7.9628400796283305E-3</v>
      </c>
      <c r="L198" s="17">
        <f t="shared" si="20"/>
        <v>5.8647104534204483E-3</v>
      </c>
      <c r="M198" s="17"/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4"/>
        <v>108.8828125</v>
      </c>
      <c r="E199" s="22">
        <f t="shared" si="15"/>
        <v>1.4350290593384516E-4</v>
      </c>
      <c r="F199" s="22">
        <f t="shared" si="18"/>
        <v>6.7446365788907947E-3</v>
      </c>
      <c r="G199" s="7">
        <v>116.25</v>
      </c>
      <c r="H199" s="7">
        <v>116.28125</v>
      </c>
      <c r="I199" s="19">
        <f t="shared" si="16"/>
        <v>116.265625</v>
      </c>
      <c r="J199" s="22">
        <f t="shared" si="17"/>
        <v>2.6878107781212203E-4</v>
      </c>
      <c r="K199" s="9">
        <f t="shared" si="19"/>
        <v>1.2632710657169754E-2</v>
      </c>
      <c r="L199" s="17">
        <f t="shared" si="20"/>
        <v>9.6299676923161815E-3</v>
      </c>
      <c r="M199" s="17"/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4"/>
        <v>108.5546875</v>
      </c>
      <c r="E200" s="22">
        <f t="shared" si="15"/>
        <v>1.4393666786613891E-4</v>
      </c>
      <c r="F200" s="22">
        <f t="shared" si="18"/>
        <v>3.0226700251889671E-3</v>
      </c>
      <c r="G200" s="6">
        <v>115.5625</v>
      </c>
      <c r="H200" s="6">
        <v>115.625</v>
      </c>
      <c r="I200" s="19">
        <f t="shared" si="16"/>
        <v>115.59375</v>
      </c>
      <c r="J200" s="22">
        <f t="shared" si="17"/>
        <v>5.406866720735334E-4</v>
      </c>
      <c r="K200" s="9">
        <f t="shared" si="19"/>
        <v>5.812381724790594E-3</v>
      </c>
      <c r="L200" s="17">
        <f t="shared" si="20"/>
        <v>4.3897115836572884E-3</v>
      </c>
      <c r="M200" s="17"/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4"/>
        <v>107.8203125</v>
      </c>
      <c r="E201" s="22">
        <f t="shared" si="15"/>
        <v>1.4491703499746396E-4</v>
      </c>
      <c r="F201" s="22">
        <f t="shared" si="18"/>
        <v>6.8111006448807743E-3</v>
      </c>
      <c r="G201" s="7">
        <v>114.6875</v>
      </c>
      <c r="H201" s="7">
        <v>114.71875</v>
      </c>
      <c r="I201" s="19">
        <f t="shared" si="16"/>
        <v>114.703125</v>
      </c>
      <c r="J201" s="22">
        <f t="shared" si="17"/>
        <v>2.7244244653316989E-4</v>
      </c>
      <c r="K201" s="9">
        <f t="shared" si="19"/>
        <v>7.764609726195415E-3</v>
      </c>
      <c r="L201" s="17">
        <f t="shared" si="20"/>
        <v>7.2783484041098736E-3</v>
      </c>
      <c r="M201" s="17"/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4"/>
        <v>108.2109375</v>
      </c>
      <c r="E202" s="22">
        <f t="shared" si="15"/>
        <v>1.4439390657714244E-4</v>
      </c>
      <c r="F202" s="22">
        <f t="shared" si="18"/>
        <v>-3.6098476644285116E-3</v>
      </c>
      <c r="G202" s="6">
        <v>115.625</v>
      </c>
      <c r="H202" s="6">
        <v>115.65625</v>
      </c>
      <c r="I202" s="19">
        <f t="shared" si="16"/>
        <v>115.640625</v>
      </c>
      <c r="J202" s="22">
        <f t="shared" si="17"/>
        <v>2.7023375219564923E-4</v>
      </c>
      <c r="K202" s="9">
        <f t="shared" si="19"/>
        <v>-8.1070125658694314E-3</v>
      </c>
      <c r="L202" s="17">
        <f t="shared" si="20"/>
        <v>-5.8135919855469773E-3</v>
      </c>
      <c r="M202" s="17"/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4"/>
        <v>108.7890625</v>
      </c>
      <c r="E203" s="22">
        <f t="shared" si="15"/>
        <v>1.4362657091561938E-4</v>
      </c>
      <c r="F203" s="22">
        <f t="shared" si="18"/>
        <v>-5.3141831238778803E-3</v>
      </c>
      <c r="G203" s="7">
        <v>117</v>
      </c>
      <c r="H203" s="7">
        <v>117.03125</v>
      </c>
      <c r="I203" s="19">
        <f t="shared" si="16"/>
        <v>117.015625</v>
      </c>
      <c r="J203" s="22">
        <f t="shared" si="17"/>
        <v>2.6705835224996664E-4</v>
      </c>
      <c r="K203" s="9">
        <f t="shared" si="19"/>
        <v>-1.1750567498998499E-2</v>
      </c>
      <c r="L203" s="17">
        <f t="shared" si="20"/>
        <v>-8.4682025619160547E-3</v>
      </c>
      <c r="M203" s="17"/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4"/>
        <v>108.6953125</v>
      </c>
      <c r="E204" s="22">
        <f t="shared" si="15"/>
        <v>1.437504492201538E-4</v>
      </c>
      <c r="F204" s="22">
        <f t="shared" si="18"/>
        <v>8.6250269532084367E-4</v>
      </c>
      <c r="G204" s="6">
        <v>116.78125</v>
      </c>
      <c r="H204" s="6">
        <v>116.8125</v>
      </c>
      <c r="I204" s="19">
        <f t="shared" si="16"/>
        <v>116.796875</v>
      </c>
      <c r="J204" s="22">
        <f t="shared" si="17"/>
        <v>2.6755852842809364E-4</v>
      </c>
      <c r="K204" s="9">
        <f t="shared" si="19"/>
        <v>1.872909698996672E-3</v>
      </c>
      <c r="L204" s="17">
        <f t="shared" si="20"/>
        <v>1.3576321257883566E-3</v>
      </c>
      <c r="M204" s="17"/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1">AVERAGE(B205:C205)</f>
        <v>109.0703125</v>
      </c>
      <c r="E205" s="22">
        <f t="shared" ref="E205:E268" si="22">(C205-B205)/D205</f>
        <v>1.432562137382709E-4</v>
      </c>
      <c r="F205" s="22">
        <f t="shared" si="18"/>
        <v>-3.4381491297185152E-3</v>
      </c>
      <c r="G205" s="7">
        <v>117.40625</v>
      </c>
      <c r="H205" s="7">
        <v>117.46875</v>
      </c>
      <c r="I205" s="19">
        <f t="shared" ref="I205:I268" si="23">AVERAGE(G205:H205)</f>
        <v>117.4375</v>
      </c>
      <c r="J205" s="22">
        <f t="shared" ref="J205:J268" si="24">(H205-G205)/I205</f>
        <v>5.3219797764768491E-4</v>
      </c>
      <c r="K205" s="9">
        <f t="shared" si="19"/>
        <v>-5.4550292708888115E-3</v>
      </c>
      <c r="L205" s="17">
        <f t="shared" si="20"/>
        <v>-4.426480279429424E-3</v>
      </c>
      <c r="M205" s="17"/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1"/>
        <v>109.2265625</v>
      </c>
      <c r="E206" s="22">
        <f t="shared" si="22"/>
        <v>1.4305128388527287E-4</v>
      </c>
      <c r="F206" s="22">
        <f t="shared" ref="F206:F269" si="25">D205/D206-1</f>
        <v>-1.4305128388527599E-3</v>
      </c>
      <c r="G206" s="6">
        <v>117.34375</v>
      </c>
      <c r="H206" s="6">
        <v>117.375</v>
      </c>
      <c r="I206" s="19">
        <f t="shared" si="23"/>
        <v>117.359375</v>
      </c>
      <c r="J206" s="22">
        <f t="shared" si="24"/>
        <v>2.6627612834509385E-4</v>
      </c>
      <c r="K206" s="9">
        <f t="shared" ref="K206:K269" si="26">I205/I206-1</f>
        <v>6.6569032086283286E-4</v>
      </c>
      <c r="L206" s="17">
        <f t="shared" ref="L206:L269" si="27">F206*$N$5+K206*$O$5</f>
        <v>-4.0331105497916711E-4</v>
      </c>
      <c r="M206" s="17"/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1"/>
        <v>109.0078125</v>
      </c>
      <c r="E207" s="22">
        <f t="shared" si="22"/>
        <v>1.4333835017558947E-4</v>
      </c>
      <c r="F207" s="22">
        <f t="shared" si="25"/>
        <v>2.0067369024583392E-3</v>
      </c>
      <c r="G207" s="7">
        <v>116.9375</v>
      </c>
      <c r="H207" s="7">
        <v>116.96875</v>
      </c>
      <c r="I207" s="19">
        <f t="shared" si="23"/>
        <v>116.953125</v>
      </c>
      <c r="J207" s="22">
        <f t="shared" si="24"/>
        <v>2.6720106880427522E-4</v>
      </c>
      <c r="K207" s="9">
        <f t="shared" si="26"/>
        <v>3.4736138944555517E-3</v>
      </c>
      <c r="L207" s="17">
        <f t="shared" si="27"/>
        <v>2.7255501796538103E-3</v>
      </c>
      <c r="M207" s="17"/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1"/>
        <v>109.1640625</v>
      </c>
      <c r="E208" s="22">
        <f t="shared" si="22"/>
        <v>1.4313318542904174E-4</v>
      </c>
      <c r="F208" s="22">
        <f t="shared" si="25"/>
        <v>-1.4313318542904518E-3</v>
      </c>
      <c r="G208" s="6">
        <v>117.3125</v>
      </c>
      <c r="H208" s="6">
        <v>117.34375</v>
      </c>
      <c r="I208" s="19">
        <f t="shared" si="23"/>
        <v>117.328125</v>
      </c>
      <c r="J208" s="22">
        <f t="shared" si="24"/>
        <v>2.6634705020641894E-4</v>
      </c>
      <c r="K208" s="9">
        <f t="shared" si="26"/>
        <v>-3.1961646024770696E-3</v>
      </c>
      <c r="L208" s="17">
        <f t="shared" si="27"/>
        <v>-2.2961522982314817E-3</v>
      </c>
      <c r="M208" s="17"/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1"/>
        <v>109.4921875</v>
      </c>
      <c r="E209" s="22">
        <f t="shared" si="22"/>
        <v>1.4270424545130217E-4</v>
      </c>
      <c r="F209" s="22">
        <f t="shared" si="25"/>
        <v>-2.9967891544773195E-3</v>
      </c>
      <c r="G209" s="7">
        <v>117.9375</v>
      </c>
      <c r="H209" s="7">
        <v>117.96875</v>
      </c>
      <c r="I209" s="19">
        <f t="shared" si="23"/>
        <v>117.953125</v>
      </c>
      <c r="J209" s="22">
        <f t="shared" si="24"/>
        <v>2.6493575307987813E-4</v>
      </c>
      <c r="K209" s="9">
        <f t="shared" si="26"/>
        <v>-5.2987150615975143E-3</v>
      </c>
      <c r="L209" s="17">
        <f t="shared" si="27"/>
        <v>-4.1248011924228771E-3</v>
      </c>
      <c r="M209" s="17"/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1"/>
        <v>109.7890625</v>
      </c>
      <c r="E210" s="22">
        <f t="shared" si="22"/>
        <v>1.423183661851562E-4</v>
      </c>
      <c r="F210" s="22">
        <f t="shared" si="25"/>
        <v>-2.7040489575179683E-3</v>
      </c>
      <c r="G210" s="6">
        <v>118.1875</v>
      </c>
      <c r="H210" s="6">
        <v>118.25</v>
      </c>
      <c r="I210" s="19">
        <f t="shared" si="23"/>
        <v>118.21875</v>
      </c>
      <c r="J210" s="22">
        <f t="shared" si="24"/>
        <v>5.2868094105207504E-4</v>
      </c>
      <c r="K210" s="9">
        <f t="shared" si="26"/>
        <v>-2.2468939994713111E-3</v>
      </c>
      <c r="L210" s="17">
        <f t="shared" si="27"/>
        <v>-2.4800294552880906E-3</v>
      </c>
      <c r="M210" s="17"/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1"/>
        <v>109.1015625</v>
      </c>
      <c r="E211" s="22">
        <f t="shared" si="22"/>
        <v>1.4321518080916577E-4</v>
      </c>
      <c r="F211" s="22">
        <f t="shared" si="25"/>
        <v>6.3014679556032682E-3</v>
      </c>
      <c r="G211" s="7">
        <v>116.84375</v>
      </c>
      <c r="H211" s="7">
        <v>116.875</v>
      </c>
      <c r="I211" s="19">
        <f t="shared" si="23"/>
        <v>116.859375</v>
      </c>
      <c r="J211" s="22">
        <f t="shared" si="24"/>
        <v>2.6741542987030354E-4</v>
      </c>
      <c r="K211" s="9">
        <f t="shared" si="26"/>
        <v>1.1632571199358122E-2</v>
      </c>
      <c r="L211" s="17">
        <f t="shared" si="27"/>
        <v>8.9138668238228289E-3</v>
      </c>
      <c r="M211" s="17"/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1"/>
        <v>108.7734375</v>
      </c>
      <c r="E212" s="22">
        <f t="shared" si="22"/>
        <v>1.4364720247073189E-4</v>
      </c>
      <c r="F212" s="22">
        <f t="shared" si="25"/>
        <v>3.0165912518853588E-3</v>
      </c>
      <c r="G212" s="6">
        <v>116.25</v>
      </c>
      <c r="H212" s="6">
        <v>116.28125</v>
      </c>
      <c r="I212" s="19">
        <f t="shared" si="23"/>
        <v>116.265625</v>
      </c>
      <c r="J212" s="22">
        <f t="shared" si="24"/>
        <v>2.6878107781212203E-4</v>
      </c>
      <c r="K212" s="9">
        <f t="shared" si="26"/>
        <v>5.1068404784302412E-3</v>
      </c>
      <c r="L212" s="17">
        <f t="shared" si="27"/>
        <v>4.0408754317348989E-3</v>
      </c>
      <c r="M212" s="17"/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1"/>
        <v>108.7265625</v>
      </c>
      <c r="E213" s="22">
        <f t="shared" si="22"/>
        <v>1.4370913271538407E-4</v>
      </c>
      <c r="F213" s="22">
        <f t="shared" si="25"/>
        <v>4.3112739814610279E-4</v>
      </c>
      <c r="G213" s="7">
        <v>116.09375</v>
      </c>
      <c r="H213" s="7">
        <v>116.125</v>
      </c>
      <c r="I213" s="19">
        <f t="shared" si="23"/>
        <v>116.109375</v>
      </c>
      <c r="J213" s="22">
        <f t="shared" si="24"/>
        <v>2.6914278024491994E-4</v>
      </c>
      <c r="K213" s="9">
        <f t="shared" si="26"/>
        <v>1.3457139012245101E-3</v>
      </c>
      <c r="L213" s="17">
        <f t="shared" si="27"/>
        <v>8.7930193844033421E-4</v>
      </c>
      <c r="M213" s="17"/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1"/>
        <v>109.0234375</v>
      </c>
      <c r="E214" s="22">
        <f t="shared" si="22"/>
        <v>1.4331780723754928E-4</v>
      </c>
      <c r="F214" s="22">
        <f t="shared" si="25"/>
        <v>-2.7230383375134171E-3</v>
      </c>
      <c r="G214" s="6">
        <v>116.65625</v>
      </c>
      <c r="H214" s="6">
        <v>116.6875</v>
      </c>
      <c r="I214" s="19">
        <f t="shared" si="23"/>
        <v>116.671875</v>
      </c>
      <c r="J214" s="22">
        <f t="shared" si="24"/>
        <v>2.6784518548279097E-4</v>
      </c>
      <c r="K214" s="9">
        <f t="shared" si="26"/>
        <v>-4.8212133386902334E-3</v>
      </c>
      <c r="L214" s="17">
        <f t="shared" si="27"/>
        <v>-3.7512063822463626E-3</v>
      </c>
      <c r="M214" s="17"/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1"/>
        <v>108.8046875</v>
      </c>
      <c r="E215" s="22">
        <f t="shared" si="22"/>
        <v>1.4360594528613484E-4</v>
      </c>
      <c r="F215" s="22">
        <f t="shared" si="25"/>
        <v>2.0104832340059886E-3</v>
      </c>
      <c r="G215" s="7">
        <v>116.25</v>
      </c>
      <c r="H215" s="7">
        <v>116.28125</v>
      </c>
      <c r="I215" s="19">
        <f t="shared" si="23"/>
        <v>116.265625</v>
      </c>
      <c r="J215" s="22">
        <f t="shared" si="24"/>
        <v>2.6878107781212203E-4</v>
      </c>
      <c r="K215" s="9">
        <f t="shared" si="26"/>
        <v>3.4941540115576153E-3</v>
      </c>
      <c r="L215" s="17">
        <f t="shared" si="27"/>
        <v>2.7375259647253371E-3</v>
      </c>
      <c r="M215" s="17"/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1"/>
        <v>109.0234375</v>
      </c>
      <c r="E216" s="22">
        <f t="shared" si="22"/>
        <v>1.4331780723754928E-4</v>
      </c>
      <c r="F216" s="22">
        <f t="shared" si="25"/>
        <v>-2.0064493013256524E-3</v>
      </c>
      <c r="G216" s="6">
        <v>116.75</v>
      </c>
      <c r="H216" s="6">
        <v>116.78125</v>
      </c>
      <c r="I216" s="19">
        <f t="shared" si="23"/>
        <v>116.765625</v>
      </c>
      <c r="J216" s="22">
        <f t="shared" si="24"/>
        <v>2.6763013515321824E-4</v>
      </c>
      <c r="K216" s="9">
        <f t="shared" si="26"/>
        <v>-4.2820821624515171E-3</v>
      </c>
      <c r="L216" s="17">
        <f t="shared" si="27"/>
        <v>-3.121576966101716E-3</v>
      </c>
      <c r="M216" s="17"/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1"/>
        <v>108.8671875</v>
      </c>
      <c r="E217" s="22">
        <f t="shared" si="22"/>
        <v>1.4352350197344816E-4</v>
      </c>
      <c r="F217" s="22">
        <f t="shared" si="25"/>
        <v>1.4352350197344155E-3</v>
      </c>
      <c r="G217" s="7">
        <v>116.1875</v>
      </c>
      <c r="H217" s="7">
        <v>116.21875</v>
      </c>
      <c r="I217" s="19">
        <f t="shared" si="23"/>
        <v>116.203125</v>
      </c>
      <c r="J217" s="22">
        <f t="shared" si="24"/>
        <v>2.6892564205997039E-4</v>
      </c>
      <c r="K217" s="9">
        <f t="shared" si="26"/>
        <v>4.8406615570795175E-3</v>
      </c>
      <c r="L217" s="17">
        <f t="shared" si="27"/>
        <v>3.1039951290770459E-3</v>
      </c>
      <c r="M217" s="17"/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1"/>
        <v>108.7578125</v>
      </c>
      <c r="E218" s="22">
        <f t="shared" si="22"/>
        <v>1.436678399540263E-4</v>
      </c>
      <c r="F218" s="22">
        <f t="shared" si="25"/>
        <v>1.0056748796782866E-3</v>
      </c>
      <c r="G218" s="6">
        <v>115.8125</v>
      </c>
      <c r="H218" s="6">
        <v>115.84375</v>
      </c>
      <c r="I218" s="19">
        <f t="shared" si="23"/>
        <v>115.828125</v>
      </c>
      <c r="J218" s="22">
        <f t="shared" si="24"/>
        <v>2.6979630379063809E-4</v>
      </c>
      <c r="K218" s="9">
        <f t="shared" si="26"/>
        <v>3.2375556454875554E-3</v>
      </c>
      <c r="L218" s="17">
        <f t="shared" si="27"/>
        <v>2.0993627187632603E-3</v>
      </c>
      <c r="M218" s="17"/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1"/>
        <v>108.2734375</v>
      </c>
      <c r="E219" s="22">
        <f t="shared" si="22"/>
        <v>1.443105563171946E-4</v>
      </c>
      <c r="F219" s="22">
        <f t="shared" si="25"/>
        <v>4.4736272458330006E-3</v>
      </c>
      <c r="G219" s="7">
        <v>114.90625</v>
      </c>
      <c r="H219" s="7">
        <v>114.9375</v>
      </c>
      <c r="I219" s="19">
        <f t="shared" si="23"/>
        <v>114.921875</v>
      </c>
      <c r="J219" s="22">
        <f t="shared" si="24"/>
        <v>2.7192386131883074E-4</v>
      </c>
      <c r="K219" s="9">
        <f t="shared" si="26"/>
        <v>7.8857919782460151E-3</v>
      </c>
      <c r="L219" s="17">
        <f t="shared" si="27"/>
        <v>6.1456892708138021E-3</v>
      </c>
      <c r="M219" s="17"/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1"/>
        <v>107.8671875</v>
      </c>
      <c r="E220" s="22">
        <f t="shared" si="22"/>
        <v>1.4485405953501847E-4</v>
      </c>
      <c r="F220" s="22">
        <f t="shared" si="25"/>
        <v>3.7662055479104062E-3</v>
      </c>
      <c r="G220" s="6">
        <v>114.46875</v>
      </c>
      <c r="H220" s="6">
        <v>114.53125</v>
      </c>
      <c r="I220" s="19">
        <f t="shared" si="23"/>
        <v>114.5</v>
      </c>
      <c r="J220" s="22">
        <f t="shared" si="24"/>
        <v>5.4585152838427945E-4</v>
      </c>
      <c r="K220" s="9">
        <f t="shared" si="26"/>
        <v>3.6844978165939679E-3</v>
      </c>
      <c r="L220" s="17">
        <f t="shared" si="27"/>
        <v>3.7261663336884904E-3</v>
      </c>
      <c r="M220" s="17"/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1"/>
        <v>107.4453125</v>
      </c>
      <c r="E221" s="22">
        <f t="shared" si="22"/>
        <v>1.4542281683996218E-4</v>
      </c>
      <c r="F221" s="22">
        <f t="shared" si="25"/>
        <v>3.9264160546790272E-3</v>
      </c>
      <c r="G221" s="7">
        <v>113.90625</v>
      </c>
      <c r="H221" s="7">
        <v>113.9375</v>
      </c>
      <c r="I221" s="19">
        <f t="shared" si="23"/>
        <v>113.921875</v>
      </c>
      <c r="J221" s="22">
        <f t="shared" si="24"/>
        <v>2.7431079412974899E-4</v>
      </c>
      <c r="K221" s="9">
        <f t="shared" si="26"/>
        <v>5.0747496914003154E-3</v>
      </c>
      <c r="L221" s="17">
        <f t="shared" si="27"/>
        <v>4.4891336303371984E-3</v>
      </c>
      <c r="M221" s="17"/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1"/>
        <v>107.9296875</v>
      </c>
      <c r="E222" s="22">
        <f t="shared" si="22"/>
        <v>1.4477017734346723E-4</v>
      </c>
      <c r="F222" s="22">
        <f t="shared" si="25"/>
        <v>-4.4878754976475088E-3</v>
      </c>
      <c r="G222" s="6">
        <v>114.625</v>
      </c>
      <c r="H222" s="6">
        <v>114.65625</v>
      </c>
      <c r="I222" s="19">
        <f t="shared" si="23"/>
        <v>114.640625</v>
      </c>
      <c r="J222" s="22">
        <f t="shared" si="24"/>
        <v>2.7259097723865341E-4</v>
      </c>
      <c r="K222" s="9">
        <f t="shared" si="26"/>
        <v>-6.2695924764890609E-3</v>
      </c>
      <c r="L222" s="17">
        <f t="shared" si="27"/>
        <v>-5.3609697158969582E-3</v>
      </c>
      <c r="M222" s="17"/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1"/>
        <v>107.59375</v>
      </c>
      <c r="E223" s="22">
        <f t="shared" si="22"/>
        <v>2.9044437990124891E-4</v>
      </c>
      <c r="F223" s="22">
        <f t="shared" si="25"/>
        <v>3.1222770839385294E-3</v>
      </c>
      <c r="G223" s="7">
        <v>113.9375</v>
      </c>
      <c r="H223" s="7">
        <v>113.96875</v>
      </c>
      <c r="I223" s="19">
        <f t="shared" si="23"/>
        <v>113.953125</v>
      </c>
      <c r="J223" s="22">
        <f t="shared" si="24"/>
        <v>2.7423556835321541E-4</v>
      </c>
      <c r="K223" s="9">
        <f t="shared" si="26"/>
        <v>6.0331825037707176E-3</v>
      </c>
      <c r="L223" s="17">
        <f t="shared" si="27"/>
        <v>4.5487071635232868E-3</v>
      </c>
      <c r="M223" s="17"/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1"/>
        <v>107.3515625</v>
      </c>
      <c r="E224" s="22">
        <f t="shared" si="22"/>
        <v>1.4554981442398661E-4</v>
      </c>
      <c r="F224" s="22">
        <f t="shared" si="25"/>
        <v>2.2560221235718991E-3</v>
      </c>
      <c r="G224" s="6">
        <v>113.34375</v>
      </c>
      <c r="H224" s="6">
        <v>113.375</v>
      </c>
      <c r="I224" s="19">
        <f t="shared" si="23"/>
        <v>113.359375</v>
      </c>
      <c r="J224" s="22">
        <f t="shared" si="24"/>
        <v>2.7567195037904891E-4</v>
      </c>
      <c r="K224" s="9">
        <f t="shared" si="26"/>
        <v>5.2377670572019142E-3</v>
      </c>
      <c r="L224" s="17">
        <f t="shared" si="27"/>
        <v>3.7171656681204905E-3</v>
      </c>
      <c r="M224" s="17"/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1"/>
        <v>107.8046875</v>
      </c>
      <c r="E225" s="22">
        <f t="shared" si="22"/>
        <v>1.449380389883325E-4</v>
      </c>
      <c r="F225" s="22">
        <f t="shared" si="25"/>
        <v>-4.2032031306616924E-3</v>
      </c>
      <c r="G225" s="7">
        <v>114</v>
      </c>
      <c r="H225" s="7">
        <v>114.03125</v>
      </c>
      <c r="I225" s="19">
        <f t="shared" si="23"/>
        <v>114.015625</v>
      </c>
      <c r="J225" s="22">
        <f t="shared" si="24"/>
        <v>2.7408524050979852E-4</v>
      </c>
      <c r="K225" s="9">
        <f t="shared" si="26"/>
        <v>-5.7557900507058113E-3</v>
      </c>
      <c r="L225" s="17">
        <f t="shared" si="27"/>
        <v>-4.9640168173009716E-3</v>
      </c>
      <c r="M225" s="17"/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1"/>
        <v>108.0234375</v>
      </c>
      <c r="E226" s="22">
        <f t="shared" si="22"/>
        <v>1.446445360526506E-4</v>
      </c>
      <c r="F226" s="22">
        <f t="shared" si="25"/>
        <v>-2.0250235047371001E-3</v>
      </c>
      <c r="G226" s="6">
        <v>114.65625</v>
      </c>
      <c r="H226" s="6">
        <v>114.6875</v>
      </c>
      <c r="I226" s="19">
        <f t="shared" si="23"/>
        <v>114.671875</v>
      </c>
      <c r="J226" s="22">
        <f t="shared" si="24"/>
        <v>2.725166916473634E-4</v>
      </c>
      <c r="K226" s="9">
        <f t="shared" si="26"/>
        <v>-5.722850524594647E-3</v>
      </c>
      <c r="L226" s="17">
        <f t="shared" si="27"/>
        <v>-3.8370685317892497E-3</v>
      </c>
      <c r="M226" s="17"/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1"/>
        <v>107.9140625</v>
      </c>
      <c r="E227" s="22">
        <f t="shared" si="22"/>
        <v>1.4479113878230652E-4</v>
      </c>
      <c r="F227" s="22">
        <f t="shared" si="25"/>
        <v>1.0135379714761861E-3</v>
      </c>
      <c r="G227" s="7">
        <v>114.59375</v>
      </c>
      <c r="H227" s="7">
        <v>114.625</v>
      </c>
      <c r="I227" s="19">
        <f t="shared" si="23"/>
        <v>114.609375</v>
      </c>
      <c r="J227" s="22">
        <f t="shared" si="24"/>
        <v>2.7266530334014999E-4</v>
      </c>
      <c r="K227" s="9">
        <f t="shared" si="26"/>
        <v>5.4533060668027211E-4</v>
      </c>
      <c r="L227" s="17">
        <f t="shared" si="27"/>
        <v>7.8410246179669014E-4</v>
      </c>
      <c r="M227" s="17"/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1"/>
        <v>107.8359375</v>
      </c>
      <c r="E228" s="22">
        <f t="shared" si="22"/>
        <v>1.4489603709338551E-4</v>
      </c>
      <c r="F228" s="22">
        <f t="shared" si="25"/>
        <v>7.2448018546689141E-4</v>
      </c>
      <c r="G228" s="6">
        <v>114.5625</v>
      </c>
      <c r="H228" s="6">
        <v>114.625</v>
      </c>
      <c r="I228" s="19">
        <f t="shared" si="23"/>
        <v>114.59375</v>
      </c>
      <c r="J228" s="22">
        <f t="shared" si="24"/>
        <v>5.4540496318516497E-4</v>
      </c>
      <c r="K228" s="9">
        <f t="shared" si="26"/>
        <v>1.3635124079636185E-4</v>
      </c>
      <c r="L228" s="17">
        <f t="shared" si="27"/>
        <v>4.3627954121482E-4</v>
      </c>
      <c r="M228" s="17"/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1"/>
        <v>107.7734375</v>
      </c>
      <c r="E229" s="22">
        <f t="shared" si="22"/>
        <v>1.4498006524102936E-4</v>
      </c>
      <c r="F229" s="22">
        <f t="shared" si="25"/>
        <v>5.7992026096420624E-4</v>
      </c>
      <c r="G229" s="7">
        <v>114.34375</v>
      </c>
      <c r="H229" s="7">
        <v>114.375</v>
      </c>
      <c r="I229" s="19">
        <f t="shared" si="23"/>
        <v>114.359375</v>
      </c>
      <c r="J229" s="22">
        <f t="shared" si="24"/>
        <v>2.7326137450471376E-4</v>
      </c>
      <c r="K229" s="9">
        <f t="shared" si="26"/>
        <v>2.0494603087852781E-3</v>
      </c>
      <c r="L229" s="17">
        <f t="shared" si="27"/>
        <v>1.3000385145786587E-3</v>
      </c>
      <c r="M229" s="17"/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1"/>
        <v>108.1171875</v>
      </c>
      <c r="E230" s="22">
        <f t="shared" si="22"/>
        <v>1.4451911265264832E-4</v>
      </c>
      <c r="F230" s="22">
        <f t="shared" si="25"/>
        <v>-3.1794204783582858E-3</v>
      </c>
      <c r="G230" s="6">
        <v>114.75</v>
      </c>
      <c r="H230" s="6">
        <v>114.8125</v>
      </c>
      <c r="I230" s="19">
        <f t="shared" si="23"/>
        <v>114.78125</v>
      </c>
      <c r="J230" s="22">
        <f t="shared" si="24"/>
        <v>5.4451402123604684E-4</v>
      </c>
      <c r="K230" s="9">
        <f t="shared" si="26"/>
        <v>-3.6754696433433098E-3</v>
      </c>
      <c r="L230" s="17">
        <f t="shared" si="27"/>
        <v>-3.4224992967447419E-3</v>
      </c>
      <c r="M230" s="17"/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1"/>
        <v>107.5859375</v>
      </c>
      <c r="E231" s="22">
        <f t="shared" si="22"/>
        <v>1.4523273545857237E-4</v>
      </c>
      <c r="F231" s="22">
        <f t="shared" si="25"/>
        <v>4.9379130055915432E-3</v>
      </c>
      <c r="G231" s="7">
        <v>113.8125</v>
      </c>
      <c r="H231" s="7">
        <v>113.84375</v>
      </c>
      <c r="I231" s="19">
        <f t="shared" si="23"/>
        <v>113.828125</v>
      </c>
      <c r="J231" s="22">
        <f t="shared" si="24"/>
        <v>2.7453671928620452E-4</v>
      </c>
      <c r="K231" s="9">
        <f t="shared" si="26"/>
        <v>8.3733699382293469E-3</v>
      </c>
      <c r="L231" s="17">
        <f t="shared" si="27"/>
        <v>6.6213889002205949E-3</v>
      </c>
      <c r="M231" s="17"/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1"/>
        <v>108.0390625</v>
      </c>
      <c r="E232" s="22">
        <f t="shared" si="22"/>
        <v>1.4462361703666208E-4</v>
      </c>
      <c r="F232" s="22">
        <f t="shared" si="25"/>
        <v>-4.1940848940632547E-3</v>
      </c>
      <c r="G232" s="6">
        <v>114.5</v>
      </c>
      <c r="H232" s="6">
        <v>114.53125</v>
      </c>
      <c r="I232" s="19">
        <f t="shared" si="23"/>
        <v>114.515625</v>
      </c>
      <c r="J232" s="22">
        <f t="shared" si="24"/>
        <v>2.7288852503752219E-4</v>
      </c>
      <c r="K232" s="9">
        <f t="shared" si="26"/>
        <v>-6.0035475508254388E-3</v>
      </c>
      <c r="L232" s="17">
        <f t="shared" si="27"/>
        <v>-5.0807753182542702E-3</v>
      </c>
      <c r="M232" s="17"/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1"/>
        <v>108.5234375</v>
      </c>
      <c r="E233" s="22">
        <f t="shared" si="22"/>
        <v>1.4397811532647039E-4</v>
      </c>
      <c r="F233" s="22">
        <f t="shared" si="25"/>
        <v>-4.4633215751205269E-3</v>
      </c>
      <c r="G233" s="7">
        <v>115.78125</v>
      </c>
      <c r="H233" s="7">
        <v>115.84375</v>
      </c>
      <c r="I233" s="19">
        <f t="shared" si="23"/>
        <v>115.8125</v>
      </c>
      <c r="J233" s="22">
        <f t="shared" si="24"/>
        <v>5.3966540744738263E-4</v>
      </c>
      <c r="K233" s="9">
        <f t="shared" si="26"/>
        <v>-1.1198057204533152E-2</v>
      </c>
      <c r="L233" s="17">
        <f t="shared" si="27"/>
        <v>-7.7635419857167483E-3</v>
      </c>
      <c r="M233" s="17"/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1"/>
        <v>108.0234375</v>
      </c>
      <c r="E234" s="22">
        <f t="shared" si="22"/>
        <v>1.446445360526506E-4</v>
      </c>
      <c r="F234" s="22">
        <f t="shared" si="25"/>
        <v>4.6286251536848955E-3</v>
      </c>
      <c r="G234" s="6">
        <v>114.96875</v>
      </c>
      <c r="H234" s="6">
        <v>115</v>
      </c>
      <c r="I234" s="19">
        <f t="shared" si="23"/>
        <v>114.984375</v>
      </c>
      <c r="J234" s="22">
        <f t="shared" si="24"/>
        <v>2.7177605652941976E-4</v>
      </c>
      <c r="K234" s="9">
        <f t="shared" si="26"/>
        <v>7.2020654980295973E-3</v>
      </c>
      <c r="L234" s="17">
        <f t="shared" si="27"/>
        <v>5.8896873270487624E-3</v>
      </c>
      <c r="M234" s="17"/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1"/>
        <v>108.2890625</v>
      </c>
      <c r="E235" s="22">
        <f t="shared" si="22"/>
        <v>1.4428973378544116E-4</v>
      </c>
      <c r="F235" s="22">
        <f t="shared" si="25"/>
        <v>-2.4529254743524964E-3</v>
      </c>
      <c r="G235" s="7">
        <v>115.75</v>
      </c>
      <c r="H235" s="7">
        <v>115.78125</v>
      </c>
      <c r="I235" s="19">
        <f t="shared" si="23"/>
        <v>115.765625</v>
      </c>
      <c r="J235" s="22">
        <f t="shared" si="24"/>
        <v>2.6994196247806724E-4</v>
      </c>
      <c r="K235" s="9">
        <f t="shared" si="26"/>
        <v>-6.7485490619516586E-3</v>
      </c>
      <c r="L235" s="17">
        <f t="shared" si="27"/>
        <v>-4.5579085679902393E-3</v>
      </c>
      <c r="M235" s="17"/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1"/>
        <v>109.6640625</v>
      </c>
      <c r="E236" s="22">
        <f t="shared" si="22"/>
        <v>1.4248058702001851E-4</v>
      </c>
      <c r="F236" s="22">
        <f t="shared" si="25"/>
        <v>-1.2538291657761658E-2</v>
      </c>
      <c r="G236" s="6">
        <v>118</v>
      </c>
      <c r="H236" s="6">
        <v>118.0625</v>
      </c>
      <c r="I236" s="19">
        <f t="shared" si="23"/>
        <v>118.03125</v>
      </c>
      <c r="J236" s="22">
        <f t="shared" si="24"/>
        <v>5.2952078369075987E-4</v>
      </c>
      <c r="K236" s="9">
        <f t="shared" si="26"/>
        <v>-1.9195128408790008E-2</v>
      </c>
      <c r="L236" s="17">
        <f t="shared" si="27"/>
        <v>-1.5800339305156369E-2</v>
      </c>
      <c r="M236" s="17"/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1"/>
        <v>109.2734375</v>
      </c>
      <c r="E237" s="22">
        <f t="shared" si="22"/>
        <v>1.4298991921069565E-4</v>
      </c>
      <c r="F237" s="22">
        <f t="shared" si="25"/>
        <v>3.5747479802674675E-3</v>
      </c>
      <c r="G237" s="7">
        <v>117.09375</v>
      </c>
      <c r="H237" s="7">
        <v>117.125</v>
      </c>
      <c r="I237" s="19">
        <f t="shared" si="23"/>
        <v>117.109375</v>
      </c>
      <c r="J237" s="22">
        <f t="shared" si="24"/>
        <v>2.6684456304202801E-4</v>
      </c>
      <c r="K237" s="9">
        <f t="shared" si="26"/>
        <v>7.8719146097399051E-3</v>
      </c>
      <c r="L237" s="17">
        <f t="shared" si="27"/>
        <v>5.6804872102355439E-3</v>
      </c>
      <c r="M237" s="17"/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1"/>
        <v>109.4609375</v>
      </c>
      <c r="E238" s="22">
        <f t="shared" si="22"/>
        <v>1.4274498608236386E-4</v>
      </c>
      <c r="F238" s="22">
        <f t="shared" si="25"/>
        <v>-1.7129398329883694E-3</v>
      </c>
      <c r="G238" s="6">
        <v>117.21875</v>
      </c>
      <c r="H238" s="6">
        <v>117.25</v>
      </c>
      <c r="I238" s="19">
        <f t="shared" si="23"/>
        <v>117.234375</v>
      </c>
      <c r="J238" s="22">
        <f t="shared" si="24"/>
        <v>2.6656004264960682E-4</v>
      </c>
      <c r="K238" s="9">
        <f t="shared" si="26"/>
        <v>-1.0662401705984204E-3</v>
      </c>
      <c r="L238" s="17">
        <f t="shared" si="27"/>
        <v>-1.3960377981075828E-3</v>
      </c>
      <c r="M238" s="17"/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1"/>
        <v>110.0859375</v>
      </c>
      <c r="E239" s="22">
        <f t="shared" si="22"/>
        <v>1.4193456816407636E-4</v>
      </c>
      <c r="F239" s="22">
        <f t="shared" si="25"/>
        <v>-5.6773827265630405E-3</v>
      </c>
      <c r="G239" s="7">
        <v>118.3125</v>
      </c>
      <c r="H239" s="7">
        <v>118.375</v>
      </c>
      <c r="I239" s="19">
        <f t="shared" si="23"/>
        <v>118.34375</v>
      </c>
      <c r="J239" s="22">
        <f t="shared" si="24"/>
        <v>5.2812252442566675E-4</v>
      </c>
      <c r="K239" s="9">
        <f t="shared" si="26"/>
        <v>-9.3741748085556242E-3</v>
      </c>
      <c r="L239" s="17">
        <f t="shared" si="27"/>
        <v>-7.4889206033343777E-3</v>
      </c>
      <c r="M239" s="17"/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1"/>
        <v>109.8515625</v>
      </c>
      <c r="E240" s="22">
        <f t="shared" si="22"/>
        <v>1.4223739421093806E-4</v>
      </c>
      <c r="F240" s="22">
        <f t="shared" si="25"/>
        <v>2.1335609131640787E-3</v>
      </c>
      <c r="G240" s="6">
        <v>117.8125</v>
      </c>
      <c r="H240" s="6">
        <v>117.84375</v>
      </c>
      <c r="I240" s="19">
        <f t="shared" si="23"/>
        <v>117.828125</v>
      </c>
      <c r="J240" s="22">
        <f t="shared" si="24"/>
        <v>2.6521681474605489E-4</v>
      </c>
      <c r="K240" s="9">
        <f t="shared" si="26"/>
        <v>4.3760774433099225E-3</v>
      </c>
      <c r="L240" s="17">
        <f t="shared" si="27"/>
        <v>3.2324605925464745E-3</v>
      </c>
      <c r="M240" s="17"/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1"/>
        <v>109.796875</v>
      </c>
      <c r="E241" s="22">
        <f t="shared" si="22"/>
        <v>2.8461647929415115E-4</v>
      </c>
      <c r="F241" s="22">
        <f t="shared" si="25"/>
        <v>4.9807883876473724E-4</v>
      </c>
      <c r="G241" s="7">
        <v>117.875</v>
      </c>
      <c r="H241" s="7">
        <v>117.90625</v>
      </c>
      <c r="I241" s="19">
        <f t="shared" si="23"/>
        <v>117.890625</v>
      </c>
      <c r="J241" s="22">
        <f t="shared" si="24"/>
        <v>2.6507620941020542E-4</v>
      </c>
      <c r="K241" s="9">
        <f t="shared" si="26"/>
        <v>-5.3015241882037323E-4</v>
      </c>
      <c r="L241" s="17">
        <f t="shared" si="27"/>
        <v>-5.7850053148202117E-6</v>
      </c>
      <c r="M241" s="17"/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1"/>
        <v>110.0234375</v>
      </c>
      <c r="E242" s="22">
        <f t="shared" si="22"/>
        <v>1.4201519562593199E-4</v>
      </c>
      <c r="F242" s="22">
        <f t="shared" si="25"/>
        <v>-2.0592203365760176E-3</v>
      </c>
      <c r="G242" s="6">
        <v>118.6875</v>
      </c>
      <c r="H242" s="6">
        <v>118.75</v>
      </c>
      <c r="I242" s="19">
        <f t="shared" si="23"/>
        <v>118.71875</v>
      </c>
      <c r="J242" s="22">
        <f t="shared" si="24"/>
        <v>5.2645433008686494E-4</v>
      </c>
      <c r="K242" s="9">
        <f t="shared" si="26"/>
        <v>-6.9755198736509705E-3</v>
      </c>
      <c r="L242" s="17">
        <f t="shared" si="27"/>
        <v>-4.4683530731307528E-3</v>
      </c>
      <c r="M242" s="17"/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1"/>
        <v>110.7109375</v>
      </c>
      <c r="E243" s="22">
        <f t="shared" si="22"/>
        <v>1.4113330040222991E-4</v>
      </c>
      <c r="F243" s="22">
        <f t="shared" si="25"/>
        <v>-6.2098652176980629E-3</v>
      </c>
      <c r="G243" s="7">
        <v>120.21875</v>
      </c>
      <c r="H243" s="7">
        <v>120.25</v>
      </c>
      <c r="I243" s="19">
        <f t="shared" si="23"/>
        <v>120.234375</v>
      </c>
      <c r="J243" s="22">
        <f t="shared" si="24"/>
        <v>2.5990903183885637E-4</v>
      </c>
      <c r="K243" s="9">
        <f t="shared" si="26"/>
        <v>-1.2605588044184546E-2</v>
      </c>
      <c r="L243" s="17">
        <f t="shared" si="27"/>
        <v>-9.3439592896769116E-3</v>
      </c>
      <c r="M243" s="17"/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1"/>
        <v>110.875</v>
      </c>
      <c r="E244" s="22">
        <f t="shared" si="22"/>
        <v>2.8184892897406989E-4</v>
      </c>
      <c r="F244" s="22">
        <f t="shared" si="25"/>
        <v>-1.4797068771138511E-3</v>
      </c>
      <c r="G244" s="6">
        <v>120.28125</v>
      </c>
      <c r="H244" s="6">
        <v>120.3125</v>
      </c>
      <c r="I244" s="19">
        <f t="shared" si="23"/>
        <v>120.296875</v>
      </c>
      <c r="J244" s="22">
        <f t="shared" si="24"/>
        <v>2.5977399662293802E-4</v>
      </c>
      <c r="K244" s="9">
        <f t="shared" si="26"/>
        <v>-5.1954799324582801E-4</v>
      </c>
      <c r="L244" s="17">
        <f t="shared" si="27"/>
        <v>-1.009200517203046E-3</v>
      </c>
      <c r="M244" s="17"/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1"/>
        <v>110.6328125</v>
      </c>
      <c r="E245" s="22">
        <f t="shared" si="22"/>
        <v>1.4123296377374479E-4</v>
      </c>
      <c r="F245" s="22">
        <f t="shared" si="25"/>
        <v>2.1891109384930552E-3</v>
      </c>
      <c r="G245" s="7">
        <v>119.59375</v>
      </c>
      <c r="H245" s="7">
        <v>119.625</v>
      </c>
      <c r="I245" s="19">
        <f t="shared" si="23"/>
        <v>119.609375</v>
      </c>
      <c r="J245" s="22">
        <f t="shared" si="24"/>
        <v>2.6126714565643372E-4</v>
      </c>
      <c r="K245" s="9">
        <f t="shared" si="26"/>
        <v>5.7478772044414761E-3</v>
      </c>
      <c r="L245" s="17">
        <f t="shared" si="27"/>
        <v>3.9330120674596581E-3</v>
      </c>
      <c r="M245" s="17"/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1"/>
        <v>110.5546875</v>
      </c>
      <c r="E246" s="22">
        <f t="shared" si="22"/>
        <v>1.4133276800226132E-4</v>
      </c>
      <c r="F246" s="22">
        <f t="shared" si="25"/>
        <v>7.0666384001127902E-4</v>
      </c>
      <c r="G246" s="6">
        <v>119.40625</v>
      </c>
      <c r="H246" s="6">
        <v>119.46875</v>
      </c>
      <c r="I246" s="19">
        <f t="shared" si="23"/>
        <v>119.4375</v>
      </c>
      <c r="J246" s="22">
        <f t="shared" si="24"/>
        <v>5.2328623757195189E-4</v>
      </c>
      <c r="K246" s="9">
        <f t="shared" si="26"/>
        <v>1.4390371533228308E-3</v>
      </c>
      <c r="L246" s="17">
        <f t="shared" si="27"/>
        <v>1.0655485074674185E-3</v>
      </c>
      <c r="M246" s="17"/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1"/>
        <v>110.8671875</v>
      </c>
      <c r="E247" s="22">
        <f t="shared" si="22"/>
        <v>1.4093439503910928E-4</v>
      </c>
      <c r="F247" s="22">
        <f t="shared" si="25"/>
        <v>-2.818687900782213E-3</v>
      </c>
      <c r="G247" s="7">
        <v>119.96875</v>
      </c>
      <c r="H247" s="7">
        <v>120</v>
      </c>
      <c r="I247" s="19">
        <f t="shared" si="23"/>
        <v>119.984375</v>
      </c>
      <c r="J247" s="22">
        <f t="shared" si="24"/>
        <v>2.6045057950253939E-4</v>
      </c>
      <c r="K247" s="9">
        <f t="shared" si="26"/>
        <v>-4.5578851412944044E-3</v>
      </c>
      <c r="L247" s="17">
        <f t="shared" si="27"/>
        <v>-3.6709461848526085E-3</v>
      </c>
      <c r="M247" s="17"/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1"/>
        <v>110.3984375</v>
      </c>
      <c r="E248" s="22">
        <f t="shared" si="22"/>
        <v>1.4153280022645247E-4</v>
      </c>
      <c r="F248" s="22">
        <f t="shared" si="25"/>
        <v>4.2459840067936572E-3</v>
      </c>
      <c r="G248" s="6">
        <v>119.0625</v>
      </c>
      <c r="H248" s="6">
        <v>119.09375</v>
      </c>
      <c r="I248" s="19">
        <f t="shared" si="23"/>
        <v>119.078125</v>
      </c>
      <c r="J248" s="22">
        <f t="shared" si="24"/>
        <v>2.6243275160740061E-4</v>
      </c>
      <c r="K248" s="9">
        <f t="shared" si="26"/>
        <v>7.6105497966145741E-3</v>
      </c>
      <c r="L248" s="17">
        <f t="shared" si="27"/>
        <v>5.8947211367066862E-3</v>
      </c>
      <c r="M248" s="17"/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1"/>
        <v>110.4140625</v>
      </c>
      <c r="E249" s="22">
        <f t="shared" si="22"/>
        <v>1.4151277152763038E-4</v>
      </c>
      <c r="F249" s="22">
        <f t="shared" si="25"/>
        <v>-1.4151277152762987E-4</v>
      </c>
      <c r="G249" s="7">
        <v>118.78125</v>
      </c>
      <c r="H249" s="7">
        <v>118.84375</v>
      </c>
      <c r="I249" s="19">
        <f t="shared" si="23"/>
        <v>118.8125</v>
      </c>
      <c r="J249" s="22">
        <f t="shared" si="24"/>
        <v>5.2603892688058915E-4</v>
      </c>
      <c r="K249" s="9">
        <f t="shared" si="26"/>
        <v>2.2356654392425845E-3</v>
      </c>
      <c r="L249" s="17">
        <f t="shared" si="27"/>
        <v>1.0233751294236797E-3</v>
      </c>
      <c r="M249" s="17"/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1"/>
        <v>110.1640625</v>
      </c>
      <c r="E250" s="22">
        <f t="shared" si="22"/>
        <v>1.4183391248847598E-4</v>
      </c>
      <c r="F250" s="22">
        <f t="shared" si="25"/>
        <v>2.2693425998157046E-3</v>
      </c>
      <c r="G250" s="6">
        <v>118.71875</v>
      </c>
      <c r="H250" s="6">
        <v>118.75</v>
      </c>
      <c r="I250" s="19">
        <f t="shared" si="23"/>
        <v>118.734375</v>
      </c>
      <c r="J250" s="22">
        <f t="shared" si="24"/>
        <v>2.6319252533228059E-4</v>
      </c>
      <c r="K250" s="9">
        <f t="shared" si="26"/>
        <v>6.579813133307244E-4</v>
      </c>
      <c r="L250" s="17">
        <f t="shared" si="27"/>
        <v>1.479727728627937E-3</v>
      </c>
      <c r="M250" s="17"/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1"/>
        <v>109.9296875</v>
      </c>
      <c r="E251" s="22">
        <f t="shared" si="22"/>
        <v>1.4213630872006254E-4</v>
      </c>
      <c r="F251" s="22">
        <f t="shared" si="25"/>
        <v>2.1320446308008556E-3</v>
      </c>
      <c r="G251" s="7">
        <v>118.4375</v>
      </c>
      <c r="H251" s="7">
        <v>118.46875</v>
      </c>
      <c r="I251" s="19">
        <f t="shared" si="23"/>
        <v>118.453125</v>
      </c>
      <c r="J251" s="22">
        <f t="shared" si="24"/>
        <v>2.6381743833267377E-4</v>
      </c>
      <c r="K251" s="9">
        <f t="shared" si="26"/>
        <v>2.3743569449941049E-3</v>
      </c>
      <c r="L251" s="17">
        <f t="shared" si="27"/>
        <v>2.2507848589319946E-3</v>
      </c>
      <c r="M251" s="17"/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1"/>
        <v>110.0546875</v>
      </c>
      <c r="E252" s="22">
        <f t="shared" si="22"/>
        <v>1.4197487044793073E-4</v>
      </c>
      <c r="F252" s="22">
        <f t="shared" si="25"/>
        <v>-1.1357989635834009E-3</v>
      </c>
      <c r="G252" s="6">
        <v>118.625</v>
      </c>
      <c r="H252" s="6">
        <v>118.65625</v>
      </c>
      <c r="I252" s="19">
        <f t="shared" si="23"/>
        <v>118.640625</v>
      </c>
      <c r="J252" s="22">
        <f t="shared" si="24"/>
        <v>2.634005004609509E-4</v>
      </c>
      <c r="K252" s="9">
        <f t="shared" si="26"/>
        <v>-1.5804030027657401E-3</v>
      </c>
      <c r="L252" s="17">
        <f t="shared" si="27"/>
        <v>-1.3536681429369263E-3</v>
      </c>
      <c r="M252" s="17"/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1"/>
        <v>110.234375</v>
      </c>
      <c r="E253" s="22">
        <f t="shared" si="22"/>
        <v>2.8348688873139615E-4</v>
      </c>
      <c r="F253" s="22">
        <f t="shared" si="25"/>
        <v>-1.6300496102055195E-3</v>
      </c>
      <c r="G253" s="7">
        <v>118.84375</v>
      </c>
      <c r="H253" s="7">
        <v>118.875</v>
      </c>
      <c r="I253" s="19">
        <f t="shared" si="23"/>
        <v>118.859375</v>
      </c>
      <c r="J253" s="22">
        <f t="shared" si="24"/>
        <v>2.6291573550677008E-4</v>
      </c>
      <c r="K253" s="9">
        <f t="shared" si="26"/>
        <v>-1.8404101485474111E-3</v>
      </c>
      <c r="L253" s="17">
        <f t="shared" si="27"/>
        <v>-1.7331325195313111E-3</v>
      </c>
      <c r="M253" s="17"/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1"/>
        <v>110.8984375</v>
      </c>
      <c r="E254" s="22">
        <f t="shared" si="22"/>
        <v>1.4089468122578373E-4</v>
      </c>
      <c r="F254" s="22">
        <f t="shared" si="25"/>
        <v>-5.9880239520958556E-3</v>
      </c>
      <c r="G254" s="6">
        <v>120.34375</v>
      </c>
      <c r="H254" s="6">
        <v>120.375</v>
      </c>
      <c r="I254" s="19">
        <f t="shared" si="23"/>
        <v>120.359375</v>
      </c>
      <c r="J254" s="22">
        <f t="shared" si="24"/>
        <v>2.5963910164870832E-4</v>
      </c>
      <c r="K254" s="9">
        <f t="shared" si="26"/>
        <v>-1.2462676879138046E-2</v>
      </c>
      <c r="L254" s="17">
        <f t="shared" si="27"/>
        <v>-9.1607961167568773E-3</v>
      </c>
      <c r="M254" s="17"/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1"/>
        <v>111.1953125</v>
      </c>
      <c r="E255" s="22">
        <f t="shared" si="22"/>
        <v>1.4051851331412914E-4</v>
      </c>
      <c r="F255" s="22">
        <f t="shared" si="25"/>
        <v>-2.6698517529684107E-3</v>
      </c>
      <c r="G255" s="7">
        <v>120.78125</v>
      </c>
      <c r="H255" s="7">
        <v>120.8125</v>
      </c>
      <c r="I255" s="19">
        <f t="shared" si="23"/>
        <v>120.796875</v>
      </c>
      <c r="J255" s="22">
        <f t="shared" si="24"/>
        <v>2.5869874531108522E-4</v>
      </c>
      <c r="K255" s="9">
        <f t="shared" si="26"/>
        <v>-3.6217824343551808E-3</v>
      </c>
      <c r="L255" s="17">
        <f t="shared" si="27"/>
        <v>-3.136326049370656E-3</v>
      </c>
      <c r="M255" s="17"/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1"/>
        <v>111.6015625</v>
      </c>
      <c r="E256" s="22">
        <f t="shared" si="22"/>
        <v>1.400070003500175E-4</v>
      </c>
      <c r="F256" s="22">
        <f t="shared" si="25"/>
        <v>-3.6401820091004344E-3</v>
      </c>
      <c r="G256" s="6">
        <v>121.53125</v>
      </c>
      <c r="H256" s="6">
        <v>121.59375</v>
      </c>
      <c r="I256" s="19">
        <f t="shared" si="23"/>
        <v>121.5625</v>
      </c>
      <c r="J256" s="22">
        <f t="shared" si="24"/>
        <v>5.1413881748071976E-4</v>
      </c>
      <c r="K256" s="9">
        <f t="shared" si="26"/>
        <v>-6.2982005141387631E-3</v>
      </c>
      <c r="L256" s="17">
        <f t="shared" si="27"/>
        <v>-4.9426899923031859E-3</v>
      </c>
      <c r="M256" s="17"/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1"/>
        <v>111.8203125</v>
      </c>
      <c r="E257" s="22">
        <f t="shared" si="22"/>
        <v>1.3973310976035772E-4</v>
      </c>
      <c r="F257" s="22">
        <f t="shared" si="25"/>
        <v>-1.9562635366450198E-3</v>
      </c>
      <c r="G257" s="7">
        <v>121.625</v>
      </c>
      <c r="H257" s="7">
        <v>121.65625</v>
      </c>
      <c r="I257" s="19">
        <f t="shared" si="23"/>
        <v>121.640625</v>
      </c>
      <c r="J257" s="22">
        <f t="shared" si="24"/>
        <v>2.5690430314707772E-4</v>
      </c>
      <c r="K257" s="9">
        <f t="shared" si="26"/>
        <v>-6.4226075786766312E-4</v>
      </c>
      <c r="L257" s="17">
        <f t="shared" si="27"/>
        <v>-1.3123631627146187E-3</v>
      </c>
      <c r="M257" s="17"/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1"/>
        <v>111.6953125</v>
      </c>
      <c r="E258" s="22">
        <f t="shared" si="22"/>
        <v>1.3988948730502904E-4</v>
      </c>
      <c r="F258" s="22">
        <f t="shared" si="25"/>
        <v>1.1191158984402705E-3</v>
      </c>
      <c r="G258" s="6">
        <v>121.75</v>
      </c>
      <c r="H258" s="6">
        <v>121.78125</v>
      </c>
      <c r="I258" s="19">
        <f t="shared" si="23"/>
        <v>121.765625</v>
      </c>
      <c r="J258" s="22">
        <f t="shared" si="24"/>
        <v>2.5664057487488769E-4</v>
      </c>
      <c r="K258" s="9">
        <f t="shared" si="26"/>
        <v>-1.0265622994996004E-3</v>
      </c>
      <c r="L258" s="17">
        <f t="shared" si="27"/>
        <v>6.7669876938447116E-5</v>
      </c>
      <c r="M258" s="17"/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1"/>
        <v>111.4921875</v>
      </c>
      <c r="E259" s="22">
        <f t="shared" si="22"/>
        <v>1.4014434867913952E-4</v>
      </c>
      <c r="F259" s="22">
        <f t="shared" si="25"/>
        <v>1.8218765328288367E-3</v>
      </c>
      <c r="G259" s="7">
        <v>121.5</v>
      </c>
      <c r="H259" s="7">
        <v>121.53125</v>
      </c>
      <c r="I259" s="19">
        <f t="shared" si="23"/>
        <v>121.515625</v>
      </c>
      <c r="J259" s="22">
        <f t="shared" si="24"/>
        <v>2.5716857400025716E-4</v>
      </c>
      <c r="K259" s="9">
        <f t="shared" si="26"/>
        <v>2.0573485920021284E-3</v>
      </c>
      <c r="L259" s="17">
        <f t="shared" si="27"/>
        <v>1.9372648329151749E-3</v>
      </c>
      <c r="M259" s="17"/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1"/>
        <v>111.1953125</v>
      </c>
      <c r="E260" s="22">
        <f t="shared" si="22"/>
        <v>1.4051851331412914E-4</v>
      </c>
      <c r="F260" s="22">
        <f t="shared" si="25"/>
        <v>2.6698517529684107E-3</v>
      </c>
      <c r="G260" s="6">
        <v>120.59375</v>
      </c>
      <c r="H260" s="6">
        <v>120.625</v>
      </c>
      <c r="I260" s="19">
        <f t="shared" si="23"/>
        <v>120.609375</v>
      </c>
      <c r="J260" s="22">
        <f t="shared" si="24"/>
        <v>2.5910091980826532E-4</v>
      </c>
      <c r="K260" s="9">
        <f t="shared" si="26"/>
        <v>7.5139266744397304E-3</v>
      </c>
      <c r="L260" s="17">
        <f t="shared" si="27"/>
        <v>5.0435922835512298E-3</v>
      </c>
      <c r="M260" s="17"/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1"/>
        <v>110.7890625</v>
      </c>
      <c r="E261" s="22">
        <f t="shared" si="22"/>
        <v>1.4103377758973275E-4</v>
      </c>
      <c r="F261" s="22">
        <f t="shared" si="25"/>
        <v>3.666878217333025E-3</v>
      </c>
      <c r="G261" s="7">
        <v>119.625</v>
      </c>
      <c r="H261" s="7">
        <v>119.65625</v>
      </c>
      <c r="I261" s="19">
        <f t="shared" si="23"/>
        <v>119.640625</v>
      </c>
      <c r="J261" s="22">
        <f t="shared" si="24"/>
        <v>2.6119890296460757E-4</v>
      </c>
      <c r="K261" s="9">
        <f t="shared" si="26"/>
        <v>8.0971659919029104E-3</v>
      </c>
      <c r="L261" s="17">
        <f t="shared" si="27"/>
        <v>5.8378507607238072E-3</v>
      </c>
      <c r="M261" s="17"/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1"/>
        <v>111.0234375</v>
      </c>
      <c r="E262" s="22">
        <f t="shared" si="22"/>
        <v>1.4073604953908944E-4</v>
      </c>
      <c r="F262" s="22">
        <f t="shared" si="25"/>
        <v>-2.1110407430863232E-3</v>
      </c>
      <c r="G262" s="6">
        <v>120</v>
      </c>
      <c r="H262" s="6">
        <v>120.03125</v>
      </c>
      <c r="I262" s="19">
        <f t="shared" si="23"/>
        <v>120.015625</v>
      </c>
      <c r="J262" s="22">
        <f t="shared" si="24"/>
        <v>2.6038276266111181E-4</v>
      </c>
      <c r="K262" s="9">
        <f t="shared" si="26"/>
        <v>-3.1245931519333636E-3</v>
      </c>
      <c r="L262" s="17">
        <f t="shared" si="27"/>
        <v>-2.6077115154738207E-3</v>
      </c>
      <c r="M262" s="17"/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1"/>
        <v>110.484375</v>
      </c>
      <c r="E263" s="22">
        <f t="shared" si="22"/>
        <v>2.82845424975251E-4</v>
      </c>
      <c r="F263" s="22">
        <f t="shared" si="25"/>
        <v>4.8790835808230071E-3</v>
      </c>
      <c r="G263" s="7">
        <v>119.125</v>
      </c>
      <c r="H263" s="7">
        <v>119.15625</v>
      </c>
      <c r="I263" s="19">
        <f t="shared" si="23"/>
        <v>119.140625</v>
      </c>
      <c r="J263" s="22">
        <f t="shared" si="24"/>
        <v>2.6229508196721314E-4</v>
      </c>
      <c r="K263" s="9">
        <f t="shared" si="26"/>
        <v>7.3442622950818937E-3</v>
      </c>
      <c r="L263" s="17">
        <f t="shared" si="27"/>
        <v>6.0870943411910549E-3</v>
      </c>
      <c r="M263" s="17"/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1"/>
        <v>109.875</v>
      </c>
      <c r="E264" s="22">
        <f t="shared" si="22"/>
        <v>2.8441410693970419E-4</v>
      </c>
      <c r="F264" s="22">
        <f t="shared" si="25"/>
        <v>5.5460750853242313E-3</v>
      </c>
      <c r="G264" s="6">
        <v>118.75</v>
      </c>
      <c r="H264" s="6">
        <v>118.84375</v>
      </c>
      <c r="I264" s="19">
        <f t="shared" si="23"/>
        <v>118.796875</v>
      </c>
      <c r="J264" s="22">
        <f t="shared" si="24"/>
        <v>7.8916217282651584E-4</v>
      </c>
      <c r="K264" s="9">
        <f t="shared" si="26"/>
        <v>2.8935946336972052E-3</v>
      </c>
      <c r="L264" s="17">
        <f t="shared" si="27"/>
        <v>4.2462809127160831E-3</v>
      </c>
      <c r="M264" s="17"/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1"/>
        <v>109.5859375</v>
      </c>
      <c r="E265" s="22">
        <f t="shared" si="22"/>
        <v>1.4258216297141228E-4</v>
      </c>
      <c r="F265" s="22">
        <f t="shared" si="25"/>
        <v>2.6377700149711192E-3</v>
      </c>
      <c r="G265" s="7">
        <v>118.4375</v>
      </c>
      <c r="H265" s="7">
        <v>118.46875</v>
      </c>
      <c r="I265" s="19">
        <f t="shared" si="23"/>
        <v>118.453125</v>
      </c>
      <c r="J265" s="22">
        <f t="shared" si="24"/>
        <v>2.6381743833267377E-4</v>
      </c>
      <c r="K265" s="9">
        <f t="shared" si="26"/>
        <v>2.9019918216595109E-3</v>
      </c>
      <c r="L265" s="17">
        <f t="shared" si="27"/>
        <v>2.7672465449108236E-3</v>
      </c>
      <c r="M265" s="17"/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1"/>
        <v>109.7109375</v>
      </c>
      <c r="E266" s="22">
        <f t="shared" si="22"/>
        <v>1.424197108879869E-4</v>
      </c>
      <c r="F266" s="22">
        <f t="shared" si="25"/>
        <v>-1.1393576871039368E-3</v>
      </c>
      <c r="G266" s="6">
        <v>118.90625</v>
      </c>
      <c r="H266" s="6">
        <v>118.9375</v>
      </c>
      <c r="I266" s="19">
        <f t="shared" si="23"/>
        <v>118.921875</v>
      </c>
      <c r="J266" s="22">
        <f t="shared" si="24"/>
        <v>2.6277755879647877E-4</v>
      </c>
      <c r="K266" s="9">
        <f t="shared" si="26"/>
        <v>-3.9416633819472358E-3</v>
      </c>
      <c r="L266" s="17">
        <f t="shared" si="27"/>
        <v>-2.5125706771524374E-3</v>
      </c>
      <c r="M266" s="17"/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1"/>
        <v>109.9140625</v>
      </c>
      <c r="E267" s="22">
        <f t="shared" si="22"/>
        <v>1.4215651432226883E-4</v>
      </c>
      <c r="F267" s="22">
        <f t="shared" si="25"/>
        <v>-1.848034686189548E-3</v>
      </c>
      <c r="G267" s="7">
        <v>119.15625</v>
      </c>
      <c r="H267" s="7">
        <v>119.1875</v>
      </c>
      <c r="I267" s="19">
        <f t="shared" si="23"/>
        <v>119.171875</v>
      </c>
      <c r="J267" s="22">
        <f t="shared" si="24"/>
        <v>2.6222630129802018E-4</v>
      </c>
      <c r="K267" s="9">
        <f t="shared" si="26"/>
        <v>-2.0978104103841488E-3</v>
      </c>
      <c r="L267" s="17">
        <f t="shared" si="27"/>
        <v>-1.9704322068076464E-3</v>
      </c>
      <c r="M267" s="17"/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1"/>
        <v>109.5234375</v>
      </c>
      <c r="E268" s="22">
        <f t="shared" si="22"/>
        <v>1.4266352806904914E-4</v>
      </c>
      <c r="F268" s="22">
        <f t="shared" si="25"/>
        <v>3.566588201726173E-3</v>
      </c>
      <c r="G268" s="6">
        <v>118.0625</v>
      </c>
      <c r="H268" s="6">
        <v>118.125</v>
      </c>
      <c r="I268" s="19">
        <f t="shared" si="23"/>
        <v>118.09375</v>
      </c>
      <c r="J268" s="22">
        <f t="shared" si="24"/>
        <v>5.2924053982535059E-4</v>
      </c>
      <c r="K268" s="9">
        <f t="shared" si="26"/>
        <v>9.1293993119871963E-3</v>
      </c>
      <c r="L268" s="17">
        <f t="shared" si="27"/>
        <v>6.2925308038674849E-3</v>
      </c>
      <c r="M268" s="17"/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28">AVERAGE(B269:C269)</f>
        <v>109.6328125</v>
      </c>
      <c r="E269" s="22">
        <f t="shared" ref="E269:E332" si="29">(C269-B269)/D269</f>
        <v>1.4252120002850423E-4</v>
      </c>
      <c r="F269" s="22">
        <f t="shared" si="25"/>
        <v>-9.9764840019955781E-4</v>
      </c>
      <c r="G269" s="7">
        <v>117.8125</v>
      </c>
      <c r="H269" s="7">
        <v>117.84375</v>
      </c>
      <c r="I269" s="19">
        <f t="shared" ref="I269:I332" si="30">AVERAGE(G269:H269)</f>
        <v>117.828125</v>
      </c>
      <c r="J269" s="22">
        <f t="shared" ref="J269:J332" si="31">(H269-G269)/I269</f>
        <v>2.6521681474605489E-4</v>
      </c>
      <c r="K269" s="9">
        <f t="shared" si="26"/>
        <v>2.2543429253414349E-3</v>
      </c>
      <c r="L269" s="17">
        <f t="shared" si="27"/>
        <v>5.959238999158474E-4</v>
      </c>
      <c r="M269" s="17"/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28"/>
        <v>109.9140625</v>
      </c>
      <c r="E270" s="22">
        <f t="shared" si="29"/>
        <v>1.4215651432226883E-4</v>
      </c>
      <c r="F270" s="22">
        <f t="shared" ref="F270:F333" si="32">D269/D270-1</f>
        <v>-2.5588172578008272E-3</v>
      </c>
      <c r="G270" s="6">
        <v>118.3125</v>
      </c>
      <c r="H270" s="6">
        <v>118.34375</v>
      </c>
      <c r="I270" s="19">
        <f t="shared" si="30"/>
        <v>118.328125</v>
      </c>
      <c r="J270" s="22">
        <f t="shared" si="31"/>
        <v>2.6409613099168095E-4</v>
      </c>
      <c r="K270" s="9">
        <f t="shared" ref="K270:K333" si="33">I269/I270-1</f>
        <v>-4.2255380958668987E-3</v>
      </c>
      <c r="L270" s="17">
        <f t="shared" ref="L270:L333" si="34">F270*$N$5+K270*$O$5</f>
        <v>-3.3755599528710154E-3</v>
      </c>
      <c r="M270" s="17"/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28"/>
        <v>109.8203125</v>
      </c>
      <c r="E271" s="22">
        <f t="shared" si="29"/>
        <v>1.4227786867752722E-4</v>
      </c>
      <c r="F271" s="22">
        <f t="shared" si="32"/>
        <v>8.5366721206514562E-4</v>
      </c>
      <c r="G271" s="7">
        <v>118.375</v>
      </c>
      <c r="H271" s="7">
        <v>118.40625</v>
      </c>
      <c r="I271" s="19">
        <f t="shared" si="30"/>
        <v>118.390625</v>
      </c>
      <c r="J271" s="22">
        <f t="shared" si="31"/>
        <v>2.6395671109937972E-4</v>
      </c>
      <c r="K271" s="9">
        <f t="shared" si="33"/>
        <v>-5.279134221987114E-4</v>
      </c>
      <c r="L271" s="17">
        <f t="shared" si="34"/>
        <v>1.7665168258107033E-4</v>
      </c>
      <c r="M271" s="17"/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28"/>
        <v>110.1953125</v>
      </c>
      <c r="E272" s="22">
        <f t="shared" si="29"/>
        <v>1.4179369018078695E-4</v>
      </c>
      <c r="F272" s="22">
        <f t="shared" si="32"/>
        <v>-3.4030485643389285E-3</v>
      </c>
      <c r="G272" s="6">
        <v>119</v>
      </c>
      <c r="H272" s="6">
        <v>119.03125</v>
      </c>
      <c r="I272" s="19">
        <f t="shared" si="30"/>
        <v>119.015625</v>
      </c>
      <c r="J272" s="22">
        <f t="shared" si="31"/>
        <v>2.6257056583956937E-4</v>
      </c>
      <c r="K272" s="9">
        <f t="shared" si="33"/>
        <v>-5.25141131679141E-3</v>
      </c>
      <c r="L272" s="17">
        <f t="shared" si="34"/>
        <v>-4.3088011903498038E-3</v>
      </c>
      <c r="M272" s="17"/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28"/>
        <v>110.0546875</v>
      </c>
      <c r="E273" s="22">
        <f t="shared" si="29"/>
        <v>1.4197487044793073E-4</v>
      </c>
      <c r="F273" s="22">
        <f t="shared" si="32"/>
        <v>1.2777738340312705E-3</v>
      </c>
      <c r="G273" s="7">
        <v>118.59375</v>
      </c>
      <c r="H273" s="7">
        <v>118.625</v>
      </c>
      <c r="I273" s="19">
        <f t="shared" si="30"/>
        <v>118.609375</v>
      </c>
      <c r="J273" s="22">
        <f t="shared" si="31"/>
        <v>2.6346989856408903E-4</v>
      </c>
      <c r="K273" s="9">
        <f t="shared" si="33"/>
        <v>3.4251086813330556E-3</v>
      </c>
      <c r="L273" s="17">
        <f t="shared" si="34"/>
        <v>2.3300316629058307E-3</v>
      </c>
      <c r="M273" s="17"/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28"/>
        <v>109.6171875</v>
      </c>
      <c r="E274" s="22">
        <f t="shared" si="29"/>
        <v>1.4254151521630675E-4</v>
      </c>
      <c r="F274" s="22">
        <f t="shared" si="32"/>
        <v>3.9911624260566825E-3</v>
      </c>
      <c r="G274" s="6">
        <v>118.09375</v>
      </c>
      <c r="H274" s="6">
        <v>118.125</v>
      </c>
      <c r="I274" s="19">
        <f t="shared" si="30"/>
        <v>118.109375</v>
      </c>
      <c r="J274" s="22">
        <f t="shared" si="31"/>
        <v>2.6458526260087314E-4</v>
      </c>
      <c r="K274" s="9">
        <f t="shared" si="33"/>
        <v>4.2333642016139095E-3</v>
      </c>
      <c r="L274" s="17">
        <f t="shared" si="34"/>
        <v>4.1098484869743126E-3</v>
      </c>
      <c r="M274" s="17"/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28"/>
        <v>110.6328125</v>
      </c>
      <c r="E275" s="22">
        <f t="shared" si="29"/>
        <v>1.4123296377374479E-4</v>
      </c>
      <c r="F275" s="22">
        <f t="shared" si="32"/>
        <v>-9.180142645293432E-3</v>
      </c>
      <c r="G275" s="7">
        <v>119.65625</v>
      </c>
      <c r="H275" s="7">
        <v>119.6875</v>
      </c>
      <c r="I275" s="19">
        <f t="shared" si="30"/>
        <v>119.671875</v>
      </c>
      <c r="J275" s="22">
        <f t="shared" si="31"/>
        <v>2.6113069591330462E-4</v>
      </c>
      <c r="K275" s="9">
        <f t="shared" si="33"/>
        <v>-1.3056534795665264E-2</v>
      </c>
      <c r="L275" s="17">
        <f t="shared" si="34"/>
        <v>-1.107968988784018E-2</v>
      </c>
      <c r="M275" s="17"/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28"/>
        <v>110.671875</v>
      </c>
      <c r="E276" s="22">
        <f t="shared" si="29"/>
        <v>2.8236622899901174E-4</v>
      </c>
      <c r="F276" s="22">
        <f t="shared" si="32"/>
        <v>-3.5295778624877538E-4</v>
      </c>
      <c r="G276" s="6">
        <v>119.71875</v>
      </c>
      <c r="H276" s="6">
        <v>119.78125</v>
      </c>
      <c r="I276" s="19">
        <f t="shared" si="30"/>
        <v>119.75</v>
      </c>
      <c r="J276" s="22">
        <f t="shared" si="31"/>
        <v>5.2192066805845506E-4</v>
      </c>
      <c r="K276" s="9">
        <f t="shared" si="33"/>
        <v>-6.5240083507311919E-4</v>
      </c>
      <c r="L276" s="17">
        <f t="shared" si="34"/>
        <v>-4.9969377054270522E-4</v>
      </c>
      <c r="M276" s="17"/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28"/>
        <v>110.8046875</v>
      </c>
      <c r="E277" s="22">
        <f t="shared" si="29"/>
        <v>1.4101388986815201E-4</v>
      </c>
      <c r="F277" s="22">
        <f t="shared" si="32"/>
        <v>-1.1986180638793309E-3</v>
      </c>
      <c r="G277" s="7">
        <v>119.96875</v>
      </c>
      <c r="H277" s="7">
        <v>120</v>
      </c>
      <c r="I277" s="19">
        <f t="shared" si="30"/>
        <v>119.984375</v>
      </c>
      <c r="J277" s="22">
        <f t="shared" si="31"/>
        <v>2.6045057950253939E-4</v>
      </c>
      <c r="K277" s="9">
        <f t="shared" si="33"/>
        <v>-1.9533793462690463E-3</v>
      </c>
      <c r="L277" s="17">
        <f t="shared" si="34"/>
        <v>-1.5684735008755358E-3</v>
      </c>
      <c r="M277" s="17"/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28"/>
        <v>111.1015625</v>
      </c>
      <c r="E278" s="22">
        <f t="shared" si="29"/>
        <v>1.4063708599957808E-4</v>
      </c>
      <c r="F278" s="22">
        <f t="shared" si="32"/>
        <v>-2.672104633992034E-3</v>
      </c>
      <c r="G278" s="6">
        <v>120.59375</v>
      </c>
      <c r="H278" s="6">
        <v>120.65625</v>
      </c>
      <c r="I278" s="19">
        <f t="shared" si="30"/>
        <v>120.625</v>
      </c>
      <c r="J278" s="22">
        <f t="shared" si="31"/>
        <v>5.1813471502590671E-4</v>
      </c>
      <c r="K278" s="9">
        <f t="shared" si="33"/>
        <v>-5.3108808290155407E-3</v>
      </c>
      <c r="L278" s="17">
        <f t="shared" si="34"/>
        <v>-3.9651833139893863E-3</v>
      </c>
      <c r="M278" s="17"/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28"/>
        <v>111.2421875</v>
      </c>
      <c r="E279" s="22">
        <f t="shared" si="29"/>
        <v>1.4045930191726948E-4</v>
      </c>
      <c r="F279" s="22">
        <f t="shared" si="32"/>
        <v>-1.2641337172554223E-3</v>
      </c>
      <c r="G279" s="7">
        <v>120.84375</v>
      </c>
      <c r="H279" s="7">
        <v>120.90625</v>
      </c>
      <c r="I279" s="19">
        <f t="shared" si="30"/>
        <v>120.875</v>
      </c>
      <c r="J279" s="22">
        <f t="shared" si="31"/>
        <v>5.1706308169596695E-4</v>
      </c>
      <c r="K279" s="9">
        <f t="shared" si="33"/>
        <v>-2.0682523267838704E-3</v>
      </c>
      <c r="L279" s="17">
        <f t="shared" si="34"/>
        <v>-1.6581757099531354E-3</v>
      </c>
      <c r="M279" s="17"/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28"/>
        <v>110.8203125</v>
      </c>
      <c r="E280" s="22">
        <f t="shared" si="29"/>
        <v>1.4099400775467044E-4</v>
      </c>
      <c r="F280" s="22">
        <f t="shared" si="32"/>
        <v>3.8068382093761066E-3</v>
      </c>
      <c r="G280" s="6">
        <v>120.1875</v>
      </c>
      <c r="H280" s="6">
        <v>120.21875</v>
      </c>
      <c r="I280" s="19">
        <f t="shared" si="30"/>
        <v>120.203125</v>
      </c>
      <c r="J280" s="22">
        <f t="shared" si="31"/>
        <v>2.599766021058105E-4</v>
      </c>
      <c r="K280" s="9">
        <f t="shared" si="33"/>
        <v>5.5894969452749965E-3</v>
      </c>
      <c r="L280" s="17">
        <f t="shared" si="34"/>
        <v>4.6803939165441216E-3</v>
      </c>
      <c r="M280" s="17"/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28"/>
        <v>111.734375</v>
      </c>
      <c r="E281" s="22">
        <f t="shared" si="29"/>
        <v>2.7968116347364006E-4</v>
      </c>
      <c r="F281" s="22">
        <f t="shared" si="32"/>
        <v>-8.1806740316039406E-3</v>
      </c>
      <c r="G281" s="7">
        <v>122</v>
      </c>
      <c r="H281" s="7">
        <v>122.03125</v>
      </c>
      <c r="I281" s="19">
        <f t="shared" si="30"/>
        <v>122.015625</v>
      </c>
      <c r="J281" s="22">
        <f t="shared" si="31"/>
        <v>2.5611473940325265E-4</v>
      </c>
      <c r="K281" s="9">
        <f t="shared" si="33"/>
        <v>-1.4854654885388618E-2</v>
      </c>
      <c r="L281" s="17">
        <f t="shared" si="34"/>
        <v>-1.1451122798352274E-2</v>
      </c>
      <c r="M281" s="17"/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28"/>
        <v>112.7890625</v>
      </c>
      <c r="E282" s="22">
        <f t="shared" si="29"/>
        <v>1.3853293620558289E-4</v>
      </c>
      <c r="F282" s="22">
        <f t="shared" si="32"/>
        <v>-9.3509731938768992E-3</v>
      </c>
      <c r="G282" s="6">
        <v>123.71875</v>
      </c>
      <c r="H282" s="6">
        <v>123.75</v>
      </c>
      <c r="I282" s="19">
        <f t="shared" si="30"/>
        <v>123.734375</v>
      </c>
      <c r="J282" s="22">
        <f t="shared" si="31"/>
        <v>2.5255714105316328E-4</v>
      </c>
      <c r="K282" s="9">
        <f t="shared" si="33"/>
        <v>-1.3890642757923954E-2</v>
      </c>
      <c r="L282" s="17">
        <f t="shared" si="34"/>
        <v>-1.1575546061622444E-2</v>
      </c>
      <c r="M282" s="17"/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28"/>
        <v>112.6015625</v>
      </c>
      <c r="E283" s="22">
        <f t="shared" si="29"/>
        <v>1.3876361617983765E-4</v>
      </c>
      <c r="F283" s="22">
        <f t="shared" si="32"/>
        <v>1.6651633941580091E-3</v>
      </c>
      <c r="G283" s="7">
        <v>123.0625</v>
      </c>
      <c r="H283" s="7">
        <v>123.09375</v>
      </c>
      <c r="I283" s="19">
        <f t="shared" si="30"/>
        <v>123.078125</v>
      </c>
      <c r="J283" s="22">
        <f t="shared" si="31"/>
        <v>2.5390377047099152E-4</v>
      </c>
      <c r="K283" s="9">
        <f t="shared" si="33"/>
        <v>5.3319791798909222E-3</v>
      </c>
      <c r="L283" s="17">
        <f t="shared" si="34"/>
        <v>3.4620119957752939E-3</v>
      </c>
      <c r="M283" s="17"/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28"/>
        <v>111.7890625</v>
      </c>
      <c r="E284" s="22">
        <f t="shared" si="29"/>
        <v>1.3977217136068208E-4</v>
      </c>
      <c r="F284" s="22">
        <f t="shared" si="32"/>
        <v>7.2681529107554432E-3</v>
      </c>
      <c r="G284" s="6">
        <v>121.53125</v>
      </c>
      <c r="H284" s="6">
        <v>121.5625</v>
      </c>
      <c r="I284" s="19">
        <f t="shared" si="30"/>
        <v>121.546875</v>
      </c>
      <c r="J284" s="22">
        <f t="shared" si="31"/>
        <v>2.5710245532844839E-4</v>
      </c>
      <c r="K284" s="9">
        <f t="shared" si="33"/>
        <v>1.2598020311094027E-2</v>
      </c>
      <c r="L284" s="17">
        <f t="shared" si="34"/>
        <v>9.8799461790092281E-3</v>
      </c>
      <c r="M284" s="17"/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28"/>
        <v>111.6015625</v>
      </c>
      <c r="E285" s="22">
        <f t="shared" si="29"/>
        <v>1.400070003500175E-4</v>
      </c>
      <c r="F285" s="22">
        <f t="shared" si="32"/>
        <v>1.6800840042001663E-3</v>
      </c>
      <c r="G285" s="7">
        <v>120.75</v>
      </c>
      <c r="H285" s="7">
        <v>120.8125</v>
      </c>
      <c r="I285" s="19">
        <f t="shared" si="30"/>
        <v>120.78125</v>
      </c>
      <c r="J285" s="22">
        <f t="shared" si="31"/>
        <v>5.1746442432082796E-4</v>
      </c>
      <c r="K285" s="9">
        <f t="shared" si="33"/>
        <v>6.3389391979300491E-3</v>
      </c>
      <c r="L285" s="17">
        <f t="shared" si="34"/>
        <v>3.9630613690741813E-3</v>
      </c>
      <c r="M285" s="17"/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28"/>
        <v>111.1953125</v>
      </c>
      <c r="E286" s="22">
        <f t="shared" si="29"/>
        <v>1.4051851331412914E-4</v>
      </c>
      <c r="F286" s="22">
        <f t="shared" si="32"/>
        <v>3.6534813461672755E-3</v>
      </c>
      <c r="G286" s="6">
        <v>119.84375</v>
      </c>
      <c r="H286" s="6">
        <v>119.875</v>
      </c>
      <c r="I286" s="19">
        <f t="shared" si="30"/>
        <v>119.859375</v>
      </c>
      <c r="J286" s="22">
        <f t="shared" si="31"/>
        <v>2.6072220049537216E-4</v>
      </c>
      <c r="K286" s="9">
        <f t="shared" si="33"/>
        <v>7.6913049146134504E-3</v>
      </c>
      <c r="L286" s="17">
        <f t="shared" si="34"/>
        <v>5.6321347764185159E-3</v>
      </c>
      <c r="M286" s="17"/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28"/>
        <v>111.3984375</v>
      </c>
      <c r="E287" s="22">
        <f t="shared" si="29"/>
        <v>1.4026229048320359E-4</v>
      </c>
      <c r="F287" s="22">
        <f t="shared" si="32"/>
        <v>-1.8234097762815926E-3</v>
      </c>
      <c r="G287" s="7">
        <v>119.90625</v>
      </c>
      <c r="H287" s="7">
        <v>119.9375</v>
      </c>
      <c r="I287" s="19">
        <f t="shared" si="30"/>
        <v>119.921875</v>
      </c>
      <c r="J287" s="22">
        <f t="shared" si="31"/>
        <v>2.6058631921824102E-4</v>
      </c>
      <c r="K287" s="9">
        <f t="shared" si="33"/>
        <v>-5.2117263843642903E-4</v>
      </c>
      <c r="L287" s="17">
        <f t="shared" si="34"/>
        <v>-1.1852749157261473E-3</v>
      </c>
      <c r="M287" s="17"/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28"/>
        <v>110.9921875</v>
      </c>
      <c r="E288" s="22">
        <f t="shared" si="29"/>
        <v>1.407756739635391E-4</v>
      </c>
      <c r="F288" s="22">
        <f t="shared" si="32"/>
        <v>3.6601675230520936E-3</v>
      </c>
      <c r="G288" s="6">
        <v>119.28125</v>
      </c>
      <c r="H288" s="6">
        <v>119.3125</v>
      </c>
      <c r="I288" s="19">
        <f t="shared" si="30"/>
        <v>119.296875</v>
      </c>
      <c r="J288" s="22">
        <f t="shared" si="31"/>
        <v>2.6195153896529141E-4</v>
      </c>
      <c r="K288" s="9">
        <f t="shared" si="33"/>
        <v>5.2390307793057644E-3</v>
      </c>
      <c r="L288" s="17">
        <f t="shared" si="34"/>
        <v>4.4338573945702162E-3</v>
      </c>
      <c r="M288" s="17"/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28"/>
        <v>111.2734375</v>
      </c>
      <c r="E289" s="22">
        <f t="shared" si="29"/>
        <v>1.4041985536754898E-4</v>
      </c>
      <c r="F289" s="22">
        <f t="shared" si="32"/>
        <v>-2.5275573966159204E-3</v>
      </c>
      <c r="G289" s="7">
        <v>120.03125</v>
      </c>
      <c r="H289" s="7">
        <v>120.0625</v>
      </c>
      <c r="I289" s="19">
        <f t="shared" si="30"/>
        <v>120.046875</v>
      </c>
      <c r="J289" s="22">
        <f t="shared" si="31"/>
        <v>2.6031498112716388E-4</v>
      </c>
      <c r="K289" s="9">
        <f t="shared" si="33"/>
        <v>-6.2475595470519174E-3</v>
      </c>
      <c r="L289" s="17">
        <f t="shared" si="34"/>
        <v>-4.3504688960241678E-3</v>
      </c>
      <c r="M289" s="17"/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28"/>
        <v>111.4140625</v>
      </c>
      <c r="E290" s="22">
        <f t="shared" si="29"/>
        <v>1.402426197321366E-4</v>
      </c>
      <c r="F290" s="22">
        <f t="shared" si="32"/>
        <v>-1.2621835775892265E-3</v>
      </c>
      <c r="G290" s="6">
        <v>120.5625</v>
      </c>
      <c r="H290" s="6">
        <v>120.59375</v>
      </c>
      <c r="I290" s="19">
        <f t="shared" si="30"/>
        <v>120.578125</v>
      </c>
      <c r="J290" s="22">
        <f t="shared" si="31"/>
        <v>2.5916807049371519E-4</v>
      </c>
      <c r="K290" s="9">
        <f t="shared" si="33"/>
        <v>-4.4058571983931483E-3</v>
      </c>
      <c r="L290" s="17">
        <f t="shared" si="34"/>
        <v>-2.8026769864648586E-3</v>
      </c>
      <c r="M290" s="17"/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28"/>
        <v>111.2578125</v>
      </c>
      <c r="E291" s="22">
        <f t="shared" si="29"/>
        <v>1.4043957587248087E-4</v>
      </c>
      <c r="F291" s="22">
        <f t="shared" si="32"/>
        <v>1.4043957587248634E-3</v>
      </c>
      <c r="G291" s="7">
        <v>120.3125</v>
      </c>
      <c r="H291" s="7">
        <v>120.34375</v>
      </c>
      <c r="I291" s="19">
        <f t="shared" si="30"/>
        <v>120.328125</v>
      </c>
      <c r="J291" s="22">
        <f t="shared" si="31"/>
        <v>2.5970653161927021E-4</v>
      </c>
      <c r="K291" s="9">
        <f t="shared" si="33"/>
        <v>2.0776522529541985E-3</v>
      </c>
      <c r="L291" s="17">
        <f t="shared" si="34"/>
        <v>1.7343114296709393E-3</v>
      </c>
      <c r="M291" s="17"/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28"/>
        <v>111.2109375</v>
      </c>
      <c r="E292" s="22">
        <f t="shared" si="29"/>
        <v>1.4049877063575695E-4</v>
      </c>
      <c r="F292" s="22">
        <f t="shared" si="32"/>
        <v>4.2149631190735448E-4</v>
      </c>
      <c r="G292" s="6">
        <v>119.96875</v>
      </c>
      <c r="H292" s="6">
        <v>120</v>
      </c>
      <c r="I292" s="19">
        <f t="shared" si="30"/>
        <v>119.984375</v>
      </c>
      <c r="J292" s="22">
        <f t="shared" si="31"/>
        <v>2.6045057950253939E-4</v>
      </c>
      <c r="K292" s="9">
        <f t="shared" si="33"/>
        <v>2.8649563745279938E-3</v>
      </c>
      <c r="L292" s="17">
        <f t="shared" si="34"/>
        <v>1.6188642881527207E-3</v>
      </c>
      <c r="M292" s="17"/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28"/>
        <v>111.4140625</v>
      </c>
      <c r="E293" s="22">
        <f t="shared" si="29"/>
        <v>1.402426197321366E-4</v>
      </c>
      <c r="F293" s="22">
        <f t="shared" si="32"/>
        <v>-1.8231540565177839E-3</v>
      </c>
      <c r="G293" s="7">
        <v>120.71875</v>
      </c>
      <c r="H293" s="7">
        <v>120.75</v>
      </c>
      <c r="I293" s="19">
        <f t="shared" si="30"/>
        <v>120.734375</v>
      </c>
      <c r="J293" s="22">
        <f t="shared" si="31"/>
        <v>2.5883266468228292E-4</v>
      </c>
      <c r="K293" s="9">
        <f t="shared" si="33"/>
        <v>-6.2119839523747666E-3</v>
      </c>
      <c r="L293" s="17">
        <f t="shared" si="34"/>
        <v>-3.9738110084678556E-3</v>
      </c>
      <c r="M293" s="17"/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28"/>
        <v>111.8984375</v>
      </c>
      <c r="E294" s="22">
        <f t="shared" si="29"/>
        <v>1.3963555121133841E-4</v>
      </c>
      <c r="F294" s="22">
        <f t="shared" si="32"/>
        <v>-4.3287020875515392E-3</v>
      </c>
      <c r="G294" s="6">
        <v>121.125</v>
      </c>
      <c r="H294" s="6">
        <v>121.15625</v>
      </c>
      <c r="I294" s="19">
        <f t="shared" si="30"/>
        <v>121.140625</v>
      </c>
      <c r="J294" s="22">
        <f t="shared" si="31"/>
        <v>2.5796465884173866E-4</v>
      </c>
      <c r="K294" s="9">
        <f t="shared" si="33"/>
        <v>-3.3535405649426364E-3</v>
      </c>
      <c r="L294" s="17">
        <f t="shared" si="34"/>
        <v>-3.8508439892340745E-3</v>
      </c>
      <c r="M294" s="17"/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28"/>
        <v>112.6171875</v>
      </c>
      <c r="E295" s="22">
        <f t="shared" si="29"/>
        <v>1.3874436351023238E-4</v>
      </c>
      <c r="F295" s="22">
        <f t="shared" si="32"/>
        <v>-6.3822407214706445E-3</v>
      </c>
      <c r="G295" s="7">
        <v>123.09375</v>
      </c>
      <c r="H295" s="7">
        <v>123.125</v>
      </c>
      <c r="I295" s="19">
        <f t="shared" si="30"/>
        <v>123.109375</v>
      </c>
      <c r="J295" s="22">
        <f t="shared" si="31"/>
        <v>2.5383931971062316E-4</v>
      </c>
      <c r="K295" s="9">
        <f t="shared" si="33"/>
        <v>-1.5991877141769306E-2</v>
      </c>
      <c r="L295" s="17">
        <f t="shared" si="34"/>
        <v>-1.1091247874501893E-2</v>
      </c>
      <c r="M295" s="17"/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28"/>
        <v>112.3984375</v>
      </c>
      <c r="E296" s="22">
        <f t="shared" si="29"/>
        <v>1.3901438798915688E-4</v>
      </c>
      <c r="F296" s="22">
        <f t="shared" si="32"/>
        <v>1.9462014318480936E-3</v>
      </c>
      <c r="G296" s="6">
        <v>122.84375</v>
      </c>
      <c r="H296" s="6">
        <v>122.90625</v>
      </c>
      <c r="I296" s="19">
        <f t="shared" si="30"/>
        <v>122.875</v>
      </c>
      <c r="J296" s="22">
        <f t="shared" si="31"/>
        <v>5.0864699898270599E-4</v>
      </c>
      <c r="K296" s="9">
        <f t="shared" si="33"/>
        <v>1.9074262461851177E-3</v>
      </c>
      <c r="L296" s="17">
        <f t="shared" si="34"/>
        <v>1.9272004396501605E-3</v>
      </c>
      <c r="M296" s="17"/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28"/>
        <v>111.8828125</v>
      </c>
      <c r="E297" s="22">
        <f t="shared" si="29"/>
        <v>1.3965505202150687E-4</v>
      </c>
      <c r="F297" s="22">
        <f t="shared" si="32"/>
        <v>4.6086167167096459E-3</v>
      </c>
      <c r="G297" s="7">
        <v>122.125</v>
      </c>
      <c r="H297" s="7">
        <v>122.15625</v>
      </c>
      <c r="I297" s="19">
        <f t="shared" si="30"/>
        <v>122.140625</v>
      </c>
      <c r="J297" s="22">
        <f t="shared" si="31"/>
        <v>2.5585262888576181E-4</v>
      </c>
      <c r="K297" s="9">
        <f t="shared" si="33"/>
        <v>6.0125367788153028E-3</v>
      </c>
      <c r="L297" s="17">
        <f t="shared" si="34"/>
        <v>5.2965792290867938E-3</v>
      </c>
      <c r="M297" s="17"/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28"/>
        <v>111.9609375</v>
      </c>
      <c r="E298" s="22">
        <f t="shared" si="29"/>
        <v>1.3955760240039075E-4</v>
      </c>
      <c r="F298" s="22">
        <f t="shared" si="32"/>
        <v>-6.9778801200193197E-4</v>
      </c>
      <c r="G298" s="6">
        <v>122.40625</v>
      </c>
      <c r="H298" s="6">
        <v>122.4375</v>
      </c>
      <c r="I298" s="19">
        <f t="shared" si="30"/>
        <v>122.421875</v>
      </c>
      <c r="J298" s="22">
        <f t="shared" si="31"/>
        <v>2.5526483726866624E-4</v>
      </c>
      <c r="K298" s="9">
        <f t="shared" si="33"/>
        <v>-2.2973835354179739E-3</v>
      </c>
      <c r="L298" s="17">
        <f t="shared" si="34"/>
        <v>-1.4816373099641122E-3</v>
      </c>
      <c r="M298" s="17"/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28"/>
        <v>111.8203125</v>
      </c>
      <c r="E299" s="22">
        <f t="shared" si="29"/>
        <v>1.3973310976035772E-4</v>
      </c>
      <c r="F299" s="22">
        <f t="shared" si="32"/>
        <v>1.2575979878433063E-3</v>
      </c>
      <c r="G299" s="7">
        <v>122.125</v>
      </c>
      <c r="H299" s="7">
        <v>122.15625</v>
      </c>
      <c r="I299" s="19">
        <f t="shared" si="30"/>
        <v>122.140625</v>
      </c>
      <c r="J299" s="22">
        <f t="shared" si="31"/>
        <v>2.5585262888576181E-4</v>
      </c>
      <c r="K299" s="9">
        <f t="shared" si="33"/>
        <v>2.3026736599718323E-3</v>
      </c>
      <c r="L299" s="17">
        <f t="shared" si="34"/>
        <v>1.7697160951545107E-3</v>
      </c>
      <c r="M299" s="17"/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28"/>
        <v>111.6796875</v>
      </c>
      <c r="E300" s="22">
        <f t="shared" si="29"/>
        <v>1.3990905911157747E-4</v>
      </c>
      <c r="F300" s="22">
        <f t="shared" si="32"/>
        <v>1.2591815320042166E-3</v>
      </c>
      <c r="G300" s="6">
        <v>121.9375</v>
      </c>
      <c r="H300" s="6">
        <v>121.96875</v>
      </c>
      <c r="I300" s="19">
        <f t="shared" si="30"/>
        <v>121.953125</v>
      </c>
      <c r="J300" s="22">
        <f t="shared" si="31"/>
        <v>2.5624599615631005E-4</v>
      </c>
      <c r="K300" s="9">
        <f t="shared" si="33"/>
        <v>1.5374759769377633E-3</v>
      </c>
      <c r="L300" s="17">
        <f t="shared" si="34"/>
        <v>1.3955540724962536E-3</v>
      </c>
      <c r="M300" s="17"/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28"/>
        <v>111.9296875</v>
      </c>
      <c r="E301" s="22">
        <f t="shared" si="29"/>
        <v>1.3959656592447826E-4</v>
      </c>
      <c r="F301" s="22">
        <f t="shared" si="32"/>
        <v>-2.2335450547916746E-3</v>
      </c>
      <c r="G301" s="7">
        <v>122.6875</v>
      </c>
      <c r="H301" s="7">
        <v>122.71875</v>
      </c>
      <c r="I301" s="19">
        <f t="shared" si="30"/>
        <v>122.703125</v>
      </c>
      <c r="J301" s="22">
        <f t="shared" si="31"/>
        <v>2.5467974022666496E-4</v>
      </c>
      <c r="K301" s="9">
        <f t="shared" si="33"/>
        <v>-6.1123137654399695E-3</v>
      </c>
      <c r="L301" s="17">
        <f t="shared" si="34"/>
        <v>-4.1342568824332187E-3</v>
      </c>
      <c r="M301" s="17"/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28"/>
        <v>112.4453125</v>
      </c>
      <c r="E302" s="22">
        <f t="shared" si="29"/>
        <v>1.3895643715695129E-4</v>
      </c>
      <c r="F302" s="22">
        <f t="shared" si="32"/>
        <v>-4.5855624261793571E-3</v>
      </c>
      <c r="G302" s="6">
        <v>123.96875</v>
      </c>
      <c r="H302" s="6">
        <v>124</v>
      </c>
      <c r="I302" s="19">
        <f t="shared" si="30"/>
        <v>123.984375</v>
      </c>
      <c r="J302" s="22">
        <f t="shared" si="31"/>
        <v>2.5204788909892879E-4</v>
      </c>
      <c r="K302" s="9">
        <f t="shared" si="33"/>
        <v>-1.0333963453056039E-2</v>
      </c>
      <c r="L302" s="17">
        <f t="shared" si="34"/>
        <v>-7.4024495975686336E-3</v>
      </c>
      <c r="M302" s="17"/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28"/>
        <v>112.3671875</v>
      </c>
      <c r="E303" s="22">
        <f t="shared" si="29"/>
        <v>1.3905304873809357E-4</v>
      </c>
      <c r="F303" s="22">
        <f t="shared" si="32"/>
        <v>6.9526524369045717E-4</v>
      </c>
      <c r="G303" s="7">
        <v>123.96875</v>
      </c>
      <c r="H303" s="7">
        <v>124</v>
      </c>
      <c r="I303" s="19">
        <f t="shared" si="30"/>
        <v>123.984375</v>
      </c>
      <c r="J303" s="22">
        <f t="shared" si="31"/>
        <v>2.5204788909892879E-4</v>
      </c>
      <c r="K303" s="9">
        <f t="shared" si="33"/>
        <v>0</v>
      </c>
      <c r="L303" s="17">
        <f t="shared" si="34"/>
        <v>3.5456463207557745E-4</v>
      </c>
      <c r="M303" s="17"/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28"/>
        <v>112.703125</v>
      </c>
      <c r="E304" s="22">
        <f t="shared" si="29"/>
        <v>2.7727713849993069E-4</v>
      </c>
      <c r="F304" s="22">
        <f t="shared" si="32"/>
        <v>-2.980729238874269E-3</v>
      </c>
      <c r="G304" s="6">
        <v>124.5</v>
      </c>
      <c r="H304" s="6">
        <v>124.53125</v>
      </c>
      <c r="I304" s="19">
        <f t="shared" si="30"/>
        <v>124.515625</v>
      </c>
      <c r="J304" s="22">
        <f t="shared" si="31"/>
        <v>2.5097251850922326E-4</v>
      </c>
      <c r="K304" s="9">
        <f t="shared" si="33"/>
        <v>-4.2665328146568315E-3</v>
      </c>
      <c r="L304" s="17">
        <f t="shared" si="34"/>
        <v>-3.6108111661117474E-3</v>
      </c>
      <c r="M304" s="17"/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28"/>
        <v>112.9296875</v>
      </c>
      <c r="E305" s="22">
        <f t="shared" si="29"/>
        <v>1.3836042891732966E-4</v>
      </c>
      <c r="F305" s="22">
        <f t="shared" si="32"/>
        <v>-2.0062262193012437E-3</v>
      </c>
      <c r="G305" s="7">
        <v>125.09375</v>
      </c>
      <c r="H305" s="7">
        <v>125.125</v>
      </c>
      <c r="I305" s="19">
        <f t="shared" si="30"/>
        <v>125.109375</v>
      </c>
      <c r="J305" s="22">
        <f t="shared" si="31"/>
        <v>2.4978144123891593E-4</v>
      </c>
      <c r="K305" s="9">
        <f t="shared" si="33"/>
        <v>-4.7458473835394477E-3</v>
      </c>
      <c r="L305" s="17">
        <f t="shared" si="34"/>
        <v>-3.3487219282692365E-3</v>
      </c>
      <c r="M305" s="17"/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28"/>
        <v>113.2890625</v>
      </c>
      <c r="E306" s="22">
        <f t="shared" si="29"/>
        <v>1.3792152265361008E-4</v>
      </c>
      <c r="F306" s="22">
        <f t="shared" si="32"/>
        <v>-3.172195021033053E-3</v>
      </c>
      <c r="G306" s="6">
        <v>125.71875</v>
      </c>
      <c r="H306" s="6">
        <v>125.75</v>
      </c>
      <c r="I306" s="19">
        <f t="shared" si="30"/>
        <v>125.734375</v>
      </c>
      <c r="J306" s="22">
        <f t="shared" si="31"/>
        <v>2.4853982850751833E-4</v>
      </c>
      <c r="K306" s="9">
        <f t="shared" si="33"/>
        <v>-4.9707965701503154E-3</v>
      </c>
      <c r="L306" s="17">
        <f t="shared" si="34"/>
        <v>-4.0535631800151847E-3</v>
      </c>
      <c r="M306" s="17"/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28"/>
        <v>112.6171875</v>
      </c>
      <c r="E307" s="22">
        <f t="shared" si="29"/>
        <v>1.3874436351023238E-4</v>
      </c>
      <c r="F307" s="22">
        <f t="shared" si="32"/>
        <v>5.9660076309400178E-3</v>
      </c>
      <c r="G307" s="7">
        <v>124.0625</v>
      </c>
      <c r="H307" s="7">
        <v>124.09375</v>
      </c>
      <c r="I307" s="19">
        <f t="shared" si="30"/>
        <v>124.078125</v>
      </c>
      <c r="J307" s="22">
        <f t="shared" si="31"/>
        <v>2.518574486840448E-4</v>
      </c>
      <c r="K307" s="9">
        <f t="shared" si="33"/>
        <v>1.334844478025432E-2</v>
      </c>
      <c r="L307" s="17">
        <f t="shared" si="34"/>
        <v>9.5836210163426083E-3</v>
      </c>
      <c r="M307" s="17"/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28"/>
        <v>112.7109375</v>
      </c>
      <c r="E308" s="22">
        <f t="shared" si="29"/>
        <v>1.3862895958965829E-4</v>
      </c>
      <c r="F308" s="22">
        <f t="shared" si="32"/>
        <v>-8.317737575379569E-4</v>
      </c>
      <c r="G308" s="6">
        <v>123.96875</v>
      </c>
      <c r="H308" s="6">
        <v>124</v>
      </c>
      <c r="I308" s="19">
        <f t="shared" si="30"/>
        <v>123.984375</v>
      </c>
      <c r="J308" s="22">
        <f t="shared" si="31"/>
        <v>2.5204788909892879E-4</v>
      </c>
      <c r="K308" s="9">
        <f t="shared" si="33"/>
        <v>7.5614366729670479E-4</v>
      </c>
      <c r="L308" s="17">
        <f t="shared" si="34"/>
        <v>-5.3647074599729209E-5</v>
      </c>
      <c r="M308" s="17"/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28"/>
        <v>112.7265625</v>
      </c>
      <c r="E309" s="22">
        <f t="shared" si="29"/>
        <v>1.3860974426502183E-4</v>
      </c>
      <c r="F309" s="22">
        <f t="shared" si="32"/>
        <v>-1.3860974426505024E-4</v>
      </c>
      <c r="G309" s="7">
        <v>124.0625</v>
      </c>
      <c r="H309" s="7">
        <v>124.09375</v>
      </c>
      <c r="I309" s="19">
        <f t="shared" si="30"/>
        <v>124.078125</v>
      </c>
      <c r="J309" s="22">
        <f t="shared" si="31"/>
        <v>2.518574486840448E-4</v>
      </c>
      <c r="K309" s="9">
        <f t="shared" si="33"/>
        <v>-7.5557234605216905E-4</v>
      </c>
      <c r="L309" s="17">
        <f t="shared" si="34"/>
        <v>-4.4093973656646738E-4</v>
      </c>
      <c r="M309" s="17"/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28"/>
        <v>112.9453125</v>
      </c>
      <c r="E310" s="22">
        <f t="shared" si="29"/>
        <v>1.3834128795739089E-4</v>
      </c>
      <c r="F310" s="22">
        <f t="shared" si="32"/>
        <v>-1.9367780314034633E-3</v>
      </c>
      <c r="G310" s="6">
        <v>124.65625</v>
      </c>
      <c r="H310" s="6">
        <v>124.6875</v>
      </c>
      <c r="I310" s="19">
        <f t="shared" si="30"/>
        <v>124.671875</v>
      </c>
      <c r="J310" s="22">
        <f t="shared" si="31"/>
        <v>2.5065797719012406E-4</v>
      </c>
      <c r="K310" s="9">
        <f t="shared" si="33"/>
        <v>-4.7625015666123982E-3</v>
      </c>
      <c r="L310" s="17">
        <f t="shared" si="34"/>
        <v>-3.3214664584994454E-3</v>
      </c>
      <c r="M310" s="17"/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28"/>
        <v>112.3828125</v>
      </c>
      <c r="E311" s="22">
        <f t="shared" si="29"/>
        <v>1.3903371567605143E-4</v>
      </c>
      <c r="F311" s="22">
        <f t="shared" si="32"/>
        <v>5.0052137643379346E-3</v>
      </c>
      <c r="G311" s="7">
        <v>123.53125</v>
      </c>
      <c r="H311" s="7">
        <v>123.5625</v>
      </c>
      <c r="I311" s="19">
        <f t="shared" si="30"/>
        <v>123.546875</v>
      </c>
      <c r="J311" s="22">
        <f t="shared" si="31"/>
        <v>2.5294043252813961E-4</v>
      </c>
      <c r="K311" s="9">
        <f t="shared" si="33"/>
        <v>9.1058555710130662E-3</v>
      </c>
      <c r="L311" s="17">
        <f t="shared" si="34"/>
        <v>7.0146499963751122E-3</v>
      </c>
      <c r="M311" s="17"/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28"/>
        <v>112.3828125</v>
      </c>
      <c r="E312" s="22">
        <f t="shared" si="29"/>
        <v>1.3903371567605143E-4</v>
      </c>
      <c r="F312" s="22">
        <f t="shared" si="32"/>
        <v>0</v>
      </c>
      <c r="G312" s="6">
        <v>123.5</v>
      </c>
      <c r="H312" s="6">
        <v>123.5625</v>
      </c>
      <c r="I312" s="19">
        <f t="shared" si="30"/>
        <v>123.53125</v>
      </c>
      <c r="J312" s="22">
        <f t="shared" si="31"/>
        <v>5.0594485201113073E-4</v>
      </c>
      <c r="K312" s="9">
        <f t="shared" si="33"/>
        <v>1.2648621300281881E-4</v>
      </c>
      <c r="L312" s="17">
        <f t="shared" si="34"/>
        <v>6.198199970728927E-5</v>
      </c>
      <c r="M312" s="17"/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28"/>
        <v>112.5078125</v>
      </c>
      <c r="E313" s="22">
        <f t="shared" si="29"/>
        <v>1.3887924449690992E-4</v>
      </c>
      <c r="F313" s="22">
        <f t="shared" si="32"/>
        <v>-1.1110339559752269E-3</v>
      </c>
      <c r="G313" s="7">
        <v>123.90625</v>
      </c>
      <c r="H313" s="7">
        <v>123.96875</v>
      </c>
      <c r="I313" s="19">
        <f t="shared" si="30"/>
        <v>123.9375</v>
      </c>
      <c r="J313" s="22">
        <f t="shared" si="31"/>
        <v>5.0428643469490675E-4</v>
      </c>
      <c r="K313" s="9">
        <f t="shared" si="33"/>
        <v>-3.2778618255169256E-3</v>
      </c>
      <c r="L313" s="17">
        <f t="shared" si="34"/>
        <v>-2.172843944489048E-3</v>
      </c>
      <c r="M313" s="17"/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28"/>
        <v>112.546875</v>
      </c>
      <c r="E314" s="22">
        <f t="shared" si="29"/>
        <v>2.7766208524226016E-4</v>
      </c>
      <c r="F314" s="22">
        <f t="shared" si="32"/>
        <v>-3.4707760655283693E-4</v>
      </c>
      <c r="G314" s="6">
        <v>123.625</v>
      </c>
      <c r="H314" s="6">
        <v>123.65625</v>
      </c>
      <c r="I314" s="19">
        <f t="shared" si="30"/>
        <v>123.640625</v>
      </c>
      <c r="J314" s="22">
        <f t="shared" si="31"/>
        <v>2.5274864147605209E-4</v>
      </c>
      <c r="K314" s="9">
        <f t="shared" si="33"/>
        <v>2.401112094022384E-3</v>
      </c>
      <c r="L314" s="17">
        <f t="shared" si="34"/>
        <v>9.9961693961744531E-4</v>
      </c>
      <c r="M314" s="17"/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28"/>
        <v>112.0234375</v>
      </c>
      <c r="E315" s="22">
        <f t="shared" si="29"/>
        <v>1.3947974056768253E-4</v>
      </c>
      <c r="F315" s="22">
        <f t="shared" si="32"/>
        <v>4.672571309017437E-3</v>
      </c>
      <c r="G315" s="7">
        <v>121.75</v>
      </c>
      <c r="H315" s="7">
        <v>121.78125</v>
      </c>
      <c r="I315" s="19">
        <f t="shared" si="30"/>
        <v>121.765625</v>
      </c>
      <c r="J315" s="22">
        <f t="shared" si="31"/>
        <v>2.5664057487488769E-4</v>
      </c>
      <c r="K315" s="9">
        <f t="shared" si="33"/>
        <v>1.539843449249334E-2</v>
      </c>
      <c r="L315" s="17">
        <f t="shared" si="34"/>
        <v>9.9285627164272909E-3</v>
      </c>
      <c r="M315" s="17"/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28"/>
        <v>110.5703125</v>
      </c>
      <c r="E316" s="22">
        <f t="shared" si="29"/>
        <v>1.4131279587366636E-4</v>
      </c>
      <c r="F316" s="22">
        <f t="shared" si="32"/>
        <v>1.3142090016250885E-2</v>
      </c>
      <c r="G316" s="6">
        <v>119.4375</v>
      </c>
      <c r="H316" s="6">
        <v>119.5</v>
      </c>
      <c r="I316" s="19">
        <f t="shared" si="30"/>
        <v>119.46875</v>
      </c>
      <c r="J316" s="22">
        <f t="shared" si="31"/>
        <v>5.23149359142035E-4</v>
      </c>
      <c r="K316" s="9">
        <f t="shared" si="33"/>
        <v>1.9225738948469795E-2</v>
      </c>
      <c r="L316" s="17">
        <f t="shared" si="34"/>
        <v>1.6123258614662787E-2</v>
      </c>
      <c r="M316" s="17"/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28"/>
        <v>110.3515625</v>
      </c>
      <c r="E317" s="22">
        <f t="shared" si="29"/>
        <v>1.415929203539823E-4</v>
      </c>
      <c r="F317" s="22">
        <f t="shared" si="32"/>
        <v>1.9823008849557677E-3</v>
      </c>
      <c r="G317" s="7">
        <v>119</v>
      </c>
      <c r="H317" s="7">
        <v>119.03125</v>
      </c>
      <c r="I317" s="19">
        <f t="shared" si="30"/>
        <v>119.015625</v>
      </c>
      <c r="J317" s="22">
        <f t="shared" si="31"/>
        <v>2.6257056583956937E-4</v>
      </c>
      <c r="K317" s="9">
        <f t="shared" si="33"/>
        <v>3.8072732046736668E-3</v>
      </c>
      <c r="L317" s="17">
        <f t="shared" si="34"/>
        <v>2.8765915044721016E-3</v>
      </c>
      <c r="M317" s="17"/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28"/>
        <v>110.3828125</v>
      </c>
      <c r="E318" s="22">
        <f t="shared" si="29"/>
        <v>1.4155283459551277E-4</v>
      </c>
      <c r="F318" s="22">
        <f t="shared" si="32"/>
        <v>-2.8310566919098612E-4</v>
      </c>
      <c r="G318" s="6">
        <v>119.21875</v>
      </c>
      <c r="H318" s="6">
        <v>119.25</v>
      </c>
      <c r="I318" s="19">
        <f t="shared" si="30"/>
        <v>119.234375</v>
      </c>
      <c r="J318" s="22">
        <f t="shared" si="31"/>
        <v>2.620888481195125E-4</v>
      </c>
      <c r="K318" s="9">
        <f t="shared" si="33"/>
        <v>-1.834621936836589E-3</v>
      </c>
      <c r="L318" s="17">
        <f t="shared" si="34"/>
        <v>-1.0433947043676593E-3</v>
      </c>
      <c r="M318" s="17"/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28"/>
        <v>110.9921875</v>
      </c>
      <c r="E319" s="22">
        <f t="shared" si="29"/>
        <v>1.407756739635391E-4</v>
      </c>
      <c r="F319" s="22">
        <f t="shared" si="32"/>
        <v>-5.4902512845780294E-3</v>
      </c>
      <c r="G319" s="7">
        <v>120.03125</v>
      </c>
      <c r="H319" s="7">
        <v>120.0625</v>
      </c>
      <c r="I319" s="19">
        <f t="shared" si="30"/>
        <v>120.046875</v>
      </c>
      <c r="J319" s="22">
        <f t="shared" si="31"/>
        <v>2.6031498112716388E-4</v>
      </c>
      <c r="K319" s="9">
        <f t="shared" si="33"/>
        <v>-6.7681895093062439E-3</v>
      </c>
      <c r="L319" s="17">
        <f t="shared" si="34"/>
        <v>-6.1164789562790766E-3</v>
      </c>
      <c r="M319" s="17"/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28"/>
        <v>111.2421875</v>
      </c>
      <c r="E320" s="22">
        <f t="shared" si="29"/>
        <v>1.4045930191726948E-4</v>
      </c>
      <c r="F320" s="22">
        <f t="shared" si="32"/>
        <v>-2.2473488306763434E-3</v>
      </c>
      <c r="G320" s="6">
        <v>120.6875</v>
      </c>
      <c r="H320" s="6">
        <v>120.75</v>
      </c>
      <c r="I320" s="19">
        <f t="shared" si="30"/>
        <v>120.71875</v>
      </c>
      <c r="J320" s="22">
        <f t="shared" si="31"/>
        <v>5.1773233238415744E-4</v>
      </c>
      <c r="K320" s="9">
        <f t="shared" si="33"/>
        <v>-5.5656225731296471E-3</v>
      </c>
      <c r="L320" s="17">
        <f t="shared" si="34"/>
        <v>-3.8734014829829057E-3</v>
      </c>
      <c r="M320" s="17"/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28"/>
        <v>110.9296875</v>
      </c>
      <c r="E321" s="22">
        <f t="shared" si="29"/>
        <v>1.4085498978801323E-4</v>
      </c>
      <c r="F321" s="22">
        <f t="shared" si="32"/>
        <v>2.8170997957601696E-3</v>
      </c>
      <c r="G321" s="7">
        <v>119.46875</v>
      </c>
      <c r="H321" s="7">
        <v>119.5</v>
      </c>
      <c r="I321" s="19">
        <f t="shared" si="30"/>
        <v>119.484375</v>
      </c>
      <c r="J321" s="22">
        <f t="shared" si="31"/>
        <v>2.6154047338825681E-4</v>
      </c>
      <c r="K321" s="9">
        <f t="shared" si="33"/>
        <v>1.0330848698836048E-2</v>
      </c>
      <c r="L321" s="17">
        <f t="shared" si="34"/>
        <v>6.4990598391106288E-3</v>
      </c>
      <c r="M321" s="17"/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28"/>
        <v>110.390625</v>
      </c>
      <c r="E322" s="22">
        <f t="shared" si="29"/>
        <v>2.8308563340410475E-4</v>
      </c>
      <c r="F322" s="22">
        <f t="shared" si="32"/>
        <v>4.8832271762209167E-3</v>
      </c>
      <c r="G322" s="6">
        <v>117.90625</v>
      </c>
      <c r="H322" s="6">
        <v>117.9375</v>
      </c>
      <c r="I322" s="19">
        <f t="shared" si="30"/>
        <v>117.921875</v>
      </c>
      <c r="J322" s="22">
        <f t="shared" si="31"/>
        <v>2.6500596263415925E-4</v>
      </c>
      <c r="K322" s="9">
        <f t="shared" si="33"/>
        <v>1.3250298131707972E-2</v>
      </c>
      <c r="L322" s="17">
        <f t="shared" si="34"/>
        <v>8.9833403601163788E-3</v>
      </c>
      <c r="M322" s="17"/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28"/>
        <v>110.8671875</v>
      </c>
      <c r="E323" s="22">
        <f t="shared" si="29"/>
        <v>1.4093439503910928E-4</v>
      </c>
      <c r="F323" s="22">
        <f t="shared" si="32"/>
        <v>-4.2984990486928387E-3</v>
      </c>
      <c r="G323" s="7">
        <v>118.5</v>
      </c>
      <c r="H323" s="7">
        <v>118.5625</v>
      </c>
      <c r="I323" s="19">
        <f t="shared" si="30"/>
        <v>118.53125</v>
      </c>
      <c r="J323" s="22">
        <f t="shared" si="31"/>
        <v>5.272871078302136E-4</v>
      </c>
      <c r="K323" s="9">
        <f t="shared" si="33"/>
        <v>-5.1410493013446246E-3</v>
      </c>
      <c r="L323" s="17">
        <f t="shared" si="34"/>
        <v>-4.7113736875443925E-3</v>
      </c>
      <c r="M323" s="17"/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28"/>
        <v>109.9453125</v>
      </c>
      <c r="E324" s="22">
        <f t="shared" si="29"/>
        <v>1.4211610886093938E-4</v>
      </c>
      <c r="F324" s="22">
        <f t="shared" si="32"/>
        <v>8.3848504227954646E-3</v>
      </c>
      <c r="G324" s="6">
        <v>116.71875</v>
      </c>
      <c r="H324" s="6">
        <v>116.75</v>
      </c>
      <c r="I324" s="19">
        <f t="shared" si="30"/>
        <v>116.734375</v>
      </c>
      <c r="J324" s="22">
        <f t="shared" si="31"/>
        <v>2.6770178021683842E-4</v>
      </c>
      <c r="K324" s="9">
        <f t="shared" si="33"/>
        <v>1.5392852362468235E-2</v>
      </c>
      <c r="L324" s="17">
        <f t="shared" si="34"/>
        <v>1.1818979438610018E-2</v>
      </c>
      <c r="M324" s="17"/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28"/>
        <v>110.3828125</v>
      </c>
      <c r="E325" s="22">
        <f t="shared" si="29"/>
        <v>1.4155283459551277E-4</v>
      </c>
      <c r="F325" s="22">
        <f t="shared" si="32"/>
        <v>-3.9634793686743608E-3</v>
      </c>
      <c r="G325" s="7">
        <v>117.46875</v>
      </c>
      <c r="H325" s="7">
        <v>117.5625</v>
      </c>
      <c r="I325" s="19">
        <f t="shared" si="30"/>
        <v>117.515625</v>
      </c>
      <c r="J325" s="22">
        <f t="shared" si="31"/>
        <v>7.9776625448743513E-4</v>
      </c>
      <c r="K325" s="9">
        <f t="shared" si="33"/>
        <v>-6.6480521207286092E-3</v>
      </c>
      <c r="L325" s="17">
        <f t="shared" si="34"/>
        <v>-5.2789997213021599E-3</v>
      </c>
      <c r="M325" s="17"/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28"/>
        <v>109.578125</v>
      </c>
      <c r="E326" s="22">
        <f t="shared" si="29"/>
        <v>2.8518465706544986E-4</v>
      </c>
      <c r="F326" s="22">
        <f t="shared" si="32"/>
        <v>7.3435049194352509E-3</v>
      </c>
      <c r="G326" s="6">
        <v>116.59375</v>
      </c>
      <c r="H326" s="6">
        <v>116.65625</v>
      </c>
      <c r="I326" s="19">
        <f t="shared" si="30"/>
        <v>116.625</v>
      </c>
      <c r="J326" s="22">
        <f t="shared" si="31"/>
        <v>5.3590568060021436E-4</v>
      </c>
      <c r="K326" s="9">
        <f t="shared" si="33"/>
        <v>7.6366559485530061E-3</v>
      </c>
      <c r="L326" s="17">
        <f t="shared" si="34"/>
        <v>7.4871576272648645E-3</v>
      </c>
      <c r="M326" s="17"/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28"/>
        <v>108.9921875</v>
      </c>
      <c r="E327" s="22">
        <f t="shared" si="29"/>
        <v>1.4335889900365565E-4</v>
      </c>
      <c r="F327" s="22">
        <f t="shared" si="32"/>
        <v>5.3759587126371855E-3</v>
      </c>
      <c r="G327" s="7">
        <v>116</v>
      </c>
      <c r="H327" s="7">
        <v>116.0625</v>
      </c>
      <c r="I327" s="19">
        <f t="shared" si="30"/>
        <v>116.03125</v>
      </c>
      <c r="J327" s="22">
        <f t="shared" si="31"/>
        <v>5.3864799353622406E-4</v>
      </c>
      <c r="K327" s="9">
        <f t="shared" si="33"/>
        <v>5.1171559385940757E-3</v>
      </c>
      <c r="L327" s="17">
        <f t="shared" si="34"/>
        <v>5.2491376695830445E-3</v>
      </c>
      <c r="M327" s="17"/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28"/>
        <v>108.46875</v>
      </c>
      <c r="E328" s="22">
        <f t="shared" si="29"/>
        <v>2.8810141169691731E-4</v>
      </c>
      <c r="F328" s="22">
        <f t="shared" si="32"/>
        <v>4.8256986459234152E-3</v>
      </c>
      <c r="G328" s="6">
        <v>114.96875</v>
      </c>
      <c r="H328" s="6">
        <v>115</v>
      </c>
      <c r="I328" s="19">
        <f t="shared" si="30"/>
        <v>114.984375</v>
      </c>
      <c r="J328" s="22">
        <f t="shared" si="31"/>
        <v>2.7177605652941976E-4</v>
      </c>
      <c r="K328" s="9">
        <f t="shared" si="33"/>
        <v>9.1044978937355747E-3</v>
      </c>
      <c r="L328" s="17">
        <f t="shared" si="34"/>
        <v>6.9224373135561672E-3</v>
      </c>
      <c r="M328" s="17"/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28"/>
        <v>108.8671875</v>
      </c>
      <c r="E329" s="22">
        <f t="shared" si="29"/>
        <v>1.4352350197344816E-4</v>
      </c>
      <c r="F329" s="22">
        <f t="shared" si="32"/>
        <v>-3.659849300322926E-3</v>
      </c>
      <c r="G329" s="7">
        <v>116</v>
      </c>
      <c r="H329" s="7">
        <v>116.03125</v>
      </c>
      <c r="I329" s="19">
        <f t="shared" si="30"/>
        <v>116.015625</v>
      </c>
      <c r="J329" s="22">
        <f t="shared" si="31"/>
        <v>2.6936026936026934E-4</v>
      </c>
      <c r="K329" s="9">
        <f t="shared" si="33"/>
        <v>-8.8888888888888351E-3</v>
      </c>
      <c r="L329" s="17">
        <f t="shared" si="34"/>
        <v>-6.2222339472620611E-3</v>
      </c>
      <c r="M329" s="17"/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28"/>
        <v>109.0546875</v>
      </c>
      <c r="E330" s="22">
        <f t="shared" si="29"/>
        <v>1.4327673902141987E-4</v>
      </c>
      <c r="F330" s="22">
        <f t="shared" si="32"/>
        <v>-1.7193208682569905E-3</v>
      </c>
      <c r="G330" s="6">
        <v>116</v>
      </c>
      <c r="H330" s="6">
        <v>116.03125</v>
      </c>
      <c r="I330" s="19">
        <f t="shared" si="30"/>
        <v>116.015625</v>
      </c>
      <c r="J330" s="22">
        <f t="shared" si="31"/>
        <v>2.6936026936026934E-4</v>
      </c>
      <c r="K330" s="9">
        <f t="shared" si="33"/>
        <v>0</v>
      </c>
      <c r="L330" s="17">
        <f t="shared" si="34"/>
        <v>-8.7680259671488799E-4</v>
      </c>
      <c r="M330" s="17"/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28"/>
        <v>108.8359375</v>
      </c>
      <c r="E331" s="22">
        <f t="shared" si="29"/>
        <v>1.4356471179384107E-4</v>
      </c>
      <c r="F331" s="22">
        <f t="shared" si="32"/>
        <v>2.0099059651137452E-3</v>
      </c>
      <c r="G331" s="7">
        <v>115.75</v>
      </c>
      <c r="H331" s="7">
        <v>115.78125</v>
      </c>
      <c r="I331" s="19">
        <f t="shared" si="30"/>
        <v>115.765625</v>
      </c>
      <c r="J331" s="22">
        <f t="shared" si="31"/>
        <v>2.6994196247806724E-4</v>
      </c>
      <c r="K331" s="9">
        <f t="shared" si="33"/>
        <v>2.1595356998245219E-3</v>
      </c>
      <c r="L331" s="17">
        <f t="shared" si="34"/>
        <v>2.0832289775818188E-3</v>
      </c>
      <c r="M331" s="17"/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28"/>
        <v>108.78125</v>
      </c>
      <c r="E332" s="22">
        <f t="shared" si="29"/>
        <v>2.8727377190462512E-4</v>
      </c>
      <c r="F332" s="22">
        <f t="shared" si="32"/>
        <v>5.0272910083304367E-4</v>
      </c>
      <c r="G332" s="6">
        <v>115.4375</v>
      </c>
      <c r="H332" s="6">
        <v>115.5</v>
      </c>
      <c r="I332" s="19">
        <f t="shared" si="30"/>
        <v>115.46875</v>
      </c>
      <c r="J332" s="22">
        <f t="shared" si="31"/>
        <v>5.4127198917456026E-4</v>
      </c>
      <c r="K332" s="9">
        <f t="shared" si="33"/>
        <v>2.5710419485791558E-3</v>
      </c>
      <c r="L332" s="17">
        <f t="shared" si="34"/>
        <v>1.5162638037869948E-3</v>
      </c>
      <c r="M332" s="17"/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35">AVERAGE(B333:C333)</f>
        <v>108.8828125</v>
      </c>
      <c r="E333" s="22">
        <f t="shared" ref="E333:E396" si="36">(C333-B333)/D333</f>
        <v>1.4350290593384516E-4</v>
      </c>
      <c r="F333" s="22">
        <f t="shared" si="32"/>
        <v>-9.3276888856996809E-4</v>
      </c>
      <c r="G333" s="7">
        <v>115.25</v>
      </c>
      <c r="H333" s="7">
        <v>115.28125</v>
      </c>
      <c r="I333" s="19">
        <f t="shared" ref="I333:I396" si="37">AVERAGE(G333:H333)</f>
        <v>115.265625</v>
      </c>
      <c r="J333" s="22">
        <f t="shared" ref="J333:J396" si="38">(H333-G333)/I333</f>
        <v>2.7111291853056796E-4</v>
      </c>
      <c r="K333" s="9">
        <f t="shared" si="33"/>
        <v>1.7622339704486123E-3</v>
      </c>
      <c r="L333" s="17">
        <f t="shared" si="34"/>
        <v>3.8786252613695155E-4</v>
      </c>
      <c r="M333" s="17"/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35"/>
        <v>108.2421875</v>
      </c>
      <c r="E334" s="22">
        <f t="shared" si="36"/>
        <v>1.443522194153735E-4</v>
      </c>
      <c r="F334" s="22">
        <f t="shared" ref="F334:F397" si="39">D333/D334-1</f>
        <v>5.9184409960302276E-3</v>
      </c>
      <c r="G334" s="6">
        <v>114.21875</v>
      </c>
      <c r="H334" s="6">
        <v>114.25</v>
      </c>
      <c r="I334" s="19">
        <f t="shared" si="37"/>
        <v>114.234375</v>
      </c>
      <c r="J334" s="22">
        <f t="shared" si="38"/>
        <v>2.7356038845575162E-4</v>
      </c>
      <c r="K334" s="9">
        <f t="shared" ref="K334:K397" si="40">I333/I334-1</f>
        <v>9.0274928190396952E-3</v>
      </c>
      <c r="L334" s="17">
        <f t="shared" ref="L334:L397" si="41">F334*$N$5+K334*$O$5</f>
        <v>7.4419686960762819E-3</v>
      </c>
      <c r="M334" s="17"/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35"/>
        <v>108.8203125</v>
      </c>
      <c r="E335" s="22">
        <f t="shared" si="36"/>
        <v>1.4358532557972575E-4</v>
      </c>
      <c r="F335" s="22">
        <f t="shared" si="39"/>
        <v>-5.3126570464498979E-3</v>
      </c>
      <c r="G335" s="7">
        <v>115.3125</v>
      </c>
      <c r="H335" s="7">
        <v>115.34375</v>
      </c>
      <c r="I335" s="19">
        <f t="shared" si="37"/>
        <v>115.328125</v>
      </c>
      <c r="J335" s="22">
        <f t="shared" si="38"/>
        <v>2.7096599376778217E-4</v>
      </c>
      <c r="K335" s="9">
        <f t="shared" si="40"/>
        <v>-9.4838097818723543E-3</v>
      </c>
      <c r="L335" s="17">
        <f t="shared" si="41"/>
        <v>-7.3566457270205768E-3</v>
      </c>
      <c r="M335" s="17"/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35"/>
        <v>107.3828125</v>
      </c>
      <c r="E336" s="22">
        <f t="shared" si="36"/>
        <v>1.4550745725718444E-4</v>
      </c>
      <c r="F336" s="22">
        <f t="shared" si="39"/>
        <v>1.3386686067661024E-2</v>
      </c>
      <c r="G336" s="6">
        <v>113.09375</v>
      </c>
      <c r="H336" s="6">
        <v>113.125</v>
      </c>
      <c r="I336" s="19">
        <f t="shared" si="37"/>
        <v>113.109375</v>
      </c>
      <c r="J336" s="22">
        <f t="shared" si="38"/>
        <v>2.762812543168946E-4</v>
      </c>
      <c r="K336" s="9">
        <f t="shared" si="40"/>
        <v>1.9615969056499427E-2</v>
      </c>
      <c r="L336" s="17">
        <f t="shared" si="41"/>
        <v>1.6439219677645847E-2</v>
      </c>
      <c r="M336" s="17"/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35"/>
        <v>107.28125</v>
      </c>
      <c r="E337" s="22">
        <f t="shared" si="36"/>
        <v>2.9129041654529564E-4</v>
      </c>
      <c r="F337" s="22">
        <f t="shared" si="39"/>
        <v>9.4669385377210702E-4</v>
      </c>
      <c r="G337" s="7">
        <v>113</v>
      </c>
      <c r="H337" s="7">
        <v>113.03125</v>
      </c>
      <c r="I337" s="19">
        <f t="shared" si="37"/>
        <v>113.015625</v>
      </c>
      <c r="J337" s="22">
        <f t="shared" si="38"/>
        <v>2.7651043826904464E-4</v>
      </c>
      <c r="K337" s="9">
        <f t="shared" si="40"/>
        <v>8.295313148072303E-4</v>
      </c>
      <c r="L337" s="17">
        <f t="shared" si="41"/>
        <v>8.8928073116036099E-4</v>
      </c>
      <c r="M337" s="17"/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35"/>
        <v>107.5234375</v>
      </c>
      <c r="E338" s="22">
        <f t="shared" si="36"/>
        <v>1.4531715469011118E-4</v>
      </c>
      <c r="F338" s="22">
        <f t="shared" si="39"/>
        <v>-2.2524158976967579E-3</v>
      </c>
      <c r="G338" s="6">
        <v>113.09375</v>
      </c>
      <c r="H338" s="6">
        <v>113.125</v>
      </c>
      <c r="I338" s="19">
        <f t="shared" si="37"/>
        <v>113.109375</v>
      </c>
      <c r="J338" s="22">
        <f t="shared" si="38"/>
        <v>2.762812543168946E-4</v>
      </c>
      <c r="K338" s="9">
        <f t="shared" si="40"/>
        <v>-8.2884376295067064E-4</v>
      </c>
      <c r="L338" s="17">
        <f t="shared" si="41"/>
        <v>-1.5548232862619387E-3</v>
      </c>
      <c r="M338" s="17"/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35"/>
        <v>108.4453125</v>
      </c>
      <c r="E339" s="22">
        <f t="shared" si="36"/>
        <v>1.4408183848425905E-4</v>
      </c>
      <c r="F339" s="22">
        <f t="shared" si="39"/>
        <v>-8.50082847057132E-3</v>
      </c>
      <c r="G339" s="7">
        <v>115.25</v>
      </c>
      <c r="H339" s="7">
        <v>115.28125</v>
      </c>
      <c r="I339" s="19">
        <f t="shared" si="37"/>
        <v>115.265625</v>
      </c>
      <c r="J339" s="22">
        <f t="shared" si="38"/>
        <v>2.7111291853056796E-4</v>
      </c>
      <c r="K339" s="9">
        <f t="shared" si="40"/>
        <v>-1.87067913786092E-2</v>
      </c>
      <c r="L339" s="17">
        <f t="shared" si="41"/>
        <v>-1.3502053307340774E-2</v>
      </c>
      <c r="M339" s="17"/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35"/>
        <v>108.1328125</v>
      </c>
      <c r="E340" s="22">
        <f t="shared" si="36"/>
        <v>1.4449822989668376E-4</v>
      </c>
      <c r="F340" s="22">
        <f t="shared" si="39"/>
        <v>2.8899645979336697E-3</v>
      </c>
      <c r="G340" s="6">
        <v>114</v>
      </c>
      <c r="H340" s="6">
        <v>114.03125</v>
      </c>
      <c r="I340" s="19">
        <f t="shared" si="37"/>
        <v>114.015625</v>
      </c>
      <c r="J340" s="22">
        <f t="shared" si="38"/>
        <v>2.7408524050979852E-4</v>
      </c>
      <c r="K340" s="9">
        <f t="shared" si="40"/>
        <v>1.0963409620391884E-2</v>
      </c>
      <c r="L340" s="17">
        <f t="shared" si="41"/>
        <v>6.8461923569833388E-3</v>
      </c>
      <c r="M340" s="17"/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35"/>
        <v>107.7109375</v>
      </c>
      <c r="E341" s="22">
        <f t="shared" si="36"/>
        <v>1.4506419090447523E-4</v>
      </c>
      <c r="F341" s="22">
        <f t="shared" si="39"/>
        <v>3.9167331544207595E-3</v>
      </c>
      <c r="G341" s="7">
        <v>112.71875</v>
      </c>
      <c r="H341" s="7">
        <v>112.78125</v>
      </c>
      <c r="I341" s="19">
        <f t="shared" si="37"/>
        <v>112.75</v>
      </c>
      <c r="J341" s="22">
        <f t="shared" si="38"/>
        <v>5.5432372505543237E-4</v>
      </c>
      <c r="K341" s="9">
        <f t="shared" si="40"/>
        <v>1.122505543237251E-2</v>
      </c>
      <c r="L341" s="17">
        <f t="shared" si="41"/>
        <v>7.4980280524084633E-3</v>
      </c>
      <c r="M341" s="17"/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35"/>
        <v>108.25</v>
      </c>
      <c r="E342" s="22">
        <f t="shared" si="36"/>
        <v>2.8868360277136258E-4</v>
      </c>
      <c r="F342" s="22">
        <f t="shared" si="39"/>
        <v>-4.9797921478059726E-3</v>
      </c>
      <c r="G342" s="6">
        <v>113.375</v>
      </c>
      <c r="H342" s="6">
        <v>113.4375</v>
      </c>
      <c r="I342" s="19">
        <f t="shared" si="37"/>
        <v>113.40625</v>
      </c>
      <c r="J342" s="22">
        <f t="shared" si="38"/>
        <v>5.5111600992008823E-4</v>
      </c>
      <c r="K342" s="9">
        <f t="shared" si="40"/>
        <v>-5.7867181041608706E-3</v>
      </c>
      <c r="L342" s="17">
        <f t="shared" si="41"/>
        <v>-5.3752098237978907E-3</v>
      </c>
      <c r="M342" s="17"/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35"/>
        <v>107.5078125</v>
      </c>
      <c r="E343" s="22">
        <f t="shared" si="36"/>
        <v>1.453382748346777E-4</v>
      </c>
      <c r="F343" s="22">
        <f t="shared" si="39"/>
        <v>6.9035680546472022E-3</v>
      </c>
      <c r="G343" s="7">
        <v>112.625</v>
      </c>
      <c r="H343" s="7">
        <v>112.65625</v>
      </c>
      <c r="I343" s="19">
        <f t="shared" si="37"/>
        <v>112.640625</v>
      </c>
      <c r="J343" s="22">
        <f t="shared" si="38"/>
        <v>2.7743098904147595E-4</v>
      </c>
      <c r="K343" s="9">
        <f t="shared" si="40"/>
        <v>6.7970592315160783E-3</v>
      </c>
      <c r="L343" s="17">
        <f t="shared" si="41"/>
        <v>6.8513755690994688E-3</v>
      </c>
      <c r="M343" s="17"/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35"/>
        <v>107.1953125</v>
      </c>
      <c r="E344" s="22">
        <f t="shared" si="36"/>
        <v>1.4576197070184389E-4</v>
      </c>
      <c r="F344" s="22">
        <f t="shared" si="39"/>
        <v>2.9152394140368187E-3</v>
      </c>
      <c r="G344" s="6">
        <v>111.09375</v>
      </c>
      <c r="H344" s="6">
        <v>111.125</v>
      </c>
      <c r="I344" s="19">
        <f t="shared" si="37"/>
        <v>111.109375</v>
      </c>
      <c r="J344" s="22">
        <f t="shared" si="38"/>
        <v>2.8125439459991561E-4</v>
      </c>
      <c r="K344" s="9">
        <f t="shared" si="40"/>
        <v>1.3781465335395815E-2</v>
      </c>
      <c r="L344" s="17">
        <f t="shared" si="41"/>
        <v>8.2400127303349571E-3</v>
      </c>
      <c r="M344" s="17"/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35"/>
        <v>105.8828125</v>
      </c>
      <c r="E345" s="22">
        <f t="shared" si="36"/>
        <v>1.4756880395484393E-4</v>
      </c>
      <c r="F345" s="22">
        <f t="shared" si="39"/>
        <v>1.2395779532206941E-2</v>
      </c>
      <c r="G345" s="7">
        <v>108.5625</v>
      </c>
      <c r="H345" s="7">
        <v>108.625</v>
      </c>
      <c r="I345" s="19">
        <f t="shared" si="37"/>
        <v>108.59375</v>
      </c>
      <c r="J345" s="22">
        <f t="shared" si="38"/>
        <v>5.7553956834532373E-4</v>
      </c>
      <c r="K345" s="9">
        <f t="shared" si="40"/>
        <v>2.3165467625899216E-2</v>
      </c>
      <c r="L345" s="17">
        <f t="shared" si="41"/>
        <v>1.7673246446770624E-2</v>
      </c>
      <c r="M345" s="17"/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35"/>
        <v>106.1015625</v>
      </c>
      <c r="E346" s="22">
        <f t="shared" si="36"/>
        <v>1.4726456078344746E-4</v>
      </c>
      <c r="F346" s="22">
        <f t="shared" si="39"/>
        <v>-2.0617038509682661E-3</v>
      </c>
      <c r="G346" s="6">
        <v>109.03125</v>
      </c>
      <c r="H346" s="6">
        <v>109.0625</v>
      </c>
      <c r="I346" s="19">
        <f t="shared" si="37"/>
        <v>109.046875</v>
      </c>
      <c r="J346" s="22">
        <f t="shared" si="38"/>
        <v>2.8657400773749819E-4</v>
      </c>
      <c r="K346" s="9">
        <f t="shared" si="40"/>
        <v>-4.1553231121936873E-3</v>
      </c>
      <c r="L346" s="17">
        <f t="shared" si="41"/>
        <v>-3.0876394478665404E-3</v>
      </c>
      <c r="M346" s="17"/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35"/>
        <v>106.46875</v>
      </c>
      <c r="E347" s="22">
        <f t="shared" si="36"/>
        <v>2.93513354857646E-4</v>
      </c>
      <c r="F347" s="22">
        <f t="shared" si="39"/>
        <v>-3.4487819195773151E-3</v>
      </c>
      <c r="G347" s="7">
        <v>109.59375</v>
      </c>
      <c r="H347" s="7">
        <v>109.65625</v>
      </c>
      <c r="I347" s="19">
        <f t="shared" si="37"/>
        <v>109.625</v>
      </c>
      <c r="J347" s="22">
        <f t="shared" si="38"/>
        <v>5.7012542759407071E-4</v>
      </c>
      <c r="K347" s="9">
        <f t="shared" si="40"/>
        <v>-5.273660205245112E-3</v>
      </c>
      <c r="L347" s="17">
        <f t="shared" si="41"/>
        <v>-4.3430264596172573E-3</v>
      </c>
      <c r="M347" s="17"/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35"/>
        <v>106.3359375</v>
      </c>
      <c r="E348" s="22">
        <f t="shared" si="36"/>
        <v>1.4693997502020423E-4</v>
      </c>
      <c r="F348" s="22">
        <f t="shared" si="39"/>
        <v>1.2489897876717393E-3</v>
      </c>
      <c r="G348" s="6">
        <v>109.8125</v>
      </c>
      <c r="H348" s="6">
        <v>109.84375</v>
      </c>
      <c r="I348" s="19">
        <f t="shared" si="37"/>
        <v>109.828125</v>
      </c>
      <c r="J348" s="22">
        <f t="shared" si="38"/>
        <v>2.8453549580310141E-4</v>
      </c>
      <c r="K348" s="9">
        <f t="shared" si="40"/>
        <v>-1.8494807227201759E-3</v>
      </c>
      <c r="L348" s="17">
        <f t="shared" si="41"/>
        <v>-2.6935275503586948E-4</v>
      </c>
      <c r="M348" s="17"/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35"/>
        <v>105.6328125</v>
      </c>
      <c r="E349" s="22">
        <f t="shared" si="36"/>
        <v>1.4791805339841728E-4</v>
      </c>
      <c r="F349" s="22">
        <f t="shared" si="39"/>
        <v>6.6563124029288545E-3</v>
      </c>
      <c r="G349" s="7">
        <v>108.375</v>
      </c>
      <c r="H349" s="7">
        <v>108.40625</v>
      </c>
      <c r="I349" s="19">
        <f t="shared" si="37"/>
        <v>108.390625</v>
      </c>
      <c r="J349" s="22">
        <f t="shared" si="38"/>
        <v>2.8830906732016723E-4</v>
      </c>
      <c r="K349" s="9">
        <f t="shared" si="40"/>
        <v>1.3262217096727591E-2</v>
      </c>
      <c r="L349" s="17">
        <f t="shared" si="41"/>
        <v>9.8934018301242849E-3</v>
      </c>
      <c r="M349" s="17"/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35"/>
        <v>106.3984375</v>
      </c>
      <c r="E350" s="22">
        <f t="shared" si="36"/>
        <v>1.4685366032748365E-4</v>
      </c>
      <c r="F350" s="22">
        <f t="shared" si="39"/>
        <v>-7.1958293560466791E-3</v>
      </c>
      <c r="G350" s="6">
        <v>110.28125</v>
      </c>
      <c r="H350" s="6">
        <v>110.3125</v>
      </c>
      <c r="I350" s="19">
        <f t="shared" si="37"/>
        <v>110.296875</v>
      </c>
      <c r="J350" s="22">
        <f t="shared" si="38"/>
        <v>2.833262501770789E-4</v>
      </c>
      <c r="K350" s="9">
        <f t="shared" si="40"/>
        <v>-1.7282901260801786E-2</v>
      </c>
      <c r="L350" s="17">
        <f t="shared" si="41"/>
        <v>-1.2138794071371056E-2</v>
      </c>
      <c r="M350" s="17"/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35"/>
        <v>106.3984375</v>
      </c>
      <c r="E351" s="22">
        <f t="shared" si="36"/>
        <v>1.4685366032748365E-4</v>
      </c>
      <c r="F351" s="22">
        <f t="shared" si="39"/>
        <v>0</v>
      </c>
      <c r="G351" s="7">
        <v>109.71875</v>
      </c>
      <c r="H351" s="7">
        <v>109.75</v>
      </c>
      <c r="I351" s="19">
        <f t="shared" si="37"/>
        <v>109.734375</v>
      </c>
      <c r="J351" s="22">
        <f t="shared" si="38"/>
        <v>2.8477858465043431E-4</v>
      </c>
      <c r="K351" s="9">
        <f t="shared" si="40"/>
        <v>5.1260145237077559E-3</v>
      </c>
      <c r="L351" s="17">
        <f t="shared" si="41"/>
        <v>2.5118993063768464E-3</v>
      </c>
      <c r="M351" s="17"/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35"/>
        <v>106.0078125</v>
      </c>
      <c r="E352" s="22">
        <f t="shared" si="36"/>
        <v>1.4739479696366717E-4</v>
      </c>
      <c r="F352" s="22">
        <f t="shared" si="39"/>
        <v>3.6848699240916716E-3</v>
      </c>
      <c r="G352" s="6">
        <v>108.46875</v>
      </c>
      <c r="H352" s="6">
        <v>108.53125</v>
      </c>
      <c r="I352" s="19">
        <f t="shared" si="37"/>
        <v>108.5</v>
      </c>
      <c r="J352" s="22">
        <f t="shared" si="38"/>
        <v>5.76036866359447E-4</v>
      </c>
      <c r="K352" s="9">
        <f t="shared" si="40"/>
        <v>1.1376728110598977E-2</v>
      </c>
      <c r="L352" s="17">
        <f t="shared" si="41"/>
        <v>7.454108804332173E-3</v>
      </c>
      <c r="M352" s="17"/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35"/>
        <v>105.4453125</v>
      </c>
      <c r="E353" s="22">
        <f t="shared" si="36"/>
        <v>1.481810772764318E-4</v>
      </c>
      <c r="F353" s="22">
        <f t="shared" si="39"/>
        <v>5.3345187819515694E-3</v>
      </c>
      <c r="G353" s="7">
        <v>107.78125</v>
      </c>
      <c r="H353" s="7">
        <v>107.8125</v>
      </c>
      <c r="I353" s="19">
        <f t="shared" si="37"/>
        <v>107.796875</v>
      </c>
      <c r="J353" s="22">
        <f t="shared" si="38"/>
        <v>2.8989708653428034E-4</v>
      </c>
      <c r="K353" s="9">
        <f t="shared" si="40"/>
        <v>6.5226844470211987E-3</v>
      </c>
      <c r="L353" s="17">
        <f t="shared" si="41"/>
        <v>5.91675523410083E-3</v>
      </c>
      <c r="M353" s="17"/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35"/>
        <v>105.8046875</v>
      </c>
      <c r="E354" s="22">
        <f t="shared" si="36"/>
        <v>1.4767776711216126E-4</v>
      </c>
      <c r="F354" s="22">
        <f t="shared" si="39"/>
        <v>-3.3965886435797232E-3</v>
      </c>
      <c r="G354" s="6">
        <v>109.125</v>
      </c>
      <c r="H354" s="6">
        <v>109.15625</v>
      </c>
      <c r="I354" s="19">
        <f t="shared" si="37"/>
        <v>109.140625</v>
      </c>
      <c r="J354" s="22">
        <f t="shared" si="38"/>
        <v>2.8632784538296351E-4</v>
      </c>
      <c r="K354" s="9">
        <f t="shared" si="40"/>
        <v>-1.2312097351467433E-2</v>
      </c>
      <c r="L354" s="17">
        <f t="shared" si="41"/>
        <v>-7.7654526090959949E-3</v>
      </c>
      <c r="M354" s="17"/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35"/>
        <v>106.2578125</v>
      </c>
      <c r="E355" s="22">
        <f t="shared" si="36"/>
        <v>1.4704801117564886E-4</v>
      </c>
      <c r="F355" s="22">
        <f t="shared" si="39"/>
        <v>-4.2643923240938131E-3</v>
      </c>
      <c r="G355" s="7">
        <v>110.21875</v>
      </c>
      <c r="H355" s="7">
        <v>110.25</v>
      </c>
      <c r="I355" s="19">
        <f t="shared" si="37"/>
        <v>110.234375</v>
      </c>
      <c r="J355" s="22">
        <f t="shared" si="38"/>
        <v>2.8348688873139615E-4</v>
      </c>
      <c r="K355" s="9">
        <f t="shared" si="40"/>
        <v>-9.9220411055989111E-3</v>
      </c>
      <c r="L355" s="17">
        <f t="shared" si="41"/>
        <v>-7.0368082008453719E-3</v>
      </c>
      <c r="M355" s="17"/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35"/>
        <v>107.2109375</v>
      </c>
      <c r="E356" s="22">
        <f t="shared" si="36"/>
        <v>1.4574072724622895E-4</v>
      </c>
      <c r="F356" s="22">
        <f t="shared" si="39"/>
        <v>-8.8901843620199372E-3</v>
      </c>
      <c r="G356" s="6">
        <v>111.46875</v>
      </c>
      <c r="H356" s="6">
        <v>111.5</v>
      </c>
      <c r="I356" s="19">
        <f t="shared" si="37"/>
        <v>111.484375</v>
      </c>
      <c r="J356" s="22">
        <f t="shared" si="38"/>
        <v>2.8030833917309038E-4</v>
      </c>
      <c r="K356" s="9">
        <f t="shared" si="40"/>
        <v>-1.1212333566923638E-2</v>
      </c>
      <c r="L356" s="17">
        <f t="shared" si="41"/>
        <v>-1.0028106416302767E-2</v>
      </c>
      <c r="M356" s="17"/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35"/>
        <v>107.765625</v>
      </c>
      <c r="E357" s="22">
        <f t="shared" si="36"/>
        <v>2.8998115122517038E-4</v>
      </c>
      <c r="F357" s="22">
        <f t="shared" si="39"/>
        <v>-5.1471654342467588E-3</v>
      </c>
      <c r="G357" s="7">
        <v>112.9375</v>
      </c>
      <c r="H357" s="7">
        <v>113</v>
      </c>
      <c r="I357" s="19">
        <f t="shared" si="37"/>
        <v>112.96875</v>
      </c>
      <c r="J357" s="22">
        <f t="shared" si="38"/>
        <v>5.532503457814661E-4</v>
      </c>
      <c r="K357" s="9">
        <f t="shared" si="40"/>
        <v>-1.3139695712309774E-2</v>
      </c>
      <c r="L357" s="17">
        <f t="shared" si="41"/>
        <v>-9.0637425662094505E-3</v>
      </c>
      <c r="M357" s="17"/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35"/>
        <v>107.3046875</v>
      </c>
      <c r="E358" s="22">
        <f t="shared" si="36"/>
        <v>1.4561339643247179E-4</v>
      </c>
      <c r="F358" s="22">
        <f t="shared" si="39"/>
        <v>4.2955951947578619E-3</v>
      </c>
      <c r="G358" s="6">
        <v>111.625</v>
      </c>
      <c r="H358" s="6">
        <v>111.6875</v>
      </c>
      <c r="I358" s="19">
        <f t="shared" si="37"/>
        <v>111.65625</v>
      </c>
      <c r="J358" s="22">
        <f t="shared" si="38"/>
        <v>5.5975370836831796E-4</v>
      </c>
      <c r="K358" s="9">
        <f t="shared" si="40"/>
        <v>1.1754827875734675E-2</v>
      </c>
      <c r="L358" s="17">
        <f t="shared" si="41"/>
        <v>7.9508406707102797E-3</v>
      </c>
      <c r="M358" s="17"/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35"/>
        <v>108.1328125</v>
      </c>
      <c r="E359" s="22">
        <f t="shared" si="36"/>
        <v>1.4449822989668376E-4</v>
      </c>
      <c r="F359" s="22">
        <f t="shared" si="39"/>
        <v>-7.6584061845242912E-3</v>
      </c>
      <c r="G359" s="7">
        <v>113.84375</v>
      </c>
      <c r="H359" s="7">
        <v>113.875</v>
      </c>
      <c r="I359" s="19">
        <f t="shared" si="37"/>
        <v>113.859375</v>
      </c>
      <c r="J359" s="22">
        <f t="shared" si="38"/>
        <v>2.744613695622341E-4</v>
      </c>
      <c r="K359" s="9">
        <f t="shared" si="40"/>
        <v>-1.9349526554137464E-2</v>
      </c>
      <c r="L359" s="17">
        <f t="shared" si="41"/>
        <v>-1.3387402271323871E-2</v>
      </c>
      <c r="M359" s="17"/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35"/>
        <v>107.7109375</v>
      </c>
      <c r="E360" s="22">
        <f t="shared" si="36"/>
        <v>1.4506419090447523E-4</v>
      </c>
      <c r="F360" s="22">
        <f t="shared" si="39"/>
        <v>3.9167331544207595E-3</v>
      </c>
      <c r="G360" s="6">
        <v>112</v>
      </c>
      <c r="H360" s="6">
        <v>112.03125</v>
      </c>
      <c r="I360" s="19">
        <f t="shared" si="37"/>
        <v>112.015625</v>
      </c>
      <c r="J360" s="22">
        <f t="shared" si="38"/>
        <v>2.7897893709024967E-4</v>
      </c>
      <c r="K360" s="9">
        <f t="shared" si="40"/>
        <v>1.6459757288324717E-2</v>
      </c>
      <c r="L360" s="17">
        <f t="shared" si="41"/>
        <v>1.0063187378477823E-2</v>
      </c>
      <c r="M360" s="17"/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35"/>
        <v>107.8359375</v>
      </c>
      <c r="E361" s="22">
        <f t="shared" si="36"/>
        <v>1.4489603709338551E-4</v>
      </c>
      <c r="F361" s="22">
        <f t="shared" si="39"/>
        <v>-1.1591682967471151E-3</v>
      </c>
      <c r="G361" s="7">
        <v>112</v>
      </c>
      <c r="H361" s="7">
        <v>112.03125</v>
      </c>
      <c r="I361" s="19">
        <f t="shared" si="37"/>
        <v>112.015625</v>
      </c>
      <c r="J361" s="22">
        <f t="shared" si="38"/>
        <v>2.7897893709024967E-4</v>
      </c>
      <c r="K361" s="9">
        <f t="shared" si="40"/>
        <v>0</v>
      </c>
      <c r="L361" s="17">
        <f t="shared" si="41"/>
        <v>-5.9114141599863755E-4</v>
      </c>
      <c r="M361" s="17"/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35"/>
        <v>106.7578125</v>
      </c>
      <c r="E362" s="22">
        <f t="shared" si="36"/>
        <v>1.4635931211123308E-4</v>
      </c>
      <c r="F362" s="22">
        <f t="shared" si="39"/>
        <v>1.0098792535675027E-2</v>
      </c>
      <c r="G362" s="6">
        <v>109.96875</v>
      </c>
      <c r="H362" s="6">
        <v>110.03125</v>
      </c>
      <c r="I362" s="19">
        <f t="shared" si="37"/>
        <v>110</v>
      </c>
      <c r="J362" s="22">
        <f t="shared" si="38"/>
        <v>5.6818181818181815E-4</v>
      </c>
      <c r="K362" s="9">
        <f t="shared" si="40"/>
        <v>1.8323863636363624E-2</v>
      </c>
      <c r="L362" s="17">
        <f t="shared" si="41"/>
        <v>1.412932157478819E-2</v>
      </c>
      <c r="M362" s="17"/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35"/>
        <v>107.2734375</v>
      </c>
      <c r="E363" s="22">
        <f t="shared" si="36"/>
        <v>1.456558153084262E-4</v>
      </c>
      <c r="F363" s="22">
        <f t="shared" si="39"/>
        <v>-4.8066419051780995E-3</v>
      </c>
      <c r="G363" s="7">
        <v>111.28125</v>
      </c>
      <c r="H363" s="7">
        <v>111.3125</v>
      </c>
      <c r="I363" s="19">
        <f t="shared" si="37"/>
        <v>111.296875</v>
      </c>
      <c r="J363" s="22">
        <f t="shared" si="38"/>
        <v>2.8078056998455706E-4</v>
      </c>
      <c r="K363" s="9">
        <f t="shared" si="40"/>
        <v>-1.1652393654359106E-2</v>
      </c>
      <c r="L363" s="17">
        <f t="shared" si="41"/>
        <v>-8.1612635104945305E-3</v>
      </c>
      <c r="M363" s="17"/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35"/>
        <v>107.0859375</v>
      </c>
      <c r="E364" s="22">
        <f t="shared" si="36"/>
        <v>1.4591084847158386E-4</v>
      </c>
      <c r="F364" s="22">
        <f t="shared" si="39"/>
        <v>1.7509301816589495E-3</v>
      </c>
      <c r="G364" s="6">
        <v>111.5625</v>
      </c>
      <c r="H364" s="6">
        <v>111.59375</v>
      </c>
      <c r="I364" s="19">
        <f t="shared" si="37"/>
        <v>111.578125</v>
      </c>
      <c r="J364" s="22">
        <f t="shared" si="38"/>
        <v>2.8007281893292258E-4</v>
      </c>
      <c r="K364" s="9">
        <f t="shared" si="40"/>
        <v>-2.520655370396252E-3</v>
      </c>
      <c r="L364" s="17">
        <f t="shared" si="41"/>
        <v>-3.4227356088053357E-4</v>
      </c>
      <c r="M364" s="17"/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35"/>
        <v>106.6640625</v>
      </c>
      <c r="E365" s="22">
        <f t="shared" si="36"/>
        <v>1.4648795136600013E-4</v>
      </c>
      <c r="F365" s="22">
        <f t="shared" si="39"/>
        <v>3.9551746868820015E-3</v>
      </c>
      <c r="G365" s="7">
        <v>110.8125</v>
      </c>
      <c r="H365" s="7">
        <v>110.84375</v>
      </c>
      <c r="I365" s="19">
        <f t="shared" si="37"/>
        <v>110.828125</v>
      </c>
      <c r="J365" s="22">
        <f t="shared" si="38"/>
        <v>2.8196813760045117E-4</v>
      </c>
      <c r="K365" s="9">
        <f t="shared" si="40"/>
        <v>6.7672353024108567E-3</v>
      </c>
      <c r="L365" s="17">
        <f t="shared" si="41"/>
        <v>5.3331678776869541E-3</v>
      </c>
      <c r="M365" s="17"/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35"/>
        <v>107.3515625</v>
      </c>
      <c r="E366" s="22">
        <f t="shared" si="36"/>
        <v>1.4554981442398661E-4</v>
      </c>
      <c r="F366" s="22">
        <f t="shared" si="39"/>
        <v>-6.4041918346554594E-3</v>
      </c>
      <c r="G366" s="6">
        <v>112.5</v>
      </c>
      <c r="H366" s="6">
        <v>112.53125</v>
      </c>
      <c r="I366" s="19">
        <f t="shared" si="37"/>
        <v>112.515625</v>
      </c>
      <c r="J366" s="22">
        <f t="shared" si="38"/>
        <v>2.7773920288848769E-4</v>
      </c>
      <c r="K366" s="9">
        <f t="shared" si="40"/>
        <v>-1.4997916955978297E-2</v>
      </c>
      <c r="L366" s="17">
        <f t="shared" si="41"/>
        <v>-1.0615372289101399E-2</v>
      </c>
      <c r="M366" s="17"/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35"/>
        <v>108.0390625</v>
      </c>
      <c r="E367" s="22">
        <f t="shared" si="36"/>
        <v>1.4462361703666208E-4</v>
      </c>
      <c r="F367" s="22">
        <f t="shared" si="39"/>
        <v>-6.363439149613126E-3</v>
      </c>
      <c r="G367" s="7">
        <v>113.90625</v>
      </c>
      <c r="H367" s="7">
        <v>113.96875</v>
      </c>
      <c r="I367" s="19">
        <f t="shared" si="37"/>
        <v>113.9375</v>
      </c>
      <c r="J367" s="22">
        <f t="shared" si="38"/>
        <v>5.4854635216675812E-4</v>
      </c>
      <c r="K367" s="9">
        <f t="shared" si="40"/>
        <v>-1.2479429511793705E-2</v>
      </c>
      <c r="L367" s="17">
        <f t="shared" si="41"/>
        <v>-9.360456008913139E-3</v>
      </c>
      <c r="M367" s="17"/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35"/>
        <v>107.9609375</v>
      </c>
      <c r="E368" s="22">
        <f t="shared" si="36"/>
        <v>1.447282726680657E-4</v>
      </c>
      <c r="F368" s="22">
        <f t="shared" si="39"/>
        <v>7.2364136334024387E-4</v>
      </c>
      <c r="G368" s="6">
        <v>113.8125</v>
      </c>
      <c r="H368" s="6">
        <v>113.84375</v>
      </c>
      <c r="I368" s="19">
        <f t="shared" si="37"/>
        <v>113.828125</v>
      </c>
      <c r="J368" s="22">
        <f t="shared" si="38"/>
        <v>2.7453671928620452E-4</v>
      </c>
      <c r="K368" s="9">
        <f t="shared" si="40"/>
        <v>9.608785175017065E-4</v>
      </c>
      <c r="L368" s="17">
        <f t="shared" si="41"/>
        <v>8.3989461237590139E-4</v>
      </c>
      <c r="M368" s="17"/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35"/>
        <v>107.6953125</v>
      </c>
      <c r="E369" s="22">
        <f t="shared" si="36"/>
        <v>1.4508523757707654E-4</v>
      </c>
      <c r="F369" s="22">
        <f t="shared" si="39"/>
        <v>2.4664490388102145E-3</v>
      </c>
      <c r="G369" s="7">
        <v>113.65625</v>
      </c>
      <c r="H369" s="7">
        <v>113.6875</v>
      </c>
      <c r="I369" s="19">
        <f t="shared" si="37"/>
        <v>113.671875</v>
      </c>
      <c r="J369" s="22">
        <f t="shared" si="38"/>
        <v>2.7491408934707902E-4</v>
      </c>
      <c r="K369" s="9">
        <f t="shared" si="40"/>
        <v>1.3745704467353903E-3</v>
      </c>
      <c r="L369" s="17">
        <f t="shared" si="41"/>
        <v>1.9313961111613411E-3</v>
      </c>
      <c r="M369" s="17"/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35"/>
        <v>108.234375</v>
      </c>
      <c r="E370" s="22">
        <f t="shared" si="36"/>
        <v>2.8872527789807997E-4</v>
      </c>
      <c r="F370" s="22">
        <f t="shared" si="39"/>
        <v>-4.9805110437418643E-3</v>
      </c>
      <c r="G370" s="6">
        <v>114.625</v>
      </c>
      <c r="H370" s="6">
        <v>114.65625</v>
      </c>
      <c r="I370" s="19">
        <f t="shared" si="37"/>
        <v>114.640625</v>
      </c>
      <c r="J370" s="22">
        <f t="shared" si="38"/>
        <v>2.7259097723865341E-4</v>
      </c>
      <c r="K370" s="9">
        <f t="shared" si="40"/>
        <v>-8.4503202943982947E-3</v>
      </c>
      <c r="L370" s="17">
        <f t="shared" si="41"/>
        <v>-6.6808205941095676E-3</v>
      </c>
      <c r="M370" s="17"/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35"/>
        <v>108.2109375</v>
      </c>
      <c r="E371" s="22">
        <f t="shared" si="36"/>
        <v>1.4439390657714244E-4</v>
      </c>
      <c r="F371" s="22">
        <f t="shared" si="39"/>
        <v>2.1659085986569515E-4</v>
      </c>
      <c r="G371" s="7">
        <v>114.9375</v>
      </c>
      <c r="H371" s="7">
        <v>115</v>
      </c>
      <c r="I371" s="19">
        <f t="shared" si="37"/>
        <v>114.96875</v>
      </c>
      <c r="J371" s="22">
        <f t="shared" si="38"/>
        <v>5.4362598532209838E-4</v>
      </c>
      <c r="K371" s="9">
        <f t="shared" si="40"/>
        <v>-2.8540364229410198E-3</v>
      </c>
      <c r="L371" s="17">
        <f t="shared" si="41"/>
        <v>-1.2881076746684896E-3</v>
      </c>
      <c r="M371" s="17"/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35"/>
        <v>108.71875</v>
      </c>
      <c r="E372" s="22">
        <f t="shared" si="36"/>
        <v>2.8743891922966368E-4</v>
      </c>
      <c r="F372" s="22">
        <f t="shared" si="39"/>
        <v>-4.6708824374820379E-3</v>
      </c>
      <c r="G372" s="6">
        <v>116.84375</v>
      </c>
      <c r="H372" s="6">
        <v>116.875</v>
      </c>
      <c r="I372" s="19">
        <f t="shared" si="37"/>
        <v>116.859375</v>
      </c>
      <c r="J372" s="22">
        <f t="shared" si="38"/>
        <v>2.6741542987030354E-4</v>
      </c>
      <c r="K372" s="9">
        <f t="shared" si="40"/>
        <v>-1.6178633507153317E-2</v>
      </c>
      <c r="L372" s="17">
        <f t="shared" si="41"/>
        <v>-1.0310022123133211E-2</v>
      </c>
      <c r="M372" s="17"/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35"/>
        <v>108.3515625</v>
      </c>
      <c r="E373" s="22">
        <f t="shared" si="36"/>
        <v>1.4420650371331747E-4</v>
      </c>
      <c r="F373" s="22">
        <f t="shared" si="39"/>
        <v>3.3888528372629789E-3</v>
      </c>
      <c r="G373" s="7">
        <v>115.9375</v>
      </c>
      <c r="H373" s="7">
        <v>115.96875</v>
      </c>
      <c r="I373" s="19">
        <f t="shared" si="37"/>
        <v>115.953125</v>
      </c>
      <c r="J373" s="22">
        <f t="shared" si="38"/>
        <v>2.6950545748551406E-4</v>
      </c>
      <c r="K373" s="9">
        <f t="shared" si="40"/>
        <v>7.8156582670798613E-3</v>
      </c>
      <c r="L373" s="17">
        <f t="shared" si="41"/>
        <v>5.5581189283350693E-3</v>
      </c>
      <c r="M373" s="17"/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35"/>
        <v>108.7421875</v>
      </c>
      <c r="E374" s="22">
        <f t="shared" si="36"/>
        <v>1.4368848336805806E-4</v>
      </c>
      <c r="F374" s="22">
        <f t="shared" si="39"/>
        <v>-3.5922120842014627E-3</v>
      </c>
      <c r="G374" s="6">
        <v>117.78125</v>
      </c>
      <c r="H374" s="6">
        <v>117.8125</v>
      </c>
      <c r="I374" s="19">
        <f t="shared" si="37"/>
        <v>117.796875</v>
      </c>
      <c r="J374" s="22">
        <f t="shared" si="38"/>
        <v>2.6528717336516777E-4</v>
      </c>
      <c r="K374" s="9">
        <f t="shared" si="40"/>
        <v>-1.5651943228544907E-2</v>
      </c>
      <c r="L374" s="17">
        <f t="shared" si="41"/>
        <v>-9.5018383945569187E-3</v>
      </c>
      <c r="M374" s="17"/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35"/>
        <v>109.1640625</v>
      </c>
      <c r="E375" s="22">
        <f t="shared" si="36"/>
        <v>1.4313318542904174E-4</v>
      </c>
      <c r="F375" s="22">
        <f t="shared" si="39"/>
        <v>-3.8645960065841756E-3</v>
      </c>
      <c r="G375" s="7">
        <v>118.21875</v>
      </c>
      <c r="H375" s="7">
        <v>118.25</v>
      </c>
      <c r="I375" s="19">
        <f t="shared" si="37"/>
        <v>118.234375</v>
      </c>
      <c r="J375" s="22">
        <f t="shared" si="38"/>
        <v>2.6430553720100438E-4</v>
      </c>
      <c r="K375" s="9">
        <f t="shared" si="40"/>
        <v>-3.7002775208140326E-3</v>
      </c>
      <c r="L375" s="17">
        <f t="shared" si="41"/>
        <v>-3.7840750699926098E-3</v>
      </c>
      <c r="M375" s="17"/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35"/>
        <v>109.5859375</v>
      </c>
      <c r="E376" s="22">
        <f t="shared" si="36"/>
        <v>1.4258216297141228E-4</v>
      </c>
      <c r="F376" s="22">
        <f t="shared" si="39"/>
        <v>-3.8497184002281859E-3</v>
      </c>
      <c r="G376" s="6">
        <v>118.90625</v>
      </c>
      <c r="H376" s="6">
        <v>118.9375</v>
      </c>
      <c r="I376" s="19">
        <f t="shared" si="37"/>
        <v>118.921875</v>
      </c>
      <c r="J376" s="22">
        <f t="shared" si="38"/>
        <v>2.6277755879647877E-4</v>
      </c>
      <c r="K376" s="9">
        <f t="shared" si="40"/>
        <v>-5.7811062935225754E-3</v>
      </c>
      <c r="L376" s="17">
        <f t="shared" si="41"/>
        <v>-4.7961558102419324E-3</v>
      </c>
      <c r="M376" s="17"/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35"/>
        <v>109.4375</v>
      </c>
      <c r="E377" s="22">
        <f t="shared" si="36"/>
        <v>2.8555111364934324E-4</v>
      </c>
      <c r="F377" s="22">
        <f t="shared" si="39"/>
        <v>1.3563677898342785E-3</v>
      </c>
      <c r="G377" s="7">
        <v>118.40625</v>
      </c>
      <c r="H377" s="7">
        <v>118.4375</v>
      </c>
      <c r="I377" s="19">
        <f t="shared" si="37"/>
        <v>118.421875</v>
      </c>
      <c r="J377" s="22">
        <f t="shared" si="38"/>
        <v>2.6388705633988651E-4</v>
      </c>
      <c r="K377" s="9">
        <f t="shared" si="40"/>
        <v>4.2221929014381043E-3</v>
      </c>
      <c r="L377" s="17">
        <f t="shared" si="41"/>
        <v>2.7607071799669561E-3</v>
      </c>
      <c r="M377" s="17"/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35"/>
        <v>109.7578125</v>
      </c>
      <c r="E378" s="22">
        <f t="shared" si="36"/>
        <v>1.4235888675350559E-4</v>
      </c>
      <c r="F378" s="22">
        <f t="shared" si="39"/>
        <v>-2.9183571784469065E-3</v>
      </c>
      <c r="G378" s="6">
        <v>119.03125</v>
      </c>
      <c r="H378" s="6">
        <v>119.0625</v>
      </c>
      <c r="I378" s="19">
        <f t="shared" si="37"/>
        <v>119.046875</v>
      </c>
      <c r="J378" s="22">
        <f t="shared" si="38"/>
        <v>2.6250164063525399E-4</v>
      </c>
      <c r="K378" s="9">
        <f t="shared" si="40"/>
        <v>-5.2500328127050855E-3</v>
      </c>
      <c r="L378" s="17">
        <f t="shared" si="41"/>
        <v>-4.0609474659501236E-3</v>
      </c>
      <c r="M378" s="17"/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35"/>
        <v>109.9921875</v>
      </c>
      <c r="E379" s="22">
        <f t="shared" si="36"/>
        <v>1.4205554371759358E-4</v>
      </c>
      <c r="F379" s="22">
        <f t="shared" si="39"/>
        <v>-2.1308331557639004E-3</v>
      </c>
      <c r="G379" s="7">
        <v>119.59375</v>
      </c>
      <c r="H379" s="7">
        <v>119.625</v>
      </c>
      <c r="I379" s="19">
        <f t="shared" si="37"/>
        <v>119.609375</v>
      </c>
      <c r="J379" s="22">
        <f t="shared" si="38"/>
        <v>2.6126714565643372E-4</v>
      </c>
      <c r="K379" s="9">
        <f t="shared" si="40"/>
        <v>-4.7028086218158238E-3</v>
      </c>
      <c r="L379" s="17">
        <f t="shared" si="41"/>
        <v>-3.3911774952725296E-3</v>
      </c>
      <c r="M379" s="17"/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35"/>
        <v>109.75</v>
      </c>
      <c r="E380" s="22">
        <f t="shared" si="36"/>
        <v>2.8473804100227789E-4</v>
      </c>
      <c r="F380" s="22">
        <f t="shared" si="39"/>
        <v>2.206719817767544E-3</v>
      </c>
      <c r="G380" s="6">
        <v>119.25</v>
      </c>
      <c r="H380" s="6">
        <v>119.28125</v>
      </c>
      <c r="I380" s="19">
        <f t="shared" si="37"/>
        <v>119.265625</v>
      </c>
      <c r="J380" s="22">
        <f t="shared" si="38"/>
        <v>2.6202017555351765E-4</v>
      </c>
      <c r="K380" s="9">
        <f t="shared" si="40"/>
        <v>2.8822219310886688E-3</v>
      </c>
      <c r="L380" s="17">
        <f t="shared" si="41"/>
        <v>2.5377359087403219E-3</v>
      </c>
      <c r="M380" s="17"/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35"/>
        <v>109.7578125</v>
      </c>
      <c r="E381" s="22">
        <f t="shared" si="36"/>
        <v>1.4235888675350559E-4</v>
      </c>
      <c r="F381" s="22">
        <f t="shared" si="39"/>
        <v>-7.1179443376756524E-5</v>
      </c>
      <c r="G381" s="7">
        <v>119</v>
      </c>
      <c r="H381" s="7">
        <v>119.0625</v>
      </c>
      <c r="I381" s="19">
        <f t="shared" si="37"/>
        <v>119.03125</v>
      </c>
      <c r="J381" s="22">
        <f t="shared" si="38"/>
        <v>5.2507219742714626E-4</v>
      </c>
      <c r="K381" s="9">
        <f t="shared" si="40"/>
        <v>1.9690207403517679E-3</v>
      </c>
      <c r="L381" s="17">
        <f t="shared" si="41"/>
        <v>9.2857921955241804E-4</v>
      </c>
      <c r="M381" s="17"/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35"/>
        <v>109.8671875</v>
      </c>
      <c r="E382" s="22">
        <f t="shared" si="36"/>
        <v>1.4221716561188937E-4</v>
      </c>
      <c r="F382" s="22">
        <f t="shared" si="39"/>
        <v>-9.9552015928328075E-4</v>
      </c>
      <c r="G382" s="6">
        <v>119.4375</v>
      </c>
      <c r="H382" s="6">
        <v>119.5</v>
      </c>
      <c r="I382" s="19">
        <f t="shared" si="37"/>
        <v>119.46875</v>
      </c>
      <c r="J382" s="22">
        <f t="shared" si="38"/>
        <v>5.23149359142035E-4</v>
      </c>
      <c r="K382" s="9">
        <f t="shared" si="40"/>
        <v>-3.6620455139942942E-3</v>
      </c>
      <c r="L382" s="17">
        <f t="shared" si="41"/>
        <v>-2.3021967513913405E-3</v>
      </c>
      <c r="M382" s="17"/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35"/>
        <v>110.0390625</v>
      </c>
      <c r="E383" s="22">
        <f t="shared" si="36"/>
        <v>1.4199503017394392E-4</v>
      </c>
      <c r="F383" s="22">
        <f t="shared" si="39"/>
        <v>-1.5619453319133392E-3</v>
      </c>
      <c r="G383" s="7">
        <v>119.5</v>
      </c>
      <c r="H383" s="7">
        <v>119.53125</v>
      </c>
      <c r="I383" s="19">
        <f t="shared" si="37"/>
        <v>119.515625</v>
      </c>
      <c r="J383" s="22">
        <f t="shared" si="38"/>
        <v>2.6147208785462153E-4</v>
      </c>
      <c r="K383" s="9">
        <f t="shared" si="40"/>
        <v>-3.9220813178197922E-4</v>
      </c>
      <c r="L383" s="17">
        <f t="shared" si="41"/>
        <v>-9.8873937471916215E-4</v>
      </c>
      <c r="M383" s="17"/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35"/>
        <v>109.796875</v>
      </c>
      <c r="E384" s="22">
        <f t="shared" si="36"/>
        <v>2.8461647929415115E-4</v>
      </c>
      <c r="F384" s="22">
        <f t="shared" si="39"/>
        <v>2.2057777145296775E-3</v>
      </c>
      <c r="G384" s="6">
        <v>119.1875</v>
      </c>
      <c r="H384" s="6">
        <v>119.21875</v>
      </c>
      <c r="I384" s="19">
        <f t="shared" si="37"/>
        <v>119.203125</v>
      </c>
      <c r="J384" s="22">
        <f t="shared" si="38"/>
        <v>2.6215755669157164E-4</v>
      </c>
      <c r="K384" s="9">
        <f t="shared" si="40"/>
        <v>2.6215755669156682E-3</v>
      </c>
      <c r="L384" s="17">
        <f t="shared" si="41"/>
        <v>2.4095310071063601E-3</v>
      </c>
      <c r="M384" s="17"/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35"/>
        <v>109.9921875</v>
      </c>
      <c r="E385" s="22">
        <f t="shared" si="36"/>
        <v>1.4205554371759358E-4</v>
      </c>
      <c r="F385" s="22">
        <f t="shared" si="39"/>
        <v>-1.775694296469954E-3</v>
      </c>
      <c r="G385" s="7">
        <v>119.09375</v>
      </c>
      <c r="H385" s="7">
        <v>119.15625</v>
      </c>
      <c r="I385" s="19">
        <f t="shared" si="37"/>
        <v>119.125</v>
      </c>
      <c r="J385" s="22">
        <f t="shared" si="38"/>
        <v>5.2465897166841555E-4</v>
      </c>
      <c r="K385" s="9">
        <f t="shared" si="40"/>
        <v>6.558237145855017E-4</v>
      </c>
      <c r="L385" s="17">
        <f t="shared" si="41"/>
        <v>-5.8417828004728525E-4</v>
      </c>
      <c r="M385" s="17"/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35"/>
        <v>110.5390625</v>
      </c>
      <c r="E386" s="22">
        <f t="shared" si="36"/>
        <v>1.4135274577708673E-4</v>
      </c>
      <c r="F386" s="22">
        <f t="shared" si="39"/>
        <v>-4.9473461021980469E-3</v>
      </c>
      <c r="G386" s="6">
        <v>120.25</v>
      </c>
      <c r="H386" s="6">
        <v>120.28125</v>
      </c>
      <c r="I386" s="19">
        <f t="shared" si="37"/>
        <v>120.265625</v>
      </c>
      <c r="J386" s="22">
        <f t="shared" si="38"/>
        <v>2.5984149668702091E-4</v>
      </c>
      <c r="K386" s="9">
        <f t="shared" si="40"/>
        <v>-9.4842146290762264E-3</v>
      </c>
      <c r="L386" s="17">
        <f t="shared" si="41"/>
        <v>-7.1705463785689295E-3</v>
      </c>
      <c r="M386" s="17"/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35"/>
        <v>110.9296875</v>
      </c>
      <c r="E387" s="22">
        <f t="shared" si="36"/>
        <v>1.4085498978801323E-4</v>
      </c>
      <c r="F387" s="22">
        <f t="shared" si="39"/>
        <v>-3.5213747447003785E-3</v>
      </c>
      <c r="G387" s="7">
        <v>121.40625</v>
      </c>
      <c r="H387" s="7">
        <v>121.46875</v>
      </c>
      <c r="I387" s="19">
        <f t="shared" si="37"/>
        <v>121.4375</v>
      </c>
      <c r="J387" s="22">
        <f t="shared" si="38"/>
        <v>5.1466803911477102E-4</v>
      </c>
      <c r="K387" s="9">
        <f t="shared" si="40"/>
        <v>-9.6500257334019013E-3</v>
      </c>
      <c r="L387" s="17">
        <f t="shared" si="41"/>
        <v>-6.5245956868856762E-3</v>
      </c>
      <c r="M387" s="17"/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35"/>
        <v>110.8671875</v>
      </c>
      <c r="E388" s="22">
        <f t="shared" si="36"/>
        <v>1.4093439503910928E-4</v>
      </c>
      <c r="F388" s="22">
        <f t="shared" si="39"/>
        <v>5.6373758015637598E-4</v>
      </c>
      <c r="G388" s="6">
        <v>121.25</v>
      </c>
      <c r="H388" s="6">
        <v>121.3125</v>
      </c>
      <c r="I388" s="19">
        <f t="shared" si="37"/>
        <v>121.28125</v>
      </c>
      <c r="J388" s="22">
        <f t="shared" si="38"/>
        <v>5.1533110023189901E-4</v>
      </c>
      <c r="K388" s="9">
        <f t="shared" si="40"/>
        <v>1.288327750579743E-3</v>
      </c>
      <c r="L388" s="17">
        <f t="shared" si="41"/>
        <v>9.1880827651823899E-4</v>
      </c>
      <c r="M388" s="17"/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35"/>
        <v>110.3359375</v>
      </c>
      <c r="E389" s="22">
        <f t="shared" si="36"/>
        <v>1.4161297174821214E-4</v>
      </c>
      <c r="F389" s="22">
        <f t="shared" si="39"/>
        <v>4.8148410394392993E-3</v>
      </c>
      <c r="G389" s="7">
        <v>121.09375</v>
      </c>
      <c r="H389" s="7">
        <v>121.15625</v>
      </c>
      <c r="I389" s="19">
        <f t="shared" si="37"/>
        <v>121.125</v>
      </c>
      <c r="J389" s="22">
        <f t="shared" si="38"/>
        <v>5.1599587203302369E-4</v>
      </c>
      <c r="K389" s="9">
        <f t="shared" si="40"/>
        <v>1.2899896800826482E-3</v>
      </c>
      <c r="L389" s="17">
        <f t="shared" si="41"/>
        <v>3.08755922162558E-3</v>
      </c>
      <c r="M389" s="17"/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35"/>
        <v>109.6640625</v>
      </c>
      <c r="E390" s="22">
        <f t="shared" si="36"/>
        <v>1.4248058702001851E-4</v>
      </c>
      <c r="F390" s="22">
        <f t="shared" si="39"/>
        <v>6.1266652418607848E-3</v>
      </c>
      <c r="G390" s="6">
        <v>120.0625</v>
      </c>
      <c r="H390" s="6">
        <v>120.09375</v>
      </c>
      <c r="I390" s="19">
        <f t="shared" si="37"/>
        <v>120.078125</v>
      </c>
      <c r="J390" s="22">
        <f t="shared" si="38"/>
        <v>2.6024723487312948E-4</v>
      </c>
      <c r="K390" s="9">
        <f t="shared" si="40"/>
        <v>8.7182823682498967E-3</v>
      </c>
      <c r="L390" s="17">
        <f t="shared" si="41"/>
        <v>7.3966345780893585E-3</v>
      </c>
      <c r="M390" s="17"/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35"/>
        <v>109.4296875</v>
      </c>
      <c r="E391" s="22">
        <f t="shared" si="36"/>
        <v>1.4278574998215178E-4</v>
      </c>
      <c r="F391" s="22">
        <f t="shared" si="39"/>
        <v>2.1417862497323803E-3</v>
      </c>
      <c r="G391" s="7">
        <v>119.8125</v>
      </c>
      <c r="H391" s="7">
        <v>119.84375</v>
      </c>
      <c r="I391" s="19">
        <f t="shared" si="37"/>
        <v>119.828125</v>
      </c>
      <c r="J391" s="22">
        <f t="shared" si="38"/>
        <v>2.6079019428869473E-4</v>
      </c>
      <c r="K391" s="9">
        <f t="shared" si="40"/>
        <v>2.0863215543096558E-3</v>
      </c>
      <c r="L391" s="17">
        <f t="shared" si="41"/>
        <v>2.1146069022458715E-3</v>
      </c>
      <c r="M391" s="17"/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35"/>
        <v>109.5390625</v>
      </c>
      <c r="E392" s="22">
        <f t="shared" si="36"/>
        <v>1.4264317809000785E-4</v>
      </c>
      <c r="F392" s="22">
        <f t="shared" si="39"/>
        <v>-9.9850224663000642E-4</v>
      </c>
      <c r="G392" s="6">
        <v>119.71875</v>
      </c>
      <c r="H392" s="6">
        <v>119.75</v>
      </c>
      <c r="I392" s="19">
        <f t="shared" si="37"/>
        <v>119.734375</v>
      </c>
      <c r="J392" s="22">
        <f t="shared" si="38"/>
        <v>2.6099438862064463E-4</v>
      </c>
      <c r="K392" s="9">
        <f t="shared" si="40"/>
        <v>7.8298316586189465E-4</v>
      </c>
      <c r="L392" s="17">
        <f t="shared" si="41"/>
        <v>-1.2552150276701847E-4</v>
      </c>
      <c r="M392" s="17"/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35"/>
        <v>109.8515625</v>
      </c>
      <c r="E393" s="22">
        <f t="shared" si="36"/>
        <v>1.4223739421093806E-4</v>
      </c>
      <c r="F393" s="22">
        <f t="shared" si="39"/>
        <v>-2.8447478842187346E-3</v>
      </c>
      <c r="G393" s="7">
        <v>120.3125</v>
      </c>
      <c r="H393" s="7">
        <v>120.34375</v>
      </c>
      <c r="I393" s="19">
        <f t="shared" si="37"/>
        <v>120.328125</v>
      </c>
      <c r="J393" s="22">
        <f t="shared" si="38"/>
        <v>2.5970653161927021E-4</v>
      </c>
      <c r="K393" s="9">
        <f t="shared" si="40"/>
        <v>-4.934424100766166E-3</v>
      </c>
      <c r="L393" s="17">
        <f t="shared" si="41"/>
        <v>-3.8687512721570371E-3</v>
      </c>
      <c r="M393" s="17"/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35"/>
        <v>109.0234375</v>
      </c>
      <c r="E394" s="22">
        <f t="shared" si="36"/>
        <v>1.4331780723754928E-4</v>
      </c>
      <c r="F394" s="22">
        <f t="shared" si="39"/>
        <v>7.5958437835901282E-3</v>
      </c>
      <c r="G394" s="6">
        <v>118.375</v>
      </c>
      <c r="H394" s="6">
        <v>118.40625</v>
      </c>
      <c r="I394" s="19">
        <f t="shared" si="37"/>
        <v>118.390625</v>
      </c>
      <c r="J394" s="22">
        <f t="shared" si="38"/>
        <v>2.6395671109937972E-4</v>
      </c>
      <c r="K394" s="9">
        <f t="shared" si="40"/>
        <v>1.6365316088161608E-2</v>
      </c>
      <c r="L394" s="17">
        <f t="shared" si="41"/>
        <v>1.1893145575706535E-2</v>
      </c>
      <c r="M394" s="17"/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35"/>
        <v>109.0546875</v>
      </c>
      <c r="E395" s="22">
        <f t="shared" si="36"/>
        <v>1.4327673902141987E-4</v>
      </c>
      <c r="F395" s="22">
        <f t="shared" si="39"/>
        <v>-2.8655347804285025E-4</v>
      </c>
      <c r="G395" s="7">
        <v>117.875</v>
      </c>
      <c r="H395" s="7">
        <v>117.9375</v>
      </c>
      <c r="I395" s="19">
        <f t="shared" si="37"/>
        <v>117.90625</v>
      </c>
      <c r="J395" s="22">
        <f t="shared" si="38"/>
        <v>5.3008216273522392E-4</v>
      </c>
      <c r="K395" s="9">
        <f t="shared" si="40"/>
        <v>4.1081367611979225E-3</v>
      </c>
      <c r="L395" s="17">
        <f t="shared" si="41"/>
        <v>1.8669752161570318E-3</v>
      </c>
      <c r="M395" s="17"/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35"/>
        <v>109.6015625</v>
      </c>
      <c r="E396" s="22">
        <f t="shared" si="36"/>
        <v>1.4256183619645022E-4</v>
      </c>
      <c r="F396" s="22">
        <f t="shared" si="39"/>
        <v>-4.9896642668757485E-3</v>
      </c>
      <c r="G396" s="6">
        <v>119.15625</v>
      </c>
      <c r="H396" s="6">
        <v>119.1875</v>
      </c>
      <c r="I396" s="19">
        <f t="shared" si="37"/>
        <v>119.171875</v>
      </c>
      <c r="J396" s="22">
        <f t="shared" si="38"/>
        <v>2.6222630129802018E-4</v>
      </c>
      <c r="K396" s="9">
        <f t="shared" si="40"/>
        <v>-1.0620165202569809E-2</v>
      </c>
      <c r="L396" s="17">
        <f t="shared" si="41"/>
        <v>-7.7487768931688902E-3</v>
      </c>
      <c r="M396" s="17"/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2">AVERAGE(B397:C397)</f>
        <v>109.4765625</v>
      </c>
      <c r="E397" s="22">
        <f t="shared" ref="E397:E460" si="43">(C397-B397)/D397</f>
        <v>1.4272461285948763E-4</v>
      </c>
      <c r="F397" s="22">
        <f t="shared" si="39"/>
        <v>1.1417969028759689E-3</v>
      </c>
      <c r="G397" s="7">
        <v>119</v>
      </c>
      <c r="H397" s="7">
        <v>119.03125</v>
      </c>
      <c r="I397" s="19">
        <f t="shared" ref="I397:I460" si="44">AVERAGE(G397:H397)</f>
        <v>119.015625</v>
      </c>
      <c r="J397" s="22">
        <f t="shared" ref="J397:J460" si="45">(H397-G397)/I397</f>
        <v>2.6257056583956937E-4</v>
      </c>
      <c r="K397" s="9">
        <f t="shared" si="40"/>
        <v>1.312852829197908E-3</v>
      </c>
      <c r="L397" s="17">
        <f t="shared" si="41"/>
        <v>1.2256193853704069E-3</v>
      </c>
      <c r="M397" s="17"/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2"/>
        <v>109.5703125</v>
      </c>
      <c r="E398" s="22">
        <f t="shared" si="43"/>
        <v>1.4260249554367202E-4</v>
      </c>
      <c r="F398" s="22">
        <f t="shared" ref="F398:F461" si="46">D397/D398-1</f>
        <v>-8.5561497326203106E-4</v>
      </c>
      <c r="G398" s="6">
        <v>119.4375</v>
      </c>
      <c r="H398" s="6">
        <v>119.46875</v>
      </c>
      <c r="I398" s="19">
        <f t="shared" si="44"/>
        <v>119.453125</v>
      </c>
      <c r="J398" s="22">
        <f t="shared" si="45"/>
        <v>2.6160889470241988E-4</v>
      </c>
      <c r="K398" s="9">
        <f t="shared" ref="K398:K461" si="47">I397/I398-1</f>
        <v>-3.6625245258339323E-3</v>
      </c>
      <c r="L398" s="17">
        <f t="shared" ref="L398:L461" si="48">F398*$N$5+K398*$O$5</f>
        <v>-2.231083990284636E-3</v>
      </c>
      <c r="M398" s="17"/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2"/>
        <v>109.8203125</v>
      </c>
      <c r="E399" s="22">
        <f t="shared" si="43"/>
        <v>1.4227786867752722E-4</v>
      </c>
      <c r="F399" s="22">
        <f t="shared" si="46"/>
        <v>-2.2764458988404623E-3</v>
      </c>
      <c r="G399" s="7">
        <v>120.125</v>
      </c>
      <c r="H399" s="7">
        <v>120.1875</v>
      </c>
      <c r="I399" s="19">
        <f t="shared" si="44"/>
        <v>120.15625</v>
      </c>
      <c r="J399" s="22">
        <f t="shared" si="45"/>
        <v>5.201560468140442E-4</v>
      </c>
      <c r="K399" s="9">
        <f t="shared" si="47"/>
        <v>-5.8517555266579535E-3</v>
      </c>
      <c r="L399" s="17">
        <f t="shared" si="48"/>
        <v>-4.0284537662901238E-3</v>
      </c>
      <c r="M399" s="17"/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2"/>
        <v>109.9296875</v>
      </c>
      <c r="E400" s="22">
        <f t="shared" si="43"/>
        <v>1.4213630872006254E-4</v>
      </c>
      <c r="F400" s="22">
        <f t="shared" si="46"/>
        <v>-9.9495416104045109E-4</v>
      </c>
      <c r="G400" s="6">
        <v>120.53125</v>
      </c>
      <c r="H400" s="6">
        <v>120.59375</v>
      </c>
      <c r="I400" s="19">
        <f t="shared" si="44"/>
        <v>120.5625</v>
      </c>
      <c r="J400" s="22">
        <f t="shared" si="45"/>
        <v>5.184033177812338E-4</v>
      </c>
      <c r="K400" s="9">
        <f t="shared" si="47"/>
        <v>-3.3696215655780737E-3</v>
      </c>
      <c r="L400" s="17">
        <f t="shared" si="48"/>
        <v>-2.1586116923927425E-3</v>
      </c>
      <c r="M400" s="17"/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2"/>
        <v>110.2421875</v>
      </c>
      <c r="E401" s="22">
        <f t="shared" si="43"/>
        <v>1.4173339947558643E-4</v>
      </c>
      <c r="F401" s="22">
        <f t="shared" si="46"/>
        <v>-2.8346679895117077E-3</v>
      </c>
      <c r="G401" s="7">
        <v>120.875</v>
      </c>
      <c r="H401" s="7">
        <v>120.9375</v>
      </c>
      <c r="I401" s="19">
        <f t="shared" si="44"/>
        <v>120.90625</v>
      </c>
      <c r="J401" s="22">
        <f t="shared" si="45"/>
        <v>5.1692943913155855E-4</v>
      </c>
      <c r="K401" s="9">
        <f t="shared" si="47"/>
        <v>-2.8431119152235729E-3</v>
      </c>
      <c r="L401" s="17">
        <f t="shared" si="48"/>
        <v>-2.8388057638080218E-3</v>
      </c>
      <c r="M401" s="17"/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2"/>
        <v>110.6796875</v>
      </c>
      <c r="E402" s="22">
        <f t="shared" si="43"/>
        <v>1.4117314886708549E-4</v>
      </c>
      <c r="F402" s="22">
        <f t="shared" si="46"/>
        <v>-3.9528481682783445E-3</v>
      </c>
      <c r="G402" s="6">
        <v>121.34375</v>
      </c>
      <c r="H402" s="6">
        <v>121.375</v>
      </c>
      <c r="I402" s="19">
        <f t="shared" si="44"/>
        <v>121.359375</v>
      </c>
      <c r="J402" s="22">
        <f t="shared" si="45"/>
        <v>2.5749967812540236E-4</v>
      </c>
      <c r="K402" s="9">
        <f t="shared" si="47"/>
        <v>-3.733745332818339E-3</v>
      </c>
      <c r="L402" s="17">
        <f t="shared" si="48"/>
        <v>-3.8454812738086233E-3</v>
      </c>
      <c r="M402" s="17"/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2"/>
        <v>111.3515625</v>
      </c>
      <c r="E403" s="22">
        <f t="shared" si="43"/>
        <v>1.4032133585911737E-4</v>
      </c>
      <c r="F403" s="22">
        <f t="shared" si="46"/>
        <v>-6.0338174419420909E-3</v>
      </c>
      <c r="G403" s="7">
        <v>122.75</v>
      </c>
      <c r="H403" s="7">
        <v>122.78125</v>
      </c>
      <c r="I403" s="19">
        <f t="shared" si="44"/>
        <v>122.765625</v>
      </c>
      <c r="J403" s="22">
        <f t="shared" si="45"/>
        <v>2.5455008272877688E-4</v>
      </c>
      <c r="K403" s="9">
        <f t="shared" si="47"/>
        <v>-1.1454753722794919E-2</v>
      </c>
      <c r="L403" s="17">
        <f t="shared" si="48"/>
        <v>-8.6902371654542961E-3</v>
      </c>
      <c r="M403" s="17"/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2"/>
        <v>111.4140625</v>
      </c>
      <c r="E404" s="22">
        <f t="shared" si="43"/>
        <v>1.402426197321366E-4</v>
      </c>
      <c r="F404" s="22">
        <f t="shared" si="46"/>
        <v>-5.6097047892855745E-4</v>
      </c>
      <c r="G404" s="6">
        <v>122.375</v>
      </c>
      <c r="H404" s="6">
        <v>122.40625</v>
      </c>
      <c r="I404" s="19">
        <f t="shared" si="44"/>
        <v>122.390625</v>
      </c>
      <c r="J404" s="22">
        <f t="shared" si="45"/>
        <v>2.5533001404315077E-4</v>
      </c>
      <c r="K404" s="9">
        <f t="shared" si="47"/>
        <v>3.063960168517843E-3</v>
      </c>
      <c r="L404" s="17">
        <f t="shared" si="48"/>
        <v>1.2153531613717458E-3</v>
      </c>
      <c r="M404" s="17"/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2"/>
        <v>111.0078125</v>
      </c>
      <c r="E405" s="22">
        <f t="shared" si="43"/>
        <v>1.4075585896262933E-4</v>
      </c>
      <c r="F405" s="22">
        <f t="shared" si="46"/>
        <v>3.6596523330283404E-3</v>
      </c>
      <c r="G405" s="7">
        <v>121.375</v>
      </c>
      <c r="H405" s="7">
        <v>121.4375</v>
      </c>
      <c r="I405" s="19">
        <f t="shared" si="44"/>
        <v>121.40625</v>
      </c>
      <c r="J405" s="22">
        <f t="shared" si="45"/>
        <v>5.1480051480051476E-4</v>
      </c>
      <c r="K405" s="9">
        <f t="shared" si="47"/>
        <v>8.1081081081080253E-3</v>
      </c>
      <c r="L405" s="17">
        <f t="shared" si="48"/>
        <v>5.8395277360711491E-3</v>
      </c>
      <c r="M405" s="17"/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2"/>
        <v>111.3046875</v>
      </c>
      <c r="E406" s="22">
        <f t="shared" si="43"/>
        <v>1.4038043096792306E-4</v>
      </c>
      <c r="F406" s="22">
        <f t="shared" si="46"/>
        <v>-2.6672281883904914E-3</v>
      </c>
      <c r="G406" s="6">
        <v>122.15625</v>
      </c>
      <c r="H406" s="6">
        <v>122.21875</v>
      </c>
      <c r="I406" s="19">
        <f t="shared" si="44"/>
        <v>122.1875</v>
      </c>
      <c r="J406" s="22">
        <f t="shared" si="45"/>
        <v>5.1150895140664957E-4</v>
      </c>
      <c r="K406" s="9">
        <f t="shared" si="47"/>
        <v>-6.3938618925831747E-3</v>
      </c>
      <c r="L406" s="17">
        <f t="shared" si="48"/>
        <v>-4.493389346028262E-3</v>
      </c>
      <c r="M406" s="17"/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2"/>
        <v>110.2734375</v>
      </c>
      <c r="E407" s="22">
        <f t="shared" si="43"/>
        <v>1.4169323414806942E-4</v>
      </c>
      <c r="F407" s="22">
        <f t="shared" si="46"/>
        <v>9.3517534537725933E-3</v>
      </c>
      <c r="G407" s="7">
        <v>120.53125</v>
      </c>
      <c r="H407" s="7">
        <v>120.5625</v>
      </c>
      <c r="I407" s="19">
        <f t="shared" si="44"/>
        <v>120.546875</v>
      </c>
      <c r="J407" s="22">
        <f t="shared" si="45"/>
        <v>2.5923525599481532E-4</v>
      </c>
      <c r="K407" s="9">
        <f t="shared" si="47"/>
        <v>1.3609850939727774E-2</v>
      </c>
      <c r="L407" s="17">
        <f t="shared" si="48"/>
        <v>1.1438347643466622E-2</v>
      </c>
      <c r="M407" s="17"/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2"/>
        <v>110.7890625</v>
      </c>
      <c r="E408" s="22">
        <f t="shared" si="43"/>
        <v>1.4103377758973275E-4</v>
      </c>
      <c r="F408" s="22">
        <f t="shared" si="46"/>
        <v>-4.6541146604611727E-3</v>
      </c>
      <c r="G408" s="6">
        <v>122.125</v>
      </c>
      <c r="H408" s="6">
        <v>122.15625</v>
      </c>
      <c r="I408" s="19">
        <f t="shared" si="44"/>
        <v>122.140625</v>
      </c>
      <c r="J408" s="22">
        <f t="shared" si="45"/>
        <v>2.5585262888576181E-4</v>
      </c>
      <c r="K408" s="9">
        <f t="shared" si="47"/>
        <v>-1.3048484073173827E-2</v>
      </c>
      <c r="L408" s="17">
        <f t="shared" si="48"/>
        <v>-8.7676048988797953E-3</v>
      </c>
      <c r="M408" s="17"/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2"/>
        <v>111.0859375</v>
      </c>
      <c r="E409" s="22">
        <f t="shared" si="43"/>
        <v>1.4065686757155918E-4</v>
      </c>
      <c r="F409" s="22">
        <f t="shared" si="46"/>
        <v>-2.6724804838595961E-3</v>
      </c>
      <c r="G409" s="7">
        <v>123.1875</v>
      </c>
      <c r="H409" s="7">
        <v>123.25</v>
      </c>
      <c r="I409" s="19">
        <f t="shared" si="44"/>
        <v>123.21875</v>
      </c>
      <c r="J409" s="22">
        <f t="shared" si="45"/>
        <v>5.0722799898554399E-4</v>
      </c>
      <c r="K409" s="9">
        <f t="shared" si="47"/>
        <v>-8.7496829825006728E-3</v>
      </c>
      <c r="L409" s="17">
        <f t="shared" si="48"/>
        <v>-5.6504901384257771E-3</v>
      </c>
      <c r="M409" s="17"/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2"/>
        <v>111.3828125</v>
      </c>
      <c r="E410" s="22">
        <f t="shared" si="43"/>
        <v>1.4028196675317387E-4</v>
      </c>
      <c r="F410" s="22">
        <f t="shared" si="46"/>
        <v>-2.665357368310306E-3</v>
      </c>
      <c r="G410" s="6">
        <v>124.4375</v>
      </c>
      <c r="H410" s="6">
        <v>124.5</v>
      </c>
      <c r="I410" s="19">
        <f t="shared" si="44"/>
        <v>124.46875</v>
      </c>
      <c r="J410" s="22">
        <f t="shared" si="45"/>
        <v>5.021340697966357E-4</v>
      </c>
      <c r="K410" s="9">
        <f t="shared" si="47"/>
        <v>-1.0042681395932673E-2</v>
      </c>
      <c r="L410" s="17">
        <f t="shared" si="48"/>
        <v>-6.2804651722768723E-3</v>
      </c>
      <c r="M410" s="17"/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2"/>
        <v>111.4296875</v>
      </c>
      <c r="E411" s="22">
        <f t="shared" si="43"/>
        <v>1.4022295449765126E-4</v>
      </c>
      <c r="F411" s="22">
        <f t="shared" si="46"/>
        <v>-4.2066886349290122E-4</v>
      </c>
      <c r="G411" s="7">
        <v>124.4375</v>
      </c>
      <c r="H411" s="7">
        <v>124.46875</v>
      </c>
      <c r="I411" s="19">
        <f t="shared" si="44"/>
        <v>124.453125</v>
      </c>
      <c r="J411" s="22">
        <f t="shared" si="45"/>
        <v>2.5109855618330194E-4</v>
      </c>
      <c r="K411" s="9">
        <f t="shared" si="47"/>
        <v>1.2554927809160787E-4</v>
      </c>
      <c r="L411" s="17">
        <f t="shared" si="48"/>
        <v>-1.5300575707155047E-4</v>
      </c>
      <c r="M411" s="17"/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2"/>
        <v>111.0859375</v>
      </c>
      <c r="E412" s="22">
        <f t="shared" si="43"/>
        <v>1.4065686757155918E-4</v>
      </c>
      <c r="F412" s="22">
        <f t="shared" si="46"/>
        <v>3.0944510865742458E-3</v>
      </c>
      <c r="G412" s="6">
        <v>124</v>
      </c>
      <c r="H412" s="6">
        <v>124.03125</v>
      </c>
      <c r="I412" s="19">
        <f t="shared" si="44"/>
        <v>124.015625</v>
      </c>
      <c r="J412" s="22">
        <f t="shared" si="45"/>
        <v>2.5198437696862794E-4</v>
      </c>
      <c r="K412" s="9">
        <f t="shared" si="47"/>
        <v>3.5277812775607043E-3</v>
      </c>
      <c r="L412" s="17">
        <f t="shared" si="48"/>
        <v>3.3067957455947803E-3</v>
      </c>
      <c r="M412" s="17"/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2"/>
        <v>111.9453125</v>
      </c>
      <c r="E413" s="22">
        <f t="shared" si="43"/>
        <v>1.3957708144322702E-4</v>
      </c>
      <c r="F413" s="22">
        <f t="shared" si="46"/>
        <v>-7.6767394793775257E-3</v>
      </c>
      <c r="G413" s="7">
        <v>125.90625</v>
      </c>
      <c r="H413" s="7">
        <v>125.96875</v>
      </c>
      <c r="I413" s="19">
        <f t="shared" si="44"/>
        <v>125.9375</v>
      </c>
      <c r="J413" s="22">
        <f t="shared" si="45"/>
        <v>4.9627791563275434E-4</v>
      </c>
      <c r="K413" s="9">
        <f t="shared" si="47"/>
        <v>-1.5260545905707246E-2</v>
      </c>
      <c r="L413" s="17">
        <f t="shared" si="48"/>
        <v>-1.1393029789108212E-2</v>
      </c>
      <c r="M413" s="17"/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2"/>
        <v>111.7734375</v>
      </c>
      <c r="E414" s="22">
        <f t="shared" si="43"/>
        <v>1.3979171035157615E-4</v>
      </c>
      <c r="F414" s="22">
        <f t="shared" si="46"/>
        <v>1.5377088138672779E-3</v>
      </c>
      <c r="G414" s="6">
        <v>125.8125</v>
      </c>
      <c r="H414" s="6">
        <v>125.84375</v>
      </c>
      <c r="I414" s="19">
        <f t="shared" si="44"/>
        <v>125.828125</v>
      </c>
      <c r="J414" s="22">
        <f t="shared" si="45"/>
        <v>2.4835465044082951E-4</v>
      </c>
      <c r="K414" s="9">
        <f t="shared" si="47"/>
        <v>8.6924127654297578E-4</v>
      </c>
      <c r="L414" s="17">
        <f t="shared" si="48"/>
        <v>1.2101398739872934E-3</v>
      </c>
      <c r="M414" s="17"/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2"/>
        <v>111.9140625</v>
      </c>
      <c r="E415" s="22">
        <f t="shared" si="43"/>
        <v>1.3961605584642233E-4</v>
      </c>
      <c r="F415" s="22">
        <f t="shared" si="46"/>
        <v>-1.2565445026178068E-3</v>
      </c>
      <c r="G415" s="7">
        <v>125.96875</v>
      </c>
      <c r="H415" s="7">
        <v>126</v>
      </c>
      <c r="I415" s="19">
        <f t="shared" si="44"/>
        <v>125.984375</v>
      </c>
      <c r="J415" s="22">
        <f t="shared" si="45"/>
        <v>2.4804663276696017E-4</v>
      </c>
      <c r="K415" s="9">
        <f t="shared" si="47"/>
        <v>-1.2402331638348141E-3</v>
      </c>
      <c r="L415" s="17">
        <f t="shared" si="48"/>
        <v>-1.2485514623356187E-3</v>
      </c>
      <c r="M415" s="17"/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2"/>
        <v>112.2265625</v>
      </c>
      <c r="E416" s="22">
        <f t="shared" si="43"/>
        <v>1.3922728854855551E-4</v>
      </c>
      <c r="F416" s="22">
        <f t="shared" si="46"/>
        <v>-2.7845457709710919E-3</v>
      </c>
      <c r="G416" s="6">
        <v>126.3125</v>
      </c>
      <c r="H416" s="6">
        <v>126.34375</v>
      </c>
      <c r="I416" s="19">
        <f t="shared" si="44"/>
        <v>126.328125</v>
      </c>
      <c r="J416" s="22">
        <f t="shared" si="45"/>
        <v>2.4737167594310452E-4</v>
      </c>
      <c r="K416" s="9">
        <f t="shared" si="47"/>
        <v>-2.7210884353741083E-3</v>
      </c>
      <c r="L416" s="17">
        <f t="shared" si="48"/>
        <v>-2.7534497925002215E-3</v>
      </c>
      <c r="M416" s="17"/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2"/>
        <v>112.1328125</v>
      </c>
      <c r="E417" s="22">
        <f t="shared" si="43"/>
        <v>1.3934369121438027E-4</v>
      </c>
      <c r="F417" s="22">
        <f t="shared" si="46"/>
        <v>8.3606214728626504E-4</v>
      </c>
      <c r="G417" s="7">
        <v>126.1875</v>
      </c>
      <c r="H417" s="7">
        <v>126.21875</v>
      </c>
      <c r="I417" s="19">
        <f t="shared" si="44"/>
        <v>126.203125</v>
      </c>
      <c r="J417" s="22">
        <f t="shared" si="45"/>
        <v>2.4761668936486319E-4</v>
      </c>
      <c r="K417" s="9">
        <f t="shared" si="47"/>
        <v>9.9046675745939616E-4</v>
      </c>
      <c r="L417" s="17">
        <f t="shared" si="48"/>
        <v>9.1172499049544417E-4</v>
      </c>
      <c r="M417" s="17"/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2"/>
        <v>112.9140625</v>
      </c>
      <c r="E418" s="22">
        <f t="shared" si="43"/>
        <v>1.3837957517470422E-4</v>
      </c>
      <c r="F418" s="22">
        <f t="shared" si="46"/>
        <v>-6.9189787587352614E-3</v>
      </c>
      <c r="G418" s="6">
        <v>127.5625</v>
      </c>
      <c r="H418" s="6">
        <v>127.59375</v>
      </c>
      <c r="I418" s="19">
        <f t="shared" si="44"/>
        <v>127.578125</v>
      </c>
      <c r="J418" s="22">
        <f t="shared" si="45"/>
        <v>2.4494794856093078E-4</v>
      </c>
      <c r="K418" s="9">
        <f t="shared" si="47"/>
        <v>-1.0777709736680907E-2</v>
      </c>
      <c r="L418" s="17">
        <f t="shared" si="48"/>
        <v>-8.8098715024385217E-3</v>
      </c>
      <c r="M418" s="17"/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2"/>
        <v>112.7109375</v>
      </c>
      <c r="E419" s="22">
        <f t="shared" si="43"/>
        <v>1.3862895958965829E-4</v>
      </c>
      <c r="F419" s="22">
        <f t="shared" si="46"/>
        <v>1.8021764746656288E-3</v>
      </c>
      <c r="G419" s="7">
        <v>126.78125</v>
      </c>
      <c r="H419" s="7">
        <v>126.8125</v>
      </c>
      <c r="I419" s="19">
        <f t="shared" si="44"/>
        <v>126.796875</v>
      </c>
      <c r="J419" s="22">
        <f t="shared" si="45"/>
        <v>2.4645717806531114E-4</v>
      </c>
      <c r="K419" s="9">
        <f t="shared" si="47"/>
        <v>6.1614294516327828E-3</v>
      </c>
      <c r="L419" s="17">
        <f t="shared" si="48"/>
        <v>3.9383398582302593E-3</v>
      </c>
      <c r="M419" s="17"/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2"/>
        <v>112.6171875</v>
      </c>
      <c r="E420" s="22">
        <f t="shared" si="43"/>
        <v>1.3874436351023238E-4</v>
      </c>
      <c r="F420" s="22">
        <f t="shared" si="46"/>
        <v>8.324661810614753E-4</v>
      </c>
      <c r="G420" s="6">
        <v>126.375</v>
      </c>
      <c r="H420" s="6">
        <v>126.4375</v>
      </c>
      <c r="I420" s="19">
        <f t="shared" si="44"/>
        <v>126.40625</v>
      </c>
      <c r="J420" s="22">
        <f t="shared" si="45"/>
        <v>4.9443757725587149E-4</v>
      </c>
      <c r="K420" s="9">
        <f t="shared" si="47"/>
        <v>3.0902348578492056E-3</v>
      </c>
      <c r="L420" s="17">
        <f t="shared" si="48"/>
        <v>1.9388398651298353E-3</v>
      </c>
      <c r="M420" s="17"/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2"/>
        <v>112.4453125</v>
      </c>
      <c r="E421" s="22">
        <f t="shared" si="43"/>
        <v>1.3895643715695129E-4</v>
      </c>
      <c r="F421" s="22">
        <f t="shared" si="46"/>
        <v>1.5285208087265634E-3</v>
      </c>
      <c r="G421" s="7">
        <v>126.21875</v>
      </c>
      <c r="H421" s="7">
        <v>126.25</v>
      </c>
      <c r="I421" s="19">
        <f t="shared" si="44"/>
        <v>126.234375</v>
      </c>
      <c r="J421" s="22">
        <f t="shared" si="45"/>
        <v>2.4755539051862855E-4</v>
      </c>
      <c r="K421" s="9">
        <f t="shared" si="47"/>
        <v>1.3615546478524809E-3</v>
      </c>
      <c r="L421" s="17">
        <f t="shared" si="48"/>
        <v>1.4467024327254258E-3</v>
      </c>
      <c r="M421" s="17"/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2"/>
        <v>112.9921875</v>
      </c>
      <c r="E422" s="22">
        <f t="shared" si="43"/>
        <v>1.3828389684021296E-4</v>
      </c>
      <c r="F422" s="22">
        <f t="shared" si="46"/>
        <v>-4.8399363894074954E-3</v>
      </c>
      <c r="G422" s="6">
        <v>126.84375</v>
      </c>
      <c r="H422" s="6">
        <v>126.90625</v>
      </c>
      <c r="I422" s="19">
        <f t="shared" si="44"/>
        <v>126.875</v>
      </c>
      <c r="J422" s="22">
        <f t="shared" si="45"/>
        <v>4.9261083743842361E-4</v>
      </c>
      <c r="K422" s="9">
        <f t="shared" si="47"/>
        <v>-5.0492610837438168E-3</v>
      </c>
      <c r="L422" s="17">
        <f t="shared" si="48"/>
        <v>-4.9425117044166744E-3</v>
      </c>
      <c r="M422" s="17"/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2"/>
        <v>112.2421875</v>
      </c>
      <c r="E423" s="22">
        <f t="shared" si="43"/>
        <v>1.3920790700911812E-4</v>
      </c>
      <c r="F423" s="22">
        <f t="shared" si="46"/>
        <v>6.6819795364376766E-3</v>
      </c>
      <c r="G423" s="7">
        <v>125.6875</v>
      </c>
      <c r="H423" s="7">
        <v>125.71875</v>
      </c>
      <c r="I423" s="19">
        <f t="shared" si="44"/>
        <v>125.703125</v>
      </c>
      <c r="J423" s="22">
        <f t="shared" si="45"/>
        <v>2.4860161591050341E-4</v>
      </c>
      <c r="K423" s="9">
        <f t="shared" si="47"/>
        <v>9.3225605966438252E-3</v>
      </c>
      <c r="L423" s="17">
        <f t="shared" si="48"/>
        <v>7.9759426539604029E-3</v>
      </c>
      <c r="M423" s="17"/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2"/>
        <v>111.3046875</v>
      </c>
      <c r="E424" s="22">
        <f t="shared" si="43"/>
        <v>1.4038043096792306E-4</v>
      </c>
      <c r="F424" s="22">
        <f t="shared" si="46"/>
        <v>8.4228258580754112E-3</v>
      </c>
      <c r="G424" s="6">
        <v>124.4375</v>
      </c>
      <c r="H424" s="6">
        <v>124.46875</v>
      </c>
      <c r="I424" s="19">
        <f t="shared" si="44"/>
        <v>124.453125</v>
      </c>
      <c r="J424" s="22">
        <f t="shared" si="45"/>
        <v>2.5109855618330194E-4</v>
      </c>
      <c r="K424" s="9">
        <f t="shared" si="47"/>
        <v>1.0043942247332183E-2</v>
      </c>
      <c r="L424" s="17">
        <f t="shared" si="48"/>
        <v>9.2172210192472907E-3</v>
      </c>
      <c r="M424" s="17"/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2"/>
        <v>111.1953125</v>
      </c>
      <c r="E425" s="22">
        <f t="shared" si="43"/>
        <v>1.4051851331412914E-4</v>
      </c>
      <c r="F425" s="22">
        <f t="shared" si="46"/>
        <v>9.8362959319886478E-4</v>
      </c>
      <c r="G425" s="7">
        <v>124.09375</v>
      </c>
      <c r="H425" s="7">
        <v>124.125</v>
      </c>
      <c r="I425" s="19">
        <f t="shared" si="44"/>
        <v>124.109375</v>
      </c>
      <c r="J425" s="22">
        <f t="shared" si="45"/>
        <v>2.5179403248143021E-4</v>
      </c>
      <c r="K425" s="9">
        <f t="shared" si="47"/>
        <v>2.7697343572956612E-3</v>
      </c>
      <c r="L425" s="17">
        <f t="shared" si="48"/>
        <v>1.8588739564953487E-3</v>
      </c>
      <c r="M425" s="17"/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2"/>
        <v>110.5078125</v>
      </c>
      <c r="E426" s="22">
        <f t="shared" si="43"/>
        <v>1.4139271827500884E-4</v>
      </c>
      <c r="F426" s="22">
        <f t="shared" si="46"/>
        <v>6.2212796041003493E-3</v>
      </c>
      <c r="G426" s="6">
        <v>123.5</v>
      </c>
      <c r="H426" s="6">
        <v>123.53125</v>
      </c>
      <c r="I426" s="19">
        <f t="shared" si="44"/>
        <v>123.515625</v>
      </c>
      <c r="J426" s="22">
        <f t="shared" si="45"/>
        <v>2.5300442757748262E-4</v>
      </c>
      <c r="K426" s="9">
        <f t="shared" si="47"/>
        <v>4.8070841239722384E-3</v>
      </c>
      <c r="L426" s="17">
        <f t="shared" si="48"/>
        <v>5.5282818318182665E-3</v>
      </c>
      <c r="M426" s="17"/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2"/>
        <v>110.7109375</v>
      </c>
      <c r="E427" s="22">
        <f t="shared" si="43"/>
        <v>1.4113330040222991E-4</v>
      </c>
      <c r="F427" s="22">
        <f t="shared" si="46"/>
        <v>-1.8347329052289529E-3</v>
      </c>
      <c r="G427" s="7">
        <v>124.0625</v>
      </c>
      <c r="H427" s="7">
        <v>124.09375</v>
      </c>
      <c r="I427" s="19">
        <f t="shared" si="44"/>
        <v>124.078125</v>
      </c>
      <c r="J427" s="22">
        <f t="shared" si="45"/>
        <v>2.518574486840448E-4</v>
      </c>
      <c r="K427" s="9">
        <f t="shared" si="47"/>
        <v>-4.5334340763127923E-3</v>
      </c>
      <c r="L427" s="17">
        <f t="shared" si="48"/>
        <v>-3.157176602649572E-3</v>
      </c>
      <c r="M427" s="17"/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2"/>
        <v>111.4140625</v>
      </c>
      <c r="E428" s="22">
        <f t="shared" si="43"/>
        <v>1.402426197321366E-4</v>
      </c>
      <c r="F428" s="22">
        <f t="shared" si="46"/>
        <v>-6.3109178879461325E-3</v>
      </c>
      <c r="G428" s="6">
        <v>125.40625</v>
      </c>
      <c r="H428" s="6">
        <v>125.4375</v>
      </c>
      <c r="I428" s="19">
        <f t="shared" si="44"/>
        <v>125.421875</v>
      </c>
      <c r="J428" s="22">
        <f t="shared" si="45"/>
        <v>2.4915908807773764E-4</v>
      </c>
      <c r="K428" s="9">
        <f t="shared" si="47"/>
        <v>-1.0713840787342721E-2</v>
      </c>
      <c r="L428" s="17">
        <f t="shared" si="48"/>
        <v>-8.4684808300474566E-3</v>
      </c>
      <c r="M428" s="17"/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2"/>
        <v>111.9453125</v>
      </c>
      <c r="E429" s="22">
        <f t="shared" si="43"/>
        <v>1.3957708144322702E-4</v>
      </c>
      <c r="F429" s="22">
        <f t="shared" si="46"/>
        <v>-4.7456207690697028E-3</v>
      </c>
      <c r="G429" s="7">
        <v>126.78125</v>
      </c>
      <c r="H429" s="7">
        <v>126.8125</v>
      </c>
      <c r="I429" s="19">
        <f t="shared" si="44"/>
        <v>126.796875</v>
      </c>
      <c r="J429" s="22">
        <f t="shared" si="45"/>
        <v>2.4645717806531114E-4</v>
      </c>
      <c r="K429" s="9">
        <f t="shared" si="47"/>
        <v>-1.0844115834873658E-2</v>
      </c>
      <c r="L429" s="17">
        <f t="shared" si="48"/>
        <v>-7.7340644137153195E-3</v>
      </c>
      <c r="M429" s="17"/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2"/>
        <v>112.1015625</v>
      </c>
      <c r="E430" s="22">
        <f t="shared" si="43"/>
        <v>1.3938253536831835E-4</v>
      </c>
      <c r="F430" s="22">
        <f t="shared" si="46"/>
        <v>-1.3938253536831535E-3</v>
      </c>
      <c r="G430" s="6">
        <v>126.75</v>
      </c>
      <c r="H430" s="6">
        <v>126.78125</v>
      </c>
      <c r="I430" s="19">
        <f t="shared" si="44"/>
        <v>126.765625</v>
      </c>
      <c r="J430" s="22">
        <f t="shared" si="45"/>
        <v>2.4651793417971159E-4</v>
      </c>
      <c r="K430" s="9">
        <f t="shared" si="47"/>
        <v>2.4651793417973522E-4</v>
      </c>
      <c r="L430" s="17">
        <f t="shared" si="48"/>
        <v>-5.9000844135369929E-4</v>
      </c>
      <c r="M430" s="17"/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2"/>
        <v>112.2109375</v>
      </c>
      <c r="E431" s="22">
        <f t="shared" si="43"/>
        <v>1.3924667548562277E-4</v>
      </c>
      <c r="F431" s="22">
        <f t="shared" si="46"/>
        <v>-9.7472672839937768E-4</v>
      </c>
      <c r="G431" s="7">
        <v>126.3125</v>
      </c>
      <c r="H431" s="7">
        <v>126.34375</v>
      </c>
      <c r="I431" s="19">
        <f t="shared" si="44"/>
        <v>126.328125</v>
      </c>
      <c r="J431" s="22">
        <f t="shared" si="45"/>
        <v>2.4737167594310452E-4</v>
      </c>
      <c r="K431" s="9">
        <f t="shared" si="47"/>
        <v>3.4632034632033903E-3</v>
      </c>
      <c r="L431" s="17">
        <f t="shared" si="48"/>
        <v>1.1999908262384771E-3</v>
      </c>
      <c r="M431" s="17"/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2"/>
        <v>113.2421875</v>
      </c>
      <c r="E432" s="22">
        <f t="shared" si="43"/>
        <v>1.3797861331493619E-4</v>
      </c>
      <c r="F432" s="22">
        <f t="shared" si="46"/>
        <v>-9.1065884787857598E-3</v>
      </c>
      <c r="G432" s="6">
        <v>128.25</v>
      </c>
      <c r="H432" s="6">
        <v>128.28125</v>
      </c>
      <c r="I432" s="19">
        <f t="shared" si="44"/>
        <v>128.265625</v>
      </c>
      <c r="J432" s="22">
        <f t="shared" si="45"/>
        <v>2.4363503471799245E-4</v>
      </c>
      <c r="K432" s="9">
        <f t="shared" si="47"/>
        <v>-1.5105372152515506E-2</v>
      </c>
      <c r="L432" s="17">
        <f t="shared" si="48"/>
        <v>-1.2046170580915123E-2</v>
      </c>
      <c r="M432" s="17"/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2"/>
        <v>112.8515625</v>
      </c>
      <c r="E433" s="22">
        <f t="shared" si="43"/>
        <v>1.3845621322256836E-4</v>
      </c>
      <c r="F433" s="22">
        <f t="shared" si="46"/>
        <v>3.4614053305641601E-3</v>
      </c>
      <c r="G433" s="7">
        <v>127.53125</v>
      </c>
      <c r="H433" s="7">
        <v>127.5625</v>
      </c>
      <c r="I433" s="19">
        <f t="shared" si="44"/>
        <v>127.546875</v>
      </c>
      <c r="J433" s="22">
        <f t="shared" si="45"/>
        <v>2.4500796275878968E-4</v>
      </c>
      <c r="K433" s="9">
        <f t="shared" si="47"/>
        <v>5.6351831434522381E-3</v>
      </c>
      <c r="L433" s="17">
        <f t="shared" si="48"/>
        <v>4.5266209976593409E-3</v>
      </c>
      <c r="M433" s="17"/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2"/>
        <v>113.2109375</v>
      </c>
      <c r="E434" s="22">
        <f t="shared" si="43"/>
        <v>1.3801670002070251E-4</v>
      </c>
      <c r="F434" s="22">
        <f t="shared" si="46"/>
        <v>-3.174384100476213E-3</v>
      </c>
      <c r="G434" s="6">
        <v>128.03125</v>
      </c>
      <c r="H434" s="6">
        <v>128.0625</v>
      </c>
      <c r="I434" s="19">
        <f t="shared" si="44"/>
        <v>128.046875</v>
      </c>
      <c r="J434" s="22">
        <f t="shared" si="45"/>
        <v>2.4405125076266016E-4</v>
      </c>
      <c r="K434" s="9">
        <f t="shared" si="47"/>
        <v>-3.9048200122026033E-3</v>
      </c>
      <c r="L434" s="17">
        <f t="shared" si="48"/>
        <v>-3.5323193836347792E-3</v>
      </c>
      <c r="M434" s="17"/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2"/>
        <v>113.0859375</v>
      </c>
      <c r="E435" s="22">
        <f t="shared" si="43"/>
        <v>1.3816925734024181E-4</v>
      </c>
      <c r="F435" s="22">
        <f t="shared" si="46"/>
        <v>1.1053540587220301E-3</v>
      </c>
      <c r="G435" s="7">
        <v>127.875</v>
      </c>
      <c r="H435" s="7">
        <v>127.9375</v>
      </c>
      <c r="I435" s="19">
        <f t="shared" si="44"/>
        <v>127.90625</v>
      </c>
      <c r="J435" s="22">
        <f t="shared" si="45"/>
        <v>4.8863913999511361E-4</v>
      </c>
      <c r="K435" s="9">
        <f t="shared" si="47"/>
        <v>1.0994380649889113E-3</v>
      </c>
      <c r="L435" s="17">
        <f t="shared" si="48"/>
        <v>1.1024550461488074E-3</v>
      </c>
      <c r="M435" s="17"/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2"/>
        <v>112.7421875</v>
      </c>
      <c r="E436" s="22">
        <f t="shared" si="43"/>
        <v>1.385905342665096E-4</v>
      </c>
      <c r="F436" s="22">
        <f t="shared" si="46"/>
        <v>3.048991753863195E-3</v>
      </c>
      <c r="G436" s="6">
        <v>127.03125</v>
      </c>
      <c r="H436" s="6">
        <v>127.09375</v>
      </c>
      <c r="I436" s="19">
        <f t="shared" si="44"/>
        <v>127.0625</v>
      </c>
      <c r="J436" s="22">
        <f t="shared" si="45"/>
        <v>4.9188391539596653E-4</v>
      </c>
      <c r="K436" s="9">
        <f t="shared" si="47"/>
        <v>6.6404328578455463E-3</v>
      </c>
      <c r="L436" s="17">
        <f t="shared" si="48"/>
        <v>4.8089045235720947E-3</v>
      </c>
      <c r="M436" s="17"/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2"/>
        <v>113.2890625</v>
      </c>
      <c r="E437" s="22">
        <f t="shared" si="43"/>
        <v>1.3792152265361008E-4</v>
      </c>
      <c r="F437" s="22">
        <f t="shared" si="46"/>
        <v>-4.8272532928763656E-3</v>
      </c>
      <c r="G437" s="7">
        <v>128.125</v>
      </c>
      <c r="H437" s="7">
        <v>128.15625</v>
      </c>
      <c r="I437" s="19">
        <f t="shared" si="44"/>
        <v>128.140625</v>
      </c>
      <c r="J437" s="22">
        <f t="shared" si="45"/>
        <v>2.4387269845140838E-4</v>
      </c>
      <c r="K437" s="9">
        <f t="shared" si="47"/>
        <v>-8.4136080965735438E-3</v>
      </c>
      <c r="L437" s="17">
        <f t="shared" si="48"/>
        <v>-6.5846736244348728E-3</v>
      </c>
      <c r="M437" s="17"/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2"/>
        <v>113.3203125</v>
      </c>
      <c r="E438" s="22">
        <f t="shared" si="43"/>
        <v>1.3788348845225783E-4</v>
      </c>
      <c r="F438" s="22">
        <f t="shared" si="46"/>
        <v>-2.7576697690456786E-4</v>
      </c>
      <c r="G438" s="6">
        <v>128.0625</v>
      </c>
      <c r="H438" s="6">
        <v>128.125</v>
      </c>
      <c r="I438" s="19">
        <f t="shared" si="44"/>
        <v>128.09375</v>
      </c>
      <c r="J438" s="22">
        <f t="shared" si="45"/>
        <v>4.8792388387411563E-4</v>
      </c>
      <c r="K438" s="9">
        <f t="shared" si="47"/>
        <v>3.6594291290548142E-4</v>
      </c>
      <c r="L438" s="17">
        <f t="shared" si="48"/>
        <v>3.8689921267288268E-5</v>
      </c>
      <c r="M438" s="17"/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2"/>
        <v>113.0703125</v>
      </c>
      <c r="E439" s="22">
        <f t="shared" si="43"/>
        <v>1.3818835072203412E-4</v>
      </c>
      <c r="F439" s="22">
        <f t="shared" si="46"/>
        <v>2.2110136115525147E-3</v>
      </c>
      <c r="G439" s="7">
        <v>127.34375</v>
      </c>
      <c r="H439" s="7">
        <v>127.40625</v>
      </c>
      <c r="I439" s="19">
        <f t="shared" si="44"/>
        <v>127.375</v>
      </c>
      <c r="J439" s="22">
        <f t="shared" si="45"/>
        <v>4.906771344455348E-4</v>
      </c>
      <c r="K439" s="9">
        <f t="shared" si="47"/>
        <v>5.6427870461237539E-3</v>
      </c>
      <c r="L439" s="17">
        <f t="shared" si="48"/>
        <v>3.8926844827670498E-3</v>
      </c>
      <c r="M439" s="17"/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2"/>
        <v>113.4921875</v>
      </c>
      <c r="E440" s="22">
        <f t="shared" si="43"/>
        <v>1.3767467474358092E-4</v>
      </c>
      <c r="F440" s="22">
        <f t="shared" si="46"/>
        <v>-3.7172162180766355E-3</v>
      </c>
      <c r="G440" s="6">
        <v>127.84375</v>
      </c>
      <c r="H440" s="6">
        <v>127.875</v>
      </c>
      <c r="I440" s="19">
        <f t="shared" si="44"/>
        <v>127.859375</v>
      </c>
      <c r="J440" s="22">
        <f t="shared" si="45"/>
        <v>2.4440914090186972E-4</v>
      </c>
      <c r="K440" s="9">
        <f t="shared" si="47"/>
        <v>-3.7883416839790129E-3</v>
      </c>
      <c r="L440" s="17">
        <f t="shared" si="48"/>
        <v>-3.7520698080615277E-3</v>
      </c>
      <c r="M440" s="17"/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2"/>
        <v>112.96875</v>
      </c>
      <c r="E441" s="22">
        <f t="shared" si="43"/>
        <v>2.7662517289073305E-4</v>
      </c>
      <c r="F441" s="22">
        <f t="shared" si="46"/>
        <v>4.6334716459197622E-3</v>
      </c>
      <c r="G441" s="7">
        <v>126.9375</v>
      </c>
      <c r="H441" s="7">
        <v>126.96875</v>
      </c>
      <c r="I441" s="19">
        <f t="shared" si="44"/>
        <v>126.953125</v>
      </c>
      <c r="J441" s="22">
        <f t="shared" si="45"/>
        <v>2.4615384615384614E-4</v>
      </c>
      <c r="K441" s="9">
        <f t="shared" si="47"/>
        <v>7.138461538461538E-3</v>
      </c>
      <c r="L441" s="17">
        <f t="shared" si="48"/>
        <v>5.860991065627796E-3</v>
      </c>
      <c r="M441" s="17"/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2"/>
        <v>112.8359375</v>
      </c>
      <c r="E442" s="22">
        <f t="shared" si="43"/>
        <v>1.3847538600013847E-4</v>
      </c>
      <c r="F442" s="22">
        <f t="shared" si="46"/>
        <v>1.1770407810012262E-3</v>
      </c>
      <c r="G442" s="6">
        <v>126.46875</v>
      </c>
      <c r="H442" s="6">
        <v>126.5</v>
      </c>
      <c r="I442" s="19">
        <f t="shared" si="44"/>
        <v>126.484375</v>
      </c>
      <c r="J442" s="22">
        <f t="shared" si="45"/>
        <v>2.470660901791229E-4</v>
      </c>
      <c r="K442" s="9">
        <f t="shared" si="47"/>
        <v>3.7059913526868993E-3</v>
      </c>
      <c r="L442" s="17">
        <f t="shared" si="48"/>
        <v>2.416301644874802E-3</v>
      </c>
      <c r="M442" s="17"/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2"/>
        <v>113.4921875</v>
      </c>
      <c r="E443" s="22">
        <f t="shared" si="43"/>
        <v>1.3767467474358092E-4</v>
      </c>
      <c r="F443" s="22">
        <f t="shared" si="46"/>
        <v>-5.7823363392304206E-3</v>
      </c>
      <c r="G443" s="7">
        <v>127.40625</v>
      </c>
      <c r="H443" s="7">
        <v>127.46875</v>
      </c>
      <c r="I443" s="19">
        <f t="shared" si="44"/>
        <v>127.4375</v>
      </c>
      <c r="J443" s="22">
        <f t="shared" si="45"/>
        <v>4.9043648847474255E-4</v>
      </c>
      <c r="K443" s="9">
        <f t="shared" si="47"/>
        <v>-7.4791564492397988E-3</v>
      </c>
      <c r="L443" s="17">
        <f t="shared" si="48"/>
        <v>-6.6138285711907522E-3</v>
      </c>
      <c r="M443" s="17"/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2"/>
        <v>113.40625</v>
      </c>
      <c r="E444" s="22">
        <f t="shared" si="43"/>
        <v>2.7555800496004411E-4</v>
      </c>
      <c r="F444" s="22">
        <f t="shared" si="46"/>
        <v>7.5778451364016952E-4</v>
      </c>
      <c r="G444" s="6">
        <v>127.4375</v>
      </c>
      <c r="H444" s="6">
        <v>127.5</v>
      </c>
      <c r="I444" s="19">
        <f t="shared" si="44"/>
        <v>127.46875</v>
      </c>
      <c r="J444" s="22">
        <f t="shared" si="45"/>
        <v>4.9031625398381952E-4</v>
      </c>
      <c r="K444" s="9">
        <f t="shared" si="47"/>
        <v>-2.4515812699188455E-4</v>
      </c>
      <c r="L444" s="17">
        <f t="shared" si="48"/>
        <v>2.6631284267869852E-4</v>
      </c>
      <c r="M444" s="17"/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2"/>
        <v>113.6953125</v>
      </c>
      <c r="E445" s="22">
        <f t="shared" si="43"/>
        <v>1.3742870885728029E-4</v>
      </c>
      <c r="F445" s="22">
        <f t="shared" si="46"/>
        <v>-2.5424311138596556E-3</v>
      </c>
      <c r="G445" s="7">
        <v>127.46875</v>
      </c>
      <c r="H445" s="7">
        <v>127.53125</v>
      </c>
      <c r="I445" s="19">
        <f t="shared" si="44"/>
        <v>127.5</v>
      </c>
      <c r="J445" s="22">
        <f t="shared" si="45"/>
        <v>4.9019607843137254E-4</v>
      </c>
      <c r="K445" s="9">
        <f t="shared" si="47"/>
        <v>-2.450980392156854E-4</v>
      </c>
      <c r="L445" s="17">
        <f t="shared" si="48"/>
        <v>-1.4166697001872009E-3</v>
      </c>
      <c r="M445" s="17"/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2"/>
        <v>113.1015625</v>
      </c>
      <c r="E446" s="22">
        <f t="shared" si="43"/>
        <v>1.381501692339573E-4</v>
      </c>
      <c r="F446" s="22">
        <f t="shared" si="46"/>
        <v>5.2497064308902885E-3</v>
      </c>
      <c r="G446" s="6">
        <v>126.34375</v>
      </c>
      <c r="H446" s="6">
        <v>126.40625</v>
      </c>
      <c r="I446" s="19">
        <f t="shared" si="44"/>
        <v>126.375</v>
      </c>
      <c r="J446" s="22">
        <f t="shared" si="45"/>
        <v>4.9455984174085062E-4</v>
      </c>
      <c r="K446" s="9">
        <f t="shared" si="47"/>
        <v>8.9020771513352859E-3</v>
      </c>
      <c r="L446" s="17">
        <f t="shared" si="48"/>
        <v>7.0394765216470461E-3</v>
      </c>
      <c r="M446" s="17"/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2"/>
        <v>114.0546875</v>
      </c>
      <c r="E447" s="22">
        <f t="shared" si="43"/>
        <v>1.3699568463593396E-4</v>
      </c>
      <c r="F447" s="22">
        <f t="shared" si="46"/>
        <v>-8.3567367627920275E-3</v>
      </c>
      <c r="G447" s="7">
        <v>128.28125</v>
      </c>
      <c r="H447" s="7">
        <v>128.34375</v>
      </c>
      <c r="I447" s="19">
        <f t="shared" si="44"/>
        <v>128.3125</v>
      </c>
      <c r="J447" s="22">
        <f t="shared" si="45"/>
        <v>4.8709206039941551E-4</v>
      </c>
      <c r="K447" s="9">
        <f t="shared" si="47"/>
        <v>-1.5099853872381885E-2</v>
      </c>
      <c r="L447" s="17">
        <f t="shared" si="48"/>
        <v>-1.1661064347518606E-2</v>
      </c>
      <c r="M447" s="17"/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2"/>
        <v>113.9453125</v>
      </c>
      <c r="E448" s="22">
        <f t="shared" si="43"/>
        <v>1.3712718546451835E-4</v>
      </c>
      <c r="F448" s="22">
        <f t="shared" si="46"/>
        <v>9.598902982517199E-4</v>
      </c>
      <c r="G448" s="6">
        <v>127.90625</v>
      </c>
      <c r="H448" s="6">
        <v>127.9375</v>
      </c>
      <c r="I448" s="19">
        <f t="shared" si="44"/>
        <v>127.921875</v>
      </c>
      <c r="J448" s="22">
        <f t="shared" si="45"/>
        <v>2.4428972761695369E-4</v>
      </c>
      <c r="K448" s="9">
        <f t="shared" si="47"/>
        <v>3.0536215952119417E-3</v>
      </c>
      <c r="L448" s="17">
        <f t="shared" si="48"/>
        <v>1.9858807959863525E-3</v>
      </c>
      <c r="M448" s="17"/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2"/>
        <v>113.828125</v>
      </c>
      <c r="E449" s="22">
        <f t="shared" si="43"/>
        <v>2.7453671928620452E-4</v>
      </c>
      <c r="F449" s="22">
        <f t="shared" si="46"/>
        <v>1.0295126973232094E-3</v>
      </c>
      <c r="G449" s="7">
        <v>127.84375</v>
      </c>
      <c r="H449" s="7">
        <v>127.875</v>
      </c>
      <c r="I449" s="19">
        <f t="shared" si="44"/>
        <v>127.859375</v>
      </c>
      <c r="J449" s="22">
        <f t="shared" si="45"/>
        <v>2.4440914090186972E-4</v>
      </c>
      <c r="K449" s="9">
        <f t="shared" si="47"/>
        <v>4.8881828180369347E-4</v>
      </c>
      <c r="L449" s="17">
        <f t="shared" si="48"/>
        <v>7.6455638067139599E-4</v>
      </c>
      <c r="M449" s="17"/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2"/>
        <v>114.7578125</v>
      </c>
      <c r="E450" s="22">
        <f t="shared" si="43"/>
        <v>1.3615630744094221E-4</v>
      </c>
      <c r="F450" s="22">
        <f t="shared" si="46"/>
        <v>-8.1013002927360356E-3</v>
      </c>
      <c r="G450" s="6">
        <v>129.03125</v>
      </c>
      <c r="H450" s="6">
        <v>129.09375</v>
      </c>
      <c r="I450" s="19">
        <f t="shared" si="44"/>
        <v>129.0625</v>
      </c>
      <c r="J450" s="22">
        <f t="shared" si="45"/>
        <v>4.8426150121065375E-4</v>
      </c>
      <c r="K450" s="9">
        <f t="shared" si="47"/>
        <v>-9.3220338983051043E-3</v>
      </c>
      <c r="L450" s="17">
        <f t="shared" si="48"/>
        <v>-8.6994960026619376E-3</v>
      </c>
      <c r="M450" s="17"/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2"/>
        <v>114.375</v>
      </c>
      <c r="E451" s="22">
        <f t="shared" si="43"/>
        <v>2.7322404371584699E-4</v>
      </c>
      <c r="F451" s="22">
        <f t="shared" si="46"/>
        <v>3.3469945355191211E-3</v>
      </c>
      <c r="G451" s="7">
        <v>128.3125</v>
      </c>
      <c r="H451" s="7">
        <v>128.34375</v>
      </c>
      <c r="I451" s="19">
        <f t="shared" si="44"/>
        <v>128.328125</v>
      </c>
      <c r="J451" s="22">
        <f t="shared" si="45"/>
        <v>2.4351637647631802E-4</v>
      </c>
      <c r="K451" s="9">
        <f t="shared" si="47"/>
        <v>5.7226348471934863E-3</v>
      </c>
      <c r="L451" s="17">
        <f t="shared" si="48"/>
        <v>4.511128820253724E-3</v>
      </c>
      <c r="M451" s="17"/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2"/>
        <v>113.2265625</v>
      </c>
      <c r="E452" s="22">
        <f t="shared" si="43"/>
        <v>4.1399296211964395E-4</v>
      </c>
      <c r="F452" s="22">
        <f t="shared" si="46"/>
        <v>1.0142827571931301E-2</v>
      </c>
      <c r="G452" s="6">
        <v>127.15625</v>
      </c>
      <c r="H452" s="6">
        <v>127.28125</v>
      </c>
      <c r="I452" s="19">
        <f t="shared" si="44"/>
        <v>127.21875</v>
      </c>
      <c r="J452" s="22">
        <f t="shared" si="45"/>
        <v>9.8255956767379017E-4</v>
      </c>
      <c r="K452" s="9">
        <f t="shared" si="47"/>
        <v>8.7202161631048103E-3</v>
      </c>
      <c r="L452" s="17">
        <f t="shared" si="48"/>
        <v>9.4457057447207352E-3</v>
      </c>
      <c r="M452" s="17"/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2"/>
        <v>112.5</v>
      </c>
      <c r="E453" s="22">
        <f t="shared" si="43"/>
        <v>2.7777777777777778E-4</v>
      </c>
      <c r="F453" s="22">
        <f t="shared" si="46"/>
        <v>6.4583333333332327E-3</v>
      </c>
      <c r="G453" s="7">
        <v>125.96875</v>
      </c>
      <c r="H453" s="7">
        <v>126.03125</v>
      </c>
      <c r="I453" s="19">
        <f t="shared" si="44"/>
        <v>126</v>
      </c>
      <c r="J453" s="22">
        <f t="shared" si="45"/>
        <v>4.96031746031746E-4</v>
      </c>
      <c r="K453" s="9">
        <f t="shared" si="47"/>
        <v>9.6726190476190688E-3</v>
      </c>
      <c r="L453" s="17">
        <f t="shared" si="48"/>
        <v>8.0334287644658643E-3</v>
      </c>
      <c r="M453" s="17"/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2"/>
        <v>112.5546875</v>
      </c>
      <c r="E454" s="22">
        <f t="shared" si="43"/>
        <v>1.3882140626084543E-4</v>
      </c>
      <c r="F454" s="22">
        <f t="shared" si="46"/>
        <v>-4.8587492191298765E-4</v>
      </c>
      <c r="G454" s="6">
        <v>125.46875</v>
      </c>
      <c r="H454" s="6">
        <v>125.5</v>
      </c>
      <c r="I454" s="19">
        <f t="shared" si="44"/>
        <v>125.484375</v>
      </c>
      <c r="J454" s="22">
        <f t="shared" si="45"/>
        <v>2.4903498941601296E-4</v>
      </c>
      <c r="K454" s="9">
        <f t="shared" si="47"/>
        <v>4.1090773253642521E-3</v>
      </c>
      <c r="L454" s="17">
        <f t="shared" si="48"/>
        <v>1.7657881019408376E-3</v>
      </c>
      <c r="M454" s="17"/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2"/>
        <v>113.1953125</v>
      </c>
      <c r="E455" s="22">
        <f t="shared" si="43"/>
        <v>1.3803575125957622E-4</v>
      </c>
      <c r="F455" s="22">
        <f t="shared" si="46"/>
        <v>-5.6594658016426713E-3</v>
      </c>
      <c r="G455" s="7">
        <v>126.1875</v>
      </c>
      <c r="H455" s="7">
        <v>126.25</v>
      </c>
      <c r="I455" s="19">
        <f t="shared" si="44"/>
        <v>126.21875</v>
      </c>
      <c r="J455" s="22">
        <f t="shared" si="45"/>
        <v>4.9517207229512257E-4</v>
      </c>
      <c r="K455" s="9">
        <f t="shared" si="47"/>
        <v>-5.8182718494677044E-3</v>
      </c>
      <c r="L455" s="17">
        <f t="shared" si="48"/>
        <v>-5.7372854799785829E-3</v>
      </c>
      <c r="M455" s="17"/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2"/>
        <v>113.6328125</v>
      </c>
      <c r="E456" s="22">
        <f t="shared" si="43"/>
        <v>1.3750429700928155E-4</v>
      </c>
      <c r="F456" s="22">
        <f t="shared" si="46"/>
        <v>-3.8501203162598641E-3</v>
      </c>
      <c r="G456" s="6">
        <v>126.9375</v>
      </c>
      <c r="H456" s="6">
        <v>126.96875</v>
      </c>
      <c r="I456" s="19">
        <f t="shared" si="44"/>
        <v>126.953125</v>
      </c>
      <c r="J456" s="22">
        <f t="shared" si="45"/>
        <v>2.4615384615384614E-4</v>
      </c>
      <c r="K456" s="9">
        <f t="shared" si="47"/>
        <v>-5.784615384615388E-3</v>
      </c>
      <c r="L456" s="17">
        <f t="shared" si="48"/>
        <v>-4.7980803343046167E-3</v>
      </c>
      <c r="M456" s="17"/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2"/>
        <v>113.453125</v>
      </c>
      <c r="E457" s="22">
        <f t="shared" si="43"/>
        <v>2.7544415369783778E-4</v>
      </c>
      <c r="F457" s="22">
        <f t="shared" si="46"/>
        <v>1.5838038837625579E-3</v>
      </c>
      <c r="G457" s="7">
        <v>126.75</v>
      </c>
      <c r="H457" s="7">
        <v>126.78125</v>
      </c>
      <c r="I457" s="19">
        <f t="shared" si="44"/>
        <v>126.765625</v>
      </c>
      <c r="J457" s="22">
        <f t="shared" si="45"/>
        <v>2.4651793417971159E-4</v>
      </c>
      <c r="K457" s="9">
        <f t="shared" si="47"/>
        <v>1.4791076050781893E-3</v>
      </c>
      <c r="L457" s="17">
        <f t="shared" si="48"/>
        <v>1.5324995988076104E-3</v>
      </c>
      <c r="M457" s="17"/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2"/>
        <v>113.65625</v>
      </c>
      <c r="E458" s="22">
        <f t="shared" si="43"/>
        <v>2.7495188342040145E-4</v>
      </c>
      <c r="F458" s="22">
        <f t="shared" si="46"/>
        <v>-1.7871872422325907E-3</v>
      </c>
      <c r="G458" s="6">
        <v>127.34375</v>
      </c>
      <c r="H458" s="6">
        <v>127.375</v>
      </c>
      <c r="I458" s="19">
        <f t="shared" si="44"/>
        <v>127.359375</v>
      </c>
      <c r="J458" s="22">
        <f t="shared" si="45"/>
        <v>2.4536866642129801E-4</v>
      </c>
      <c r="K458" s="9">
        <f t="shared" si="47"/>
        <v>-4.6620046620046152E-3</v>
      </c>
      <c r="L458" s="17">
        <f t="shared" si="48"/>
        <v>-3.195933130346489E-3</v>
      </c>
      <c r="M458" s="17"/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2"/>
        <v>113.9921875</v>
      </c>
      <c r="E459" s="22">
        <f t="shared" si="43"/>
        <v>1.3707079706668494E-4</v>
      </c>
      <c r="F459" s="22">
        <f t="shared" si="46"/>
        <v>-2.9470221369337635E-3</v>
      </c>
      <c r="G459" s="7">
        <v>127.875</v>
      </c>
      <c r="H459" s="7">
        <v>127.90625</v>
      </c>
      <c r="I459" s="19">
        <f t="shared" si="44"/>
        <v>127.890625</v>
      </c>
      <c r="J459" s="22">
        <f t="shared" si="45"/>
        <v>2.4434941967012828E-4</v>
      </c>
      <c r="K459" s="9">
        <f t="shared" si="47"/>
        <v>-4.1539401343921867E-3</v>
      </c>
      <c r="L459" s="17">
        <f t="shared" si="48"/>
        <v>-3.5384477887043875E-3</v>
      </c>
      <c r="M459" s="17"/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2"/>
        <v>114.6171875</v>
      </c>
      <c r="E460" s="22">
        <f t="shared" si="43"/>
        <v>1.3632335900756593E-4</v>
      </c>
      <c r="F460" s="22">
        <f t="shared" si="46"/>
        <v>-5.4529343603025859E-3</v>
      </c>
      <c r="G460" s="6">
        <v>128.96875</v>
      </c>
      <c r="H460" s="6">
        <v>129</v>
      </c>
      <c r="I460" s="19">
        <f t="shared" si="44"/>
        <v>128.984375</v>
      </c>
      <c r="J460" s="22">
        <f t="shared" si="45"/>
        <v>2.4227740763173834E-4</v>
      </c>
      <c r="K460" s="9">
        <f t="shared" si="47"/>
        <v>-8.4797092671108354E-3</v>
      </c>
      <c r="L460" s="17">
        <f t="shared" si="48"/>
        <v>-6.936143928634262E-3</v>
      </c>
      <c r="M460" s="17"/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49">AVERAGE(B461:C461)</f>
        <v>114.9296875</v>
      </c>
      <c r="E461" s="22">
        <f t="shared" ref="E461:E524" si="50">(C461-B461)/D461</f>
        <v>1.3595268846441439E-4</v>
      </c>
      <c r="F461" s="22">
        <f t="shared" si="46"/>
        <v>-2.719053769288271E-3</v>
      </c>
      <c r="G461" s="7">
        <v>129.28125</v>
      </c>
      <c r="H461" s="7">
        <v>129.3125</v>
      </c>
      <c r="I461" s="19">
        <f t="shared" ref="I461:I524" si="51">AVERAGE(G461:H461)</f>
        <v>129.296875</v>
      </c>
      <c r="J461" s="22">
        <f t="shared" ref="J461:J524" si="52">(H461-G461)/I461</f>
        <v>2.4169184290030211E-4</v>
      </c>
      <c r="K461" s="9">
        <f t="shared" si="47"/>
        <v>-2.4169184290030454E-3</v>
      </c>
      <c r="L461" s="17">
        <f t="shared" si="48"/>
        <v>-2.5709984822452217E-3</v>
      </c>
      <c r="M461" s="17"/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49"/>
        <v>115.2265625</v>
      </c>
      <c r="E462" s="22">
        <f t="shared" si="50"/>
        <v>1.3560241372296427E-4</v>
      </c>
      <c r="F462" s="22">
        <f t="shared" ref="F462:F525" si="53">D461/D462-1</f>
        <v>-2.5764458607363538E-3</v>
      </c>
      <c r="G462" s="6">
        <v>129.75</v>
      </c>
      <c r="H462" s="6">
        <v>129.78125</v>
      </c>
      <c r="I462" s="19">
        <f t="shared" si="51"/>
        <v>129.765625</v>
      </c>
      <c r="J462" s="22">
        <f t="shared" si="52"/>
        <v>2.4081878386514148E-4</v>
      </c>
      <c r="K462" s="9">
        <f t="shared" ref="K462:K525" si="54">I461/I462-1</f>
        <v>-3.6122817579771205E-3</v>
      </c>
      <c r="L462" s="17">
        <f t="shared" ref="L462:L525" si="55">F462*$N$5+K462*$O$5</f>
        <v>-3.084036204026544E-3</v>
      </c>
      <c r="M462" s="17"/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49"/>
        <v>115.4140625</v>
      </c>
      <c r="E463" s="22">
        <f t="shared" si="50"/>
        <v>1.3538211602247342E-4</v>
      </c>
      <c r="F463" s="22">
        <f t="shared" si="53"/>
        <v>-1.6245853922697284E-3</v>
      </c>
      <c r="G463" s="7">
        <v>130.5625</v>
      </c>
      <c r="H463" s="7">
        <v>130.59375</v>
      </c>
      <c r="I463" s="19">
        <f t="shared" si="51"/>
        <v>130.578125</v>
      </c>
      <c r="J463" s="22">
        <f t="shared" si="52"/>
        <v>2.3932033026205577E-4</v>
      </c>
      <c r="K463" s="9">
        <f t="shared" si="54"/>
        <v>-6.2223285868134859E-3</v>
      </c>
      <c r="L463" s="17">
        <f t="shared" si="55"/>
        <v>-3.8776160631464941E-3</v>
      </c>
      <c r="M463" s="17"/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49"/>
        <v>116.0703125</v>
      </c>
      <c r="E464" s="22">
        <f t="shared" si="50"/>
        <v>1.346166790065289E-4</v>
      </c>
      <c r="F464" s="22">
        <f t="shared" si="53"/>
        <v>-5.6539005182741908E-3</v>
      </c>
      <c r="G464" s="6">
        <v>131.5625</v>
      </c>
      <c r="H464" s="6">
        <v>131.625</v>
      </c>
      <c r="I464" s="19">
        <f t="shared" si="51"/>
        <v>131.59375</v>
      </c>
      <c r="J464" s="22">
        <f t="shared" si="52"/>
        <v>4.7494656851104251E-4</v>
      </c>
      <c r="K464" s="9">
        <f t="shared" si="54"/>
        <v>-7.7178817383044551E-3</v>
      </c>
      <c r="L464" s="17">
        <f t="shared" si="55"/>
        <v>-6.6653125950427109E-3</v>
      </c>
      <c r="M464" s="17"/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49"/>
        <v>115.8046875</v>
      </c>
      <c r="E465" s="22">
        <f t="shared" si="50"/>
        <v>1.3492545368683803E-4</v>
      </c>
      <c r="F465" s="22">
        <f t="shared" si="53"/>
        <v>2.2937327126761886E-3</v>
      </c>
      <c r="G465" s="7">
        <v>130.625</v>
      </c>
      <c r="H465" s="7">
        <v>130.65625</v>
      </c>
      <c r="I465" s="19">
        <f t="shared" si="51"/>
        <v>130.640625</v>
      </c>
      <c r="J465" s="22">
        <f t="shared" si="52"/>
        <v>2.3920583662241358E-4</v>
      </c>
      <c r="K465" s="9">
        <f t="shared" si="54"/>
        <v>7.2957780169835562E-3</v>
      </c>
      <c r="L465" s="17">
        <f t="shared" si="55"/>
        <v>4.744883420939686E-3</v>
      </c>
      <c r="M465" s="17"/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49"/>
        <v>115.1640625</v>
      </c>
      <c r="E466" s="22">
        <f t="shared" si="50"/>
        <v>1.3567600569839224E-4</v>
      </c>
      <c r="F466" s="22">
        <f t="shared" si="53"/>
        <v>5.5627162336340241E-3</v>
      </c>
      <c r="G466" s="6">
        <v>129.71875</v>
      </c>
      <c r="H466" s="6">
        <v>129.75</v>
      </c>
      <c r="I466" s="19">
        <f t="shared" si="51"/>
        <v>129.734375</v>
      </c>
      <c r="J466" s="22">
        <f t="shared" si="52"/>
        <v>2.4087679152113694E-4</v>
      </c>
      <c r="K466" s="9">
        <f t="shared" si="54"/>
        <v>6.9854269541129721E-3</v>
      </c>
      <c r="L466" s="17">
        <f t="shared" si="55"/>
        <v>6.2598867265028259E-3</v>
      </c>
      <c r="M466" s="17"/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49"/>
        <v>115.2421875</v>
      </c>
      <c r="E467" s="22">
        <f t="shared" si="50"/>
        <v>1.3558402820147786E-4</v>
      </c>
      <c r="F467" s="22">
        <f t="shared" si="53"/>
        <v>-6.7792014100742648E-4</v>
      </c>
      <c r="G467" s="7">
        <v>130.0625</v>
      </c>
      <c r="H467" s="7">
        <v>130.09375</v>
      </c>
      <c r="I467" s="19">
        <f t="shared" si="51"/>
        <v>130.078125</v>
      </c>
      <c r="J467" s="22">
        <f t="shared" si="52"/>
        <v>2.4024024024024023E-4</v>
      </c>
      <c r="K467" s="9">
        <f t="shared" si="54"/>
        <v>-2.6426426426426897E-3</v>
      </c>
      <c r="L467" s="17">
        <f t="shared" si="55"/>
        <v>-1.6406924988022452E-3</v>
      </c>
      <c r="M467" s="17"/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49"/>
        <v>115.7734375</v>
      </c>
      <c r="E468" s="22">
        <f t="shared" si="50"/>
        <v>1.3496187327080101E-4</v>
      </c>
      <c r="F468" s="22">
        <f t="shared" si="53"/>
        <v>-4.5887036912072299E-3</v>
      </c>
      <c r="G468" s="6">
        <v>131.09375</v>
      </c>
      <c r="H468" s="6">
        <v>131.125</v>
      </c>
      <c r="I468" s="19">
        <f t="shared" si="51"/>
        <v>131.109375</v>
      </c>
      <c r="J468" s="22">
        <f t="shared" si="52"/>
        <v>2.3835061375283043E-4</v>
      </c>
      <c r="K468" s="9">
        <f t="shared" si="54"/>
        <v>-7.8655702538433792E-3</v>
      </c>
      <c r="L468" s="17">
        <f t="shared" si="55"/>
        <v>-6.1944655960372314E-3</v>
      </c>
      <c r="M468" s="17"/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49"/>
        <v>116.2734375</v>
      </c>
      <c r="E469" s="22">
        <f t="shared" si="50"/>
        <v>1.3438150910434723E-4</v>
      </c>
      <c r="F469" s="22">
        <f t="shared" si="53"/>
        <v>-4.3002082913391471E-3</v>
      </c>
      <c r="G469" s="7">
        <v>131.8125</v>
      </c>
      <c r="H469" s="7">
        <v>131.84375</v>
      </c>
      <c r="I469" s="19">
        <f t="shared" si="51"/>
        <v>131.828125</v>
      </c>
      <c r="J469" s="22">
        <f t="shared" si="52"/>
        <v>2.3705108450871164E-4</v>
      </c>
      <c r="K469" s="9">
        <f t="shared" si="54"/>
        <v>-5.4521749437003164E-3</v>
      </c>
      <c r="L469" s="17">
        <f t="shared" si="55"/>
        <v>-4.8647061525239534E-3</v>
      </c>
      <c r="M469" s="17"/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49"/>
        <v>116.4765625</v>
      </c>
      <c r="E470" s="22">
        <f t="shared" si="50"/>
        <v>1.3414715943389899E-4</v>
      </c>
      <c r="F470" s="22">
        <f t="shared" si="53"/>
        <v>-1.7439130726406571E-3</v>
      </c>
      <c r="G470" s="6">
        <v>132.53125</v>
      </c>
      <c r="H470" s="6">
        <v>132.5625</v>
      </c>
      <c r="I470" s="19">
        <f t="shared" si="51"/>
        <v>132.546875</v>
      </c>
      <c r="J470" s="22">
        <f t="shared" si="52"/>
        <v>2.3576564894494873E-4</v>
      </c>
      <c r="K470" s="9">
        <f t="shared" si="54"/>
        <v>-5.4226099257338456E-3</v>
      </c>
      <c r="L470" s="17">
        <f t="shared" si="55"/>
        <v>-3.5465837500096332E-3</v>
      </c>
      <c r="M470" s="17"/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49"/>
        <v>115.6328125</v>
      </c>
      <c r="E471" s="22">
        <f t="shared" si="50"/>
        <v>1.3512600499966218E-4</v>
      </c>
      <c r="F471" s="22">
        <f t="shared" si="53"/>
        <v>7.2968042699816937E-3</v>
      </c>
      <c r="G471" s="7">
        <v>131.625</v>
      </c>
      <c r="H471" s="7">
        <v>131.65625</v>
      </c>
      <c r="I471" s="19">
        <f t="shared" si="51"/>
        <v>131.640625</v>
      </c>
      <c r="J471" s="22">
        <f t="shared" si="52"/>
        <v>2.3738872403560832E-4</v>
      </c>
      <c r="K471" s="9">
        <f t="shared" si="54"/>
        <v>6.8842729970326477E-3</v>
      </c>
      <c r="L471" s="17">
        <f t="shared" si="55"/>
        <v>7.0946516983128299E-3</v>
      </c>
      <c r="M471" s="17"/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49"/>
        <v>114.5078125</v>
      </c>
      <c r="E472" s="22">
        <f t="shared" si="50"/>
        <v>1.3645357167223852E-4</v>
      </c>
      <c r="F472" s="22">
        <f t="shared" si="53"/>
        <v>9.8246571604012622E-3</v>
      </c>
      <c r="G472" s="6">
        <v>129.625</v>
      </c>
      <c r="H472" s="6">
        <v>129.65625</v>
      </c>
      <c r="I472" s="19">
        <f t="shared" si="51"/>
        <v>129.640625</v>
      </c>
      <c r="J472" s="22">
        <f t="shared" si="52"/>
        <v>2.4105098228275281E-4</v>
      </c>
      <c r="K472" s="9">
        <f t="shared" si="54"/>
        <v>1.5427262866096081E-2</v>
      </c>
      <c r="L472" s="17">
        <f t="shared" si="55"/>
        <v>1.2570100295794164E-2</v>
      </c>
      <c r="M472" s="17"/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49"/>
        <v>115.4765625</v>
      </c>
      <c r="E473" s="22">
        <f t="shared" si="50"/>
        <v>1.35308842432853E-4</v>
      </c>
      <c r="F473" s="22">
        <f t="shared" si="53"/>
        <v>-8.3891482308369181E-3</v>
      </c>
      <c r="G473" s="7">
        <v>131.8125</v>
      </c>
      <c r="H473" s="7">
        <v>131.875</v>
      </c>
      <c r="I473" s="19">
        <f t="shared" si="51"/>
        <v>131.84375</v>
      </c>
      <c r="J473" s="22">
        <f t="shared" si="52"/>
        <v>4.7404598246029864E-4</v>
      </c>
      <c r="K473" s="9">
        <f t="shared" si="54"/>
        <v>-1.6710120881725521E-2</v>
      </c>
      <c r="L473" s="17">
        <f t="shared" si="55"/>
        <v>-1.2466671876834964E-2</v>
      </c>
      <c r="M473" s="17"/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49"/>
        <v>114.7578125</v>
      </c>
      <c r="E474" s="22">
        <f t="shared" si="50"/>
        <v>1.3615630744094221E-4</v>
      </c>
      <c r="F474" s="22">
        <f t="shared" si="53"/>
        <v>6.2631901422833813E-3</v>
      </c>
      <c r="G474" s="6">
        <v>130.4375</v>
      </c>
      <c r="H474" s="6">
        <v>130.46875</v>
      </c>
      <c r="I474" s="19">
        <f t="shared" si="51"/>
        <v>130.453125</v>
      </c>
      <c r="J474" s="22">
        <f t="shared" si="52"/>
        <v>2.3954964666427118E-4</v>
      </c>
      <c r="K474" s="9">
        <f t="shared" si="54"/>
        <v>1.065995927656016E-2</v>
      </c>
      <c r="L474" s="17">
        <f t="shared" si="55"/>
        <v>8.4177375567726469E-3</v>
      </c>
      <c r="M474" s="17"/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49"/>
        <v>115.4140625</v>
      </c>
      <c r="E475" s="22">
        <f t="shared" si="50"/>
        <v>1.3538211602247342E-4</v>
      </c>
      <c r="F475" s="22">
        <f t="shared" si="53"/>
        <v>-5.6860488729438829E-3</v>
      </c>
      <c r="G475" s="7">
        <v>131.4375</v>
      </c>
      <c r="H475" s="7">
        <v>131.46875</v>
      </c>
      <c r="I475" s="19">
        <f t="shared" si="51"/>
        <v>131.453125</v>
      </c>
      <c r="J475" s="22">
        <f t="shared" si="52"/>
        <v>2.3772732675621063E-4</v>
      </c>
      <c r="K475" s="9">
        <f t="shared" si="54"/>
        <v>-7.6072744561986871E-3</v>
      </c>
      <c r="L475" s="17">
        <f t="shared" si="55"/>
        <v>-6.6275064493224413E-3</v>
      </c>
      <c r="M475" s="17"/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49"/>
        <v>115.7421875</v>
      </c>
      <c r="E476" s="22">
        <f t="shared" si="50"/>
        <v>1.3499831252109347E-4</v>
      </c>
      <c r="F476" s="22">
        <f t="shared" si="53"/>
        <v>-2.8349645629429654E-3</v>
      </c>
      <c r="G476" s="6">
        <v>132.21875</v>
      </c>
      <c r="H476" s="6">
        <v>132.25</v>
      </c>
      <c r="I476" s="19">
        <f t="shared" si="51"/>
        <v>132.234375</v>
      </c>
      <c r="J476" s="22">
        <f t="shared" si="52"/>
        <v>2.3632281696797826E-4</v>
      </c>
      <c r="K476" s="9">
        <f t="shared" si="54"/>
        <v>-5.9080704241994964E-3</v>
      </c>
      <c r="L476" s="17">
        <f t="shared" si="55"/>
        <v>-4.3408776745057749E-3</v>
      </c>
      <c r="M476" s="17"/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49"/>
        <v>115.0546875</v>
      </c>
      <c r="E477" s="22">
        <f t="shared" si="50"/>
        <v>1.3580498404291438E-4</v>
      </c>
      <c r="F477" s="22">
        <f t="shared" si="53"/>
        <v>5.9754192978882514E-3</v>
      </c>
      <c r="G477" s="7">
        <v>130.96875</v>
      </c>
      <c r="H477" s="7">
        <v>131.03125</v>
      </c>
      <c r="I477" s="19">
        <f t="shared" si="51"/>
        <v>131</v>
      </c>
      <c r="J477" s="22">
        <f t="shared" si="52"/>
        <v>4.7709923664122136E-4</v>
      </c>
      <c r="K477" s="9">
        <f t="shared" si="54"/>
        <v>9.4227099236641187E-3</v>
      </c>
      <c r="L477" s="17">
        <f t="shared" si="55"/>
        <v>7.6646940534935842E-3</v>
      </c>
      <c r="M477" s="17"/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49"/>
        <v>114.4609375</v>
      </c>
      <c r="E478" s="22">
        <f t="shared" si="50"/>
        <v>1.3650945327963962E-4</v>
      </c>
      <c r="F478" s="22">
        <f t="shared" si="53"/>
        <v>5.18735922462632E-3</v>
      </c>
      <c r="G478" s="6">
        <v>129.8125</v>
      </c>
      <c r="H478" s="6">
        <v>129.875</v>
      </c>
      <c r="I478" s="19">
        <f t="shared" si="51"/>
        <v>129.84375</v>
      </c>
      <c r="J478" s="22">
        <f t="shared" si="52"/>
        <v>4.813477737665463E-4</v>
      </c>
      <c r="K478" s="9">
        <f t="shared" si="54"/>
        <v>8.9049338146811596E-3</v>
      </c>
      <c r="L478" s="17">
        <f t="shared" si="55"/>
        <v>7.0090811473742954E-3</v>
      </c>
      <c r="M478" s="17"/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49"/>
        <v>114.7109375</v>
      </c>
      <c r="E479" s="22">
        <f t="shared" si="50"/>
        <v>1.3621194578764559E-4</v>
      </c>
      <c r="F479" s="22">
        <f t="shared" si="53"/>
        <v>-2.1793911326023485E-3</v>
      </c>
      <c r="G479" s="7">
        <v>130.4375</v>
      </c>
      <c r="H479" s="7">
        <v>130.46875</v>
      </c>
      <c r="I479" s="19">
        <f t="shared" si="51"/>
        <v>130.453125</v>
      </c>
      <c r="J479" s="22">
        <f t="shared" si="52"/>
        <v>2.3954964666427118E-4</v>
      </c>
      <c r="K479" s="9">
        <f t="shared" si="54"/>
        <v>-4.6712181099533012E-3</v>
      </c>
      <c r="L479" s="17">
        <f t="shared" si="55"/>
        <v>-3.4004603330640643E-3</v>
      </c>
      <c r="M479" s="17"/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49"/>
        <v>114.2890625</v>
      </c>
      <c r="E480" s="22">
        <f t="shared" si="50"/>
        <v>1.3671474468521431E-4</v>
      </c>
      <c r="F480" s="22">
        <f t="shared" si="53"/>
        <v>3.6912981065007067E-3</v>
      </c>
      <c r="G480" s="6">
        <v>129.71875</v>
      </c>
      <c r="H480" s="6">
        <v>129.75</v>
      </c>
      <c r="I480" s="19">
        <f t="shared" si="51"/>
        <v>129.734375</v>
      </c>
      <c r="J480" s="22">
        <f t="shared" si="52"/>
        <v>2.4087679152113694E-4</v>
      </c>
      <c r="K480" s="9">
        <f t="shared" si="54"/>
        <v>5.5401662049860967E-3</v>
      </c>
      <c r="L480" s="17">
        <f t="shared" si="55"/>
        <v>4.5972983670712723E-3</v>
      </c>
      <c r="M480" s="17"/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49"/>
        <v>114.4453125</v>
      </c>
      <c r="E481" s="22">
        <f t="shared" si="50"/>
        <v>1.3652809065465221E-4</v>
      </c>
      <c r="F481" s="22">
        <f t="shared" si="53"/>
        <v>-1.3652809065465288E-3</v>
      </c>
      <c r="G481" s="7">
        <v>129.90625</v>
      </c>
      <c r="H481" s="7">
        <v>129.9375</v>
      </c>
      <c r="I481" s="19">
        <f t="shared" si="51"/>
        <v>129.921875</v>
      </c>
      <c r="J481" s="22">
        <f t="shared" si="52"/>
        <v>2.4052916416115455E-4</v>
      </c>
      <c r="K481" s="9">
        <f t="shared" si="54"/>
        <v>-1.4431749849669329E-3</v>
      </c>
      <c r="L481" s="17">
        <f t="shared" si="55"/>
        <v>-1.403451317623232E-3</v>
      </c>
      <c r="M481" s="17"/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49"/>
        <v>114.2890625</v>
      </c>
      <c r="E482" s="22">
        <f t="shared" si="50"/>
        <v>1.3671474468521431E-4</v>
      </c>
      <c r="F482" s="22">
        <f t="shared" si="53"/>
        <v>1.3671474468521794E-3</v>
      </c>
      <c r="G482" s="6">
        <v>129.59375</v>
      </c>
      <c r="H482" s="6">
        <v>129.625</v>
      </c>
      <c r="I482" s="19">
        <f t="shared" si="51"/>
        <v>129.609375</v>
      </c>
      <c r="J482" s="22">
        <f t="shared" si="52"/>
        <v>2.4110910186859555E-4</v>
      </c>
      <c r="K482" s="9">
        <f t="shared" si="54"/>
        <v>2.4110910186858625E-3</v>
      </c>
      <c r="L482" s="17">
        <f t="shared" si="55"/>
        <v>1.8787107914072089E-3</v>
      </c>
      <c r="M482" s="17"/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49"/>
        <v>114.8984375</v>
      </c>
      <c r="E483" s="22">
        <f t="shared" si="50"/>
        <v>1.359896647854763E-4</v>
      </c>
      <c r="F483" s="22">
        <f t="shared" si="53"/>
        <v>-5.3035969266336247E-3</v>
      </c>
      <c r="G483" s="7">
        <v>130.78125</v>
      </c>
      <c r="H483" s="7">
        <v>130.84375</v>
      </c>
      <c r="I483" s="19">
        <f t="shared" si="51"/>
        <v>130.8125</v>
      </c>
      <c r="J483" s="22">
        <f t="shared" si="52"/>
        <v>4.7778308647873863E-4</v>
      </c>
      <c r="K483" s="9">
        <f t="shared" si="54"/>
        <v>-9.1973244147157684E-3</v>
      </c>
      <c r="L483" s="17">
        <f t="shared" si="55"/>
        <v>-7.2116389993391551E-3</v>
      </c>
      <c r="M483" s="17"/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49"/>
        <v>115.4921875</v>
      </c>
      <c r="E484" s="22">
        <f t="shared" si="50"/>
        <v>1.3529053642697694E-4</v>
      </c>
      <c r="F484" s="22">
        <f t="shared" si="53"/>
        <v>-5.1410403842251373E-3</v>
      </c>
      <c r="G484" s="6">
        <v>131.8125</v>
      </c>
      <c r="H484" s="6">
        <v>131.84375</v>
      </c>
      <c r="I484" s="19">
        <f t="shared" si="51"/>
        <v>131.828125</v>
      </c>
      <c r="J484" s="22">
        <f t="shared" si="52"/>
        <v>2.3705108450871164E-4</v>
      </c>
      <c r="K484" s="9">
        <f t="shared" si="54"/>
        <v>-7.7041602465330872E-3</v>
      </c>
      <c r="L484" s="17">
        <f t="shared" si="55"/>
        <v>-6.3970452149791279E-3</v>
      </c>
      <c r="M484" s="17"/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49"/>
        <v>115.8203125</v>
      </c>
      <c r="E485" s="22">
        <f t="shared" si="50"/>
        <v>1.3490725126475548E-4</v>
      </c>
      <c r="F485" s="22">
        <f t="shared" si="53"/>
        <v>-2.8330522765598332E-3</v>
      </c>
      <c r="G485" s="7">
        <v>132.5625</v>
      </c>
      <c r="H485" s="7">
        <v>132.59375</v>
      </c>
      <c r="I485" s="19">
        <f t="shared" si="51"/>
        <v>132.578125</v>
      </c>
      <c r="J485" s="22">
        <f t="shared" si="52"/>
        <v>2.357100766057749E-4</v>
      </c>
      <c r="K485" s="9">
        <f t="shared" si="54"/>
        <v>-5.6570418385385457E-3</v>
      </c>
      <c r="L485" s="17">
        <f t="shared" si="55"/>
        <v>-4.2168910052918862E-3</v>
      </c>
      <c r="M485" s="17"/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49"/>
        <v>115.4609375</v>
      </c>
      <c r="E486" s="22">
        <f t="shared" si="50"/>
        <v>1.3532715339332837E-4</v>
      </c>
      <c r="F486" s="22">
        <f t="shared" si="53"/>
        <v>3.1125245280465563E-3</v>
      </c>
      <c r="G486" s="6">
        <v>132.375</v>
      </c>
      <c r="H486" s="6">
        <v>132.40625</v>
      </c>
      <c r="I486" s="19">
        <f t="shared" si="51"/>
        <v>132.390625</v>
      </c>
      <c r="J486" s="22">
        <f t="shared" si="52"/>
        <v>2.3604390416617492E-4</v>
      </c>
      <c r="K486" s="9">
        <f t="shared" si="54"/>
        <v>1.4162634249970107E-3</v>
      </c>
      <c r="L486" s="17">
        <f t="shared" si="55"/>
        <v>2.2813062260932829E-3</v>
      </c>
      <c r="M486" s="17"/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49"/>
        <v>115.5</v>
      </c>
      <c r="E487" s="22">
        <f t="shared" si="50"/>
        <v>2.7056277056277056E-4</v>
      </c>
      <c r="F487" s="22">
        <f t="shared" si="53"/>
        <v>-3.3820346320345696E-4</v>
      </c>
      <c r="G487" s="7">
        <v>132.53125</v>
      </c>
      <c r="H487" s="7">
        <v>132.5625</v>
      </c>
      <c r="I487" s="19">
        <f t="shared" si="51"/>
        <v>132.546875</v>
      </c>
      <c r="J487" s="22">
        <f t="shared" si="52"/>
        <v>2.3576564894494873E-4</v>
      </c>
      <c r="K487" s="9">
        <f t="shared" si="54"/>
        <v>-1.1788282447247056E-3</v>
      </c>
      <c r="L487" s="17">
        <f t="shared" si="55"/>
        <v>-7.5013456403441451E-4</v>
      </c>
      <c r="M487" s="17"/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49"/>
        <v>116.4140625</v>
      </c>
      <c r="E488" s="22">
        <f t="shared" si="50"/>
        <v>1.3421917992081068E-4</v>
      </c>
      <c r="F488" s="22">
        <f t="shared" si="53"/>
        <v>-7.8518220253673832E-3</v>
      </c>
      <c r="G488" s="6">
        <v>133.84375</v>
      </c>
      <c r="H488" s="6">
        <v>133.90625</v>
      </c>
      <c r="I488" s="19">
        <f t="shared" si="51"/>
        <v>133.875</v>
      </c>
      <c r="J488" s="22">
        <f t="shared" si="52"/>
        <v>4.6685340802987864E-4</v>
      </c>
      <c r="K488" s="9">
        <f t="shared" si="54"/>
        <v>-9.9206349206348854E-3</v>
      </c>
      <c r="L488" s="17">
        <f t="shared" si="55"/>
        <v>-8.8656017664530684E-3</v>
      </c>
      <c r="M488" s="17"/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49"/>
        <v>116.3671875</v>
      </c>
      <c r="E489" s="22">
        <f t="shared" si="50"/>
        <v>1.342732460557234E-4</v>
      </c>
      <c r="F489" s="22">
        <f t="shared" si="53"/>
        <v>4.0281973816713723E-4</v>
      </c>
      <c r="G489" s="7">
        <v>133.65625</v>
      </c>
      <c r="H489" s="7">
        <v>133.6875</v>
      </c>
      <c r="I489" s="19">
        <f t="shared" si="51"/>
        <v>133.671875</v>
      </c>
      <c r="J489" s="22">
        <f t="shared" si="52"/>
        <v>2.33781414377557E-4</v>
      </c>
      <c r="K489" s="9">
        <f t="shared" si="54"/>
        <v>1.5195791934541347E-3</v>
      </c>
      <c r="L489" s="17">
        <f t="shared" si="55"/>
        <v>9.5006502749498366E-4</v>
      </c>
      <c r="M489" s="17"/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49"/>
        <v>116.2109375</v>
      </c>
      <c r="E490" s="22">
        <f t="shared" si="50"/>
        <v>1.3445378151260505E-4</v>
      </c>
      <c r="F490" s="22">
        <f t="shared" si="53"/>
        <v>1.3445378151260012E-3</v>
      </c>
      <c r="G490" s="6">
        <v>133</v>
      </c>
      <c r="H490" s="6">
        <v>133.0625</v>
      </c>
      <c r="I490" s="19">
        <f t="shared" si="51"/>
        <v>133.03125</v>
      </c>
      <c r="J490" s="22">
        <f t="shared" si="52"/>
        <v>4.6981442330279542E-4</v>
      </c>
      <c r="K490" s="9">
        <f t="shared" si="54"/>
        <v>4.815597838853547E-3</v>
      </c>
      <c r="L490" s="17">
        <f t="shared" si="55"/>
        <v>3.0454602814336106E-3</v>
      </c>
      <c r="M490" s="17"/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49"/>
        <v>115.5703125</v>
      </c>
      <c r="E491" s="22">
        <f t="shared" si="50"/>
        <v>1.351990806462516E-4</v>
      </c>
      <c r="F491" s="22">
        <f t="shared" si="53"/>
        <v>5.5431623064963187E-3</v>
      </c>
      <c r="G491" s="7">
        <v>132.09375</v>
      </c>
      <c r="H491" s="7">
        <v>132.15625</v>
      </c>
      <c r="I491" s="19">
        <f t="shared" si="51"/>
        <v>132.125</v>
      </c>
      <c r="J491" s="22">
        <f t="shared" si="52"/>
        <v>4.7303689687795648E-4</v>
      </c>
      <c r="K491" s="9">
        <f t="shared" si="54"/>
        <v>6.8590350047303961E-3</v>
      </c>
      <c r="L491" s="17">
        <f t="shared" si="55"/>
        <v>6.1879789964778336E-3</v>
      </c>
      <c r="M491" s="17"/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49"/>
        <v>115.1015625</v>
      </c>
      <c r="E492" s="22">
        <f t="shared" si="50"/>
        <v>1.3574967759451571E-4</v>
      </c>
      <c r="F492" s="22">
        <f t="shared" si="53"/>
        <v>4.0724903278355207E-3</v>
      </c>
      <c r="G492" s="6">
        <v>131.4375</v>
      </c>
      <c r="H492" s="6">
        <v>131.5</v>
      </c>
      <c r="I492" s="19">
        <f t="shared" si="51"/>
        <v>131.46875</v>
      </c>
      <c r="J492" s="22">
        <f t="shared" si="52"/>
        <v>4.7539814594723079E-4</v>
      </c>
      <c r="K492" s="9">
        <f t="shared" si="54"/>
        <v>4.991680532445919E-3</v>
      </c>
      <c r="L492" s="17">
        <f t="shared" si="55"/>
        <v>4.5229208185628787E-3</v>
      </c>
      <c r="M492" s="17"/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49"/>
        <v>114.5078125</v>
      </c>
      <c r="E493" s="22">
        <f t="shared" si="50"/>
        <v>1.3645357167223852E-4</v>
      </c>
      <c r="F493" s="22">
        <f t="shared" si="53"/>
        <v>5.185235723545123E-3</v>
      </c>
      <c r="G493" s="7">
        <v>130.21875</v>
      </c>
      <c r="H493" s="7">
        <v>130.25</v>
      </c>
      <c r="I493" s="19">
        <f t="shared" si="51"/>
        <v>130.234375</v>
      </c>
      <c r="J493" s="22">
        <f t="shared" si="52"/>
        <v>2.399520095980804E-4</v>
      </c>
      <c r="K493" s="9">
        <f t="shared" si="54"/>
        <v>9.4781043791241082E-3</v>
      </c>
      <c r="L493" s="17">
        <f t="shared" si="55"/>
        <v>7.2888688186999138E-3</v>
      </c>
      <c r="M493" s="17"/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49"/>
        <v>114.484375</v>
      </c>
      <c r="E494" s="22">
        <f t="shared" si="50"/>
        <v>2.729630135116692E-4</v>
      </c>
      <c r="F494" s="22">
        <f t="shared" si="53"/>
        <v>2.0472226013379391E-4</v>
      </c>
      <c r="G494" s="6">
        <v>129.8125</v>
      </c>
      <c r="H494" s="6">
        <v>129.875</v>
      </c>
      <c r="I494" s="19">
        <f t="shared" si="51"/>
        <v>129.84375</v>
      </c>
      <c r="J494" s="22">
        <f t="shared" si="52"/>
        <v>4.813477737665463E-4</v>
      </c>
      <c r="K494" s="9">
        <f t="shared" si="54"/>
        <v>3.0084235860408093E-3</v>
      </c>
      <c r="L494" s="17">
        <f t="shared" si="55"/>
        <v>1.5786191508393634E-3</v>
      </c>
      <c r="M494" s="17"/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49"/>
        <v>114.5703125</v>
      </c>
      <c r="E495" s="22">
        <f t="shared" si="50"/>
        <v>1.3637913399249915E-4</v>
      </c>
      <c r="F495" s="22">
        <f t="shared" si="53"/>
        <v>-7.5008523695874185E-4</v>
      </c>
      <c r="G495" s="7">
        <v>129.875</v>
      </c>
      <c r="H495" s="7">
        <v>129.90625</v>
      </c>
      <c r="I495" s="19">
        <f t="shared" si="51"/>
        <v>129.890625</v>
      </c>
      <c r="J495" s="22">
        <f t="shared" si="52"/>
        <v>2.4058703235895585E-4</v>
      </c>
      <c r="K495" s="9">
        <f t="shared" si="54"/>
        <v>-3.6088054853844476E-4</v>
      </c>
      <c r="L495" s="17">
        <f t="shared" si="55"/>
        <v>-5.5936338426792835E-4</v>
      </c>
      <c r="M495" s="17"/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49"/>
        <v>114.9609375</v>
      </c>
      <c r="E496" s="22">
        <f t="shared" si="50"/>
        <v>1.3591573224600747E-4</v>
      </c>
      <c r="F496" s="22">
        <f t="shared" si="53"/>
        <v>-3.397893306150146E-3</v>
      </c>
      <c r="G496" s="6">
        <v>130.3125</v>
      </c>
      <c r="H496" s="6">
        <v>130.34375</v>
      </c>
      <c r="I496" s="19">
        <f t="shared" si="51"/>
        <v>130.328125</v>
      </c>
      <c r="J496" s="22">
        <f t="shared" si="52"/>
        <v>2.3977940294928664E-4</v>
      </c>
      <c r="K496" s="9">
        <f t="shared" si="54"/>
        <v>-3.3569116412900391E-3</v>
      </c>
      <c r="L496" s="17">
        <f t="shared" si="55"/>
        <v>-3.3778110736359447E-3</v>
      </c>
      <c r="M496" s="17"/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49"/>
        <v>116.109375</v>
      </c>
      <c r="E497" s="22">
        <f t="shared" si="50"/>
        <v>2.6914278024491994E-4</v>
      </c>
      <c r="F497" s="22">
        <f t="shared" si="53"/>
        <v>-9.8909971740007707E-3</v>
      </c>
      <c r="G497" s="7">
        <v>132.34375</v>
      </c>
      <c r="H497" s="7">
        <v>132.40625</v>
      </c>
      <c r="I497" s="19">
        <f t="shared" si="51"/>
        <v>132.375</v>
      </c>
      <c r="J497" s="22">
        <f t="shared" si="52"/>
        <v>4.7214353163361664E-4</v>
      </c>
      <c r="K497" s="9">
        <f t="shared" si="54"/>
        <v>-1.5462700661000972E-2</v>
      </c>
      <c r="L497" s="17">
        <f t="shared" si="55"/>
        <v>-1.2621297304756151E-2</v>
      </c>
      <c r="M497" s="17"/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49"/>
        <v>115.8203125</v>
      </c>
      <c r="E498" s="22">
        <f t="shared" si="50"/>
        <v>1.3490725126475548E-4</v>
      </c>
      <c r="F498" s="22">
        <f t="shared" si="53"/>
        <v>2.495784148397906E-3</v>
      </c>
      <c r="G498" s="6">
        <v>131.28125</v>
      </c>
      <c r="H498" s="6">
        <v>131.3125</v>
      </c>
      <c r="I498" s="19">
        <f t="shared" si="51"/>
        <v>131.296875</v>
      </c>
      <c r="J498" s="22">
        <f t="shared" si="52"/>
        <v>2.3801023444008093E-4</v>
      </c>
      <c r="K498" s="9">
        <f t="shared" si="54"/>
        <v>8.2113530881828822E-3</v>
      </c>
      <c r="L498" s="17">
        <f t="shared" si="55"/>
        <v>5.2965826223379002E-3</v>
      </c>
      <c r="M498" s="17"/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49"/>
        <v>115.4765625</v>
      </c>
      <c r="E499" s="22">
        <f t="shared" si="50"/>
        <v>1.35308842432853E-4</v>
      </c>
      <c r="F499" s="22">
        <f t="shared" si="53"/>
        <v>2.9767945335228418E-3</v>
      </c>
      <c r="G499" s="7">
        <v>131.78125</v>
      </c>
      <c r="H499" s="7">
        <v>131.8125</v>
      </c>
      <c r="I499" s="19">
        <f t="shared" si="51"/>
        <v>131.796875</v>
      </c>
      <c r="J499" s="22">
        <f t="shared" si="52"/>
        <v>2.3710729104919976E-4</v>
      </c>
      <c r="K499" s="9">
        <f t="shared" si="54"/>
        <v>-3.7937166567871827E-3</v>
      </c>
      <c r="L499" s="17">
        <f t="shared" si="55"/>
        <v>-3.409569640782646E-4</v>
      </c>
      <c r="M499" s="17"/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49"/>
        <v>114.1015625</v>
      </c>
      <c r="E500" s="22">
        <f t="shared" si="50"/>
        <v>1.3693940431359124E-4</v>
      </c>
      <c r="F500" s="22">
        <f t="shared" si="53"/>
        <v>1.2050667579595942E-2</v>
      </c>
      <c r="G500" s="6">
        <v>129.875</v>
      </c>
      <c r="H500" s="6">
        <v>129.9375</v>
      </c>
      <c r="I500" s="19">
        <f t="shared" si="51"/>
        <v>129.90625</v>
      </c>
      <c r="J500" s="22">
        <f t="shared" si="52"/>
        <v>4.811161895597787E-4</v>
      </c>
      <c r="K500" s="9">
        <f t="shared" si="54"/>
        <v>1.455376473418335E-2</v>
      </c>
      <c r="L500" s="17">
        <f t="shared" si="55"/>
        <v>1.327725950151154E-2</v>
      </c>
      <c r="M500" s="17"/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49"/>
        <v>115.03125</v>
      </c>
      <c r="E501" s="22">
        <f t="shared" si="50"/>
        <v>2.7166530834012495E-4</v>
      </c>
      <c r="F501" s="22">
        <f t="shared" si="53"/>
        <v>-8.0820429231187596E-3</v>
      </c>
      <c r="G501" s="7">
        <v>131.28125</v>
      </c>
      <c r="H501" s="7">
        <v>131.3125</v>
      </c>
      <c r="I501" s="19">
        <f t="shared" si="51"/>
        <v>131.296875</v>
      </c>
      <c r="J501" s="22">
        <f t="shared" si="52"/>
        <v>2.3801023444008093E-4</v>
      </c>
      <c r="K501" s="9">
        <f t="shared" si="54"/>
        <v>-1.0591455432583552E-2</v>
      </c>
      <c r="L501" s="17">
        <f t="shared" si="55"/>
        <v>-9.311729556425178E-3</v>
      </c>
      <c r="M501" s="17"/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49"/>
        <v>115.515625</v>
      </c>
      <c r="E502" s="22">
        <f t="shared" si="50"/>
        <v>2.7052617340727714E-4</v>
      </c>
      <c r="F502" s="22">
        <f t="shared" si="53"/>
        <v>-4.1931556878127552E-3</v>
      </c>
      <c r="G502" s="6">
        <v>132.125</v>
      </c>
      <c r="H502" s="6">
        <v>132.25</v>
      </c>
      <c r="I502" s="19">
        <f t="shared" si="51"/>
        <v>132.1875</v>
      </c>
      <c r="J502" s="22">
        <f t="shared" si="52"/>
        <v>9.4562647754137111E-4</v>
      </c>
      <c r="K502" s="9">
        <f t="shared" si="54"/>
        <v>-6.737588652482307E-3</v>
      </c>
      <c r="L502" s="17">
        <f t="shared" si="55"/>
        <v>-5.4400033839158129E-3</v>
      </c>
      <c r="M502" s="17"/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49"/>
        <v>114.1875</v>
      </c>
      <c r="E503" s="22">
        <f t="shared" si="50"/>
        <v>2.7367268746579092E-4</v>
      </c>
      <c r="F503" s="22">
        <f t="shared" si="53"/>
        <v>1.1631089217296164E-2</v>
      </c>
      <c r="G503" s="7">
        <v>130.625</v>
      </c>
      <c r="H503" s="7">
        <v>130.65625</v>
      </c>
      <c r="I503" s="19">
        <f t="shared" si="51"/>
        <v>130.640625</v>
      </c>
      <c r="J503" s="22">
        <f t="shared" si="52"/>
        <v>2.3920583662241358E-4</v>
      </c>
      <c r="K503" s="9">
        <f t="shared" si="54"/>
        <v>1.1840688912809538E-2</v>
      </c>
      <c r="L503" s="17">
        <f t="shared" si="55"/>
        <v>1.1733799291046797E-2</v>
      </c>
      <c r="M503" s="17"/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49"/>
        <v>115.3203125</v>
      </c>
      <c r="E504" s="22">
        <f t="shared" si="50"/>
        <v>1.3549217532687487E-4</v>
      </c>
      <c r="F504" s="22">
        <f t="shared" si="53"/>
        <v>-9.8231827111984193E-3</v>
      </c>
      <c r="G504" s="6">
        <v>132.1875</v>
      </c>
      <c r="H504" s="6">
        <v>132.21875</v>
      </c>
      <c r="I504" s="19">
        <f t="shared" si="51"/>
        <v>132.203125</v>
      </c>
      <c r="J504" s="22">
        <f t="shared" si="52"/>
        <v>2.3637867864318638E-4</v>
      </c>
      <c r="K504" s="9">
        <f t="shared" si="54"/>
        <v>-1.181893393215927E-2</v>
      </c>
      <c r="L504" s="17">
        <f t="shared" si="55"/>
        <v>-1.08011600626957E-2</v>
      </c>
      <c r="M504" s="17"/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49"/>
        <v>113.46875</v>
      </c>
      <c r="E505" s="22">
        <f t="shared" si="50"/>
        <v>2.754062241806665E-4</v>
      </c>
      <c r="F505" s="22">
        <f t="shared" si="53"/>
        <v>1.6317818782704441E-2</v>
      </c>
      <c r="G505" s="7">
        <v>129.3125</v>
      </c>
      <c r="H505" s="7">
        <v>129.34375</v>
      </c>
      <c r="I505" s="19">
        <f t="shared" si="51"/>
        <v>129.328125</v>
      </c>
      <c r="J505" s="22">
        <f t="shared" si="52"/>
        <v>2.4163344206838228E-4</v>
      </c>
      <c r="K505" s="9">
        <f t="shared" si="54"/>
        <v>2.2230276670291094E-2</v>
      </c>
      <c r="L505" s="17">
        <f t="shared" si="55"/>
        <v>1.9215098686638232E-2</v>
      </c>
      <c r="M505" s="17"/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49"/>
        <v>114.3046875</v>
      </c>
      <c r="E506" s="22">
        <f t="shared" si="50"/>
        <v>1.366960563187752E-4</v>
      </c>
      <c r="F506" s="22">
        <f t="shared" si="53"/>
        <v>-7.3132390130544733E-3</v>
      </c>
      <c r="G506" s="6">
        <v>130.78125</v>
      </c>
      <c r="H506" s="6">
        <v>130.8125</v>
      </c>
      <c r="I506" s="19">
        <f t="shared" si="51"/>
        <v>130.796875</v>
      </c>
      <c r="J506" s="22">
        <f t="shared" si="52"/>
        <v>2.3892008123282762E-4</v>
      </c>
      <c r="K506" s="9">
        <f t="shared" si="54"/>
        <v>-1.122924381794288E-2</v>
      </c>
      <c r="L506" s="17">
        <f t="shared" si="55"/>
        <v>-9.2321976324016061E-3</v>
      </c>
      <c r="M506" s="17"/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49"/>
        <v>113.046875</v>
      </c>
      <c r="E507" s="22">
        <f t="shared" si="50"/>
        <v>2.7643400138217003E-4</v>
      </c>
      <c r="F507" s="22">
        <f t="shared" si="53"/>
        <v>1.1126468555632263E-2</v>
      </c>
      <c r="G507" s="7">
        <v>129.1875</v>
      </c>
      <c r="H507" s="7">
        <v>129.25</v>
      </c>
      <c r="I507" s="19">
        <f t="shared" si="51"/>
        <v>129.21875</v>
      </c>
      <c r="J507" s="22">
        <f t="shared" si="52"/>
        <v>4.8367593712212819E-4</v>
      </c>
      <c r="K507" s="9">
        <f t="shared" si="54"/>
        <v>1.221281741233371E-2</v>
      </c>
      <c r="L507" s="17">
        <f t="shared" si="55"/>
        <v>1.1658811748772075E-2</v>
      </c>
      <c r="M507" s="17"/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49"/>
        <v>111.671875</v>
      </c>
      <c r="E508" s="22">
        <f t="shared" si="50"/>
        <v>2.7983769413740029E-4</v>
      </c>
      <c r="F508" s="22">
        <f t="shared" si="53"/>
        <v>1.2312858542045557E-2</v>
      </c>
      <c r="G508" s="6">
        <v>126.15625</v>
      </c>
      <c r="H508" s="6">
        <v>126.1875</v>
      </c>
      <c r="I508" s="19">
        <f t="shared" si="51"/>
        <v>126.171875</v>
      </c>
      <c r="J508" s="22">
        <f t="shared" si="52"/>
        <v>2.476780185758514E-4</v>
      </c>
      <c r="K508" s="9">
        <f t="shared" si="54"/>
        <v>2.4148606811145612E-2</v>
      </c>
      <c r="L508" s="17">
        <f t="shared" si="55"/>
        <v>1.8112726593550586E-2</v>
      </c>
      <c r="M508" s="17"/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49"/>
        <v>110.8046875</v>
      </c>
      <c r="E509" s="22">
        <f t="shared" si="50"/>
        <v>1.4101388986815201E-4</v>
      </c>
      <c r="F509" s="22">
        <f t="shared" si="53"/>
        <v>7.8262708876823961E-3</v>
      </c>
      <c r="G509" s="7">
        <v>125</v>
      </c>
      <c r="H509" s="7">
        <v>125.0625</v>
      </c>
      <c r="I509" s="19">
        <f t="shared" si="51"/>
        <v>125.03125</v>
      </c>
      <c r="J509" s="22">
        <f t="shared" si="52"/>
        <v>4.9987503124218949E-4</v>
      </c>
      <c r="K509" s="9">
        <f t="shared" si="54"/>
        <v>9.1227193201699475E-3</v>
      </c>
      <c r="L509" s="17">
        <f t="shared" si="55"/>
        <v>8.461569110747769E-3</v>
      </c>
      <c r="M509" s="17"/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49"/>
        <v>110.9765625</v>
      </c>
      <c r="E510" s="22">
        <f t="shared" si="50"/>
        <v>1.4079549454417458E-4</v>
      </c>
      <c r="F510" s="22">
        <f t="shared" si="53"/>
        <v>-1.5487504399859242E-3</v>
      </c>
      <c r="G510" s="6">
        <v>125.1875</v>
      </c>
      <c r="H510" s="6">
        <v>125.21875</v>
      </c>
      <c r="I510" s="19">
        <f t="shared" si="51"/>
        <v>125.203125</v>
      </c>
      <c r="J510" s="22">
        <f t="shared" si="52"/>
        <v>2.4959440908523651E-4</v>
      </c>
      <c r="K510" s="9">
        <f t="shared" si="54"/>
        <v>-1.3727692499687638E-3</v>
      </c>
      <c r="L510" s="17">
        <f t="shared" si="55"/>
        <v>-1.4625144320512967E-3</v>
      </c>
      <c r="M510" s="17"/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49"/>
        <v>111.125</v>
      </c>
      <c r="E511" s="22">
        <f t="shared" si="50"/>
        <v>2.8121484814398203E-4</v>
      </c>
      <c r="F511" s="22">
        <f t="shared" si="53"/>
        <v>-1.3357705286839439E-3</v>
      </c>
      <c r="G511" s="7">
        <v>124.84375</v>
      </c>
      <c r="H511" s="7">
        <v>124.875</v>
      </c>
      <c r="I511" s="19">
        <f t="shared" si="51"/>
        <v>124.859375</v>
      </c>
      <c r="J511" s="22">
        <f t="shared" si="52"/>
        <v>2.5028156676260791E-4</v>
      </c>
      <c r="K511" s="9">
        <f t="shared" si="54"/>
        <v>2.7530972343887683E-3</v>
      </c>
      <c r="L511" s="17">
        <f t="shared" si="55"/>
        <v>6.6789607242039462E-4</v>
      </c>
      <c r="M511" s="17"/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49"/>
        <v>111.1484375</v>
      </c>
      <c r="E512" s="22">
        <f t="shared" si="50"/>
        <v>1.4057777465382724E-4</v>
      </c>
      <c r="F512" s="22">
        <f t="shared" si="53"/>
        <v>-2.1086666198077975E-4</v>
      </c>
      <c r="G512" s="6">
        <v>124.9375</v>
      </c>
      <c r="H512" s="6">
        <v>124.96875</v>
      </c>
      <c r="I512" s="19">
        <f t="shared" si="51"/>
        <v>124.953125</v>
      </c>
      <c r="J512" s="22">
        <f t="shared" si="52"/>
        <v>2.5009378516943853E-4</v>
      </c>
      <c r="K512" s="9">
        <f t="shared" si="54"/>
        <v>-7.5028135550836428E-4</v>
      </c>
      <c r="L512" s="17">
        <f t="shared" si="55"/>
        <v>-4.7519587686200302E-4</v>
      </c>
      <c r="M512" s="17"/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49"/>
        <v>110.5546875</v>
      </c>
      <c r="E513" s="22">
        <f t="shared" si="50"/>
        <v>1.4133276800226132E-4</v>
      </c>
      <c r="F513" s="22">
        <f t="shared" si="53"/>
        <v>5.3706451840860314E-3</v>
      </c>
      <c r="G513" s="7">
        <v>123.125</v>
      </c>
      <c r="H513" s="7">
        <v>123.15625</v>
      </c>
      <c r="I513" s="19">
        <f t="shared" si="51"/>
        <v>123.140625</v>
      </c>
      <c r="J513" s="22">
        <f t="shared" si="52"/>
        <v>2.5377490166222558E-4</v>
      </c>
      <c r="K513" s="9">
        <f t="shared" si="54"/>
        <v>1.4718944296409076E-2</v>
      </c>
      <c r="L513" s="17">
        <f t="shared" si="55"/>
        <v>9.9515892971866939E-3</v>
      </c>
      <c r="M513" s="17"/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49"/>
        <v>111.0078125</v>
      </c>
      <c r="E514" s="22">
        <f t="shared" si="50"/>
        <v>1.4075585896262933E-4</v>
      </c>
      <c r="F514" s="22">
        <f t="shared" si="53"/>
        <v>-4.0819199099162429E-3</v>
      </c>
      <c r="G514" s="6">
        <v>124.0625</v>
      </c>
      <c r="H514" s="6">
        <v>124.09375</v>
      </c>
      <c r="I514" s="19">
        <f t="shared" si="51"/>
        <v>124.078125</v>
      </c>
      <c r="J514" s="22">
        <f t="shared" si="52"/>
        <v>2.518574486840448E-4</v>
      </c>
      <c r="K514" s="9">
        <f t="shared" si="54"/>
        <v>-7.5557234605213575E-3</v>
      </c>
      <c r="L514" s="17">
        <f t="shared" si="55"/>
        <v>-5.784186785848312E-3</v>
      </c>
      <c r="M514" s="17"/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49"/>
        <v>111.5546875</v>
      </c>
      <c r="E515" s="22">
        <f t="shared" si="50"/>
        <v>1.4006583094054205E-4</v>
      </c>
      <c r="F515" s="22">
        <f t="shared" si="53"/>
        <v>-4.9023040829189179E-3</v>
      </c>
      <c r="G515" s="7">
        <v>125.125</v>
      </c>
      <c r="H515" s="7">
        <v>125.15625</v>
      </c>
      <c r="I515" s="19">
        <f t="shared" si="51"/>
        <v>125.140625</v>
      </c>
      <c r="J515" s="22">
        <f t="shared" si="52"/>
        <v>2.4971906605069299E-4</v>
      </c>
      <c r="K515" s="9">
        <f t="shared" si="54"/>
        <v>-8.4904482457235364E-3</v>
      </c>
      <c r="L515" s="17">
        <f t="shared" si="55"/>
        <v>-6.6606012535655804E-3</v>
      </c>
      <c r="M515" s="17"/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49"/>
        <v>111.1328125</v>
      </c>
      <c r="E516" s="22">
        <f t="shared" si="50"/>
        <v>4.2179261862917397E-4</v>
      </c>
      <c r="F516" s="22">
        <f t="shared" si="53"/>
        <v>3.7961335676626184E-3</v>
      </c>
      <c r="G516" s="6">
        <v>123.96875</v>
      </c>
      <c r="H516" s="6">
        <v>124.125</v>
      </c>
      <c r="I516" s="19">
        <f t="shared" si="51"/>
        <v>124.046875</v>
      </c>
      <c r="J516" s="22">
        <f t="shared" si="52"/>
        <v>1.2596044841919638E-3</v>
      </c>
      <c r="K516" s="9">
        <f t="shared" si="54"/>
        <v>8.8172313893437604E-3</v>
      </c>
      <c r="L516" s="17">
        <f t="shared" si="55"/>
        <v>6.2566205751025178E-3</v>
      </c>
      <c r="M516" s="17"/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49"/>
        <v>110.8828125</v>
      </c>
      <c r="E517" s="22">
        <f t="shared" si="50"/>
        <v>1.4091453533431975E-4</v>
      </c>
      <c r="F517" s="22">
        <f t="shared" si="53"/>
        <v>2.2546325653491905E-3</v>
      </c>
      <c r="G517" s="7">
        <v>123.90625</v>
      </c>
      <c r="H517" s="7">
        <v>123.9375</v>
      </c>
      <c r="I517" s="19">
        <f t="shared" si="51"/>
        <v>123.921875</v>
      </c>
      <c r="J517" s="22">
        <f t="shared" si="52"/>
        <v>2.5217500945656286E-4</v>
      </c>
      <c r="K517" s="9">
        <f t="shared" si="54"/>
        <v>1.0087000378262712E-3</v>
      </c>
      <c r="L517" s="17">
        <f t="shared" si="55"/>
        <v>1.6440886355178282E-3</v>
      </c>
      <c r="M517" s="17"/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49"/>
        <v>111.4140625</v>
      </c>
      <c r="E518" s="22">
        <f t="shared" si="50"/>
        <v>1.402426197321366E-4</v>
      </c>
      <c r="F518" s="22">
        <f t="shared" si="53"/>
        <v>-4.7682490708926828E-3</v>
      </c>
      <c r="G518" s="6">
        <v>124.96875</v>
      </c>
      <c r="H518" s="6">
        <v>125</v>
      </c>
      <c r="I518" s="19">
        <f t="shared" si="51"/>
        <v>124.984375</v>
      </c>
      <c r="J518" s="22">
        <f t="shared" si="52"/>
        <v>2.5003125390673836E-4</v>
      </c>
      <c r="K518" s="9">
        <f t="shared" si="54"/>
        <v>-8.5010626328291261E-3</v>
      </c>
      <c r="L518" s="17">
        <f t="shared" si="55"/>
        <v>-6.5974385423029289E-3</v>
      </c>
      <c r="M518" s="17"/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49"/>
        <v>111.1953125</v>
      </c>
      <c r="E519" s="22">
        <f t="shared" si="50"/>
        <v>1.4051851331412914E-4</v>
      </c>
      <c r="F519" s="22">
        <f t="shared" si="53"/>
        <v>1.9672591863977296E-3</v>
      </c>
      <c r="G519" s="7">
        <v>124.625</v>
      </c>
      <c r="H519" s="7">
        <v>124.65625</v>
      </c>
      <c r="I519" s="19">
        <f t="shared" si="51"/>
        <v>124.640625</v>
      </c>
      <c r="J519" s="22">
        <f t="shared" si="52"/>
        <v>2.5072082236429733E-4</v>
      </c>
      <c r="K519" s="9">
        <f t="shared" si="54"/>
        <v>2.7579290460073569E-3</v>
      </c>
      <c r="L519" s="17">
        <f t="shared" si="55"/>
        <v>2.3547108923460628E-3</v>
      </c>
      <c r="M519" s="17"/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49"/>
        <v>111.0546875</v>
      </c>
      <c r="E520" s="22">
        <f t="shared" si="50"/>
        <v>1.4069644741470278E-4</v>
      </c>
      <c r="F520" s="22">
        <f t="shared" si="53"/>
        <v>1.2662680267323534E-3</v>
      </c>
      <c r="G520" s="6">
        <v>124.125</v>
      </c>
      <c r="H520" s="6">
        <v>124.15625</v>
      </c>
      <c r="I520" s="19">
        <f t="shared" si="51"/>
        <v>124.140625</v>
      </c>
      <c r="J520" s="22">
        <f t="shared" si="52"/>
        <v>2.5173064820641913E-4</v>
      </c>
      <c r="K520" s="9">
        <f t="shared" si="54"/>
        <v>4.0276903713027945E-3</v>
      </c>
      <c r="L520" s="17">
        <f t="shared" si="55"/>
        <v>2.6194469613333342E-3</v>
      </c>
      <c r="M520" s="17"/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49"/>
        <v>112.03125</v>
      </c>
      <c r="E521" s="22">
        <f t="shared" si="50"/>
        <v>2.7894002789400279E-4</v>
      </c>
      <c r="F521" s="22">
        <f t="shared" si="53"/>
        <v>-8.7168758716875683E-3</v>
      </c>
      <c r="G521" s="7">
        <v>125.84375</v>
      </c>
      <c r="H521" s="7">
        <v>125.875</v>
      </c>
      <c r="I521" s="19">
        <f t="shared" si="51"/>
        <v>125.859375</v>
      </c>
      <c r="J521" s="22">
        <f t="shared" si="52"/>
        <v>2.4829298572315333E-4</v>
      </c>
      <c r="K521" s="9">
        <f t="shared" si="54"/>
        <v>-1.3656114214773418E-2</v>
      </c>
      <c r="L521" s="17">
        <f t="shared" si="55"/>
        <v>-1.1137249304233585E-2</v>
      </c>
      <c r="M521" s="17"/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49"/>
        <v>111.7421875</v>
      </c>
      <c r="E522" s="22">
        <f t="shared" si="50"/>
        <v>1.3983080472628121E-4</v>
      </c>
      <c r="F522" s="22">
        <f t="shared" si="53"/>
        <v>2.5868698874362828E-3</v>
      </c>
      <c r="G522" s="6">
        <v>125.28125</v>
      </c>
      <c r="H522" s="6">
        <v>125.3125</v>
      </c>
      <c r="I522" s="19">
        <f t="shared" si="51"/>
        <v>125.296875</v>
      </c>
      <c r="J522" s="22">
        <f t="shared" si="52"/>
        <v>2.4940765681506424E-4</v>
      </c>
      <c r="K522" s="9">
        <f t="shared" si="54"/>
        <v>4.4893378226711356E-3</v>
      </c>
      <c r="L522" s="17">
        <f t="shared" si="55"/>
        <v>3.5191356593763908E-3</v>
      </c>
      <c r="M522" s="17"/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49"/>
        <v>112.0546875</v>
      </c>
      <c r="E523" s="22">
        <f t="shared" si="50"/>
        <v>1.3944084222268703E-4</v>
      </c>
      <c r="F523" s="22">
        <f t="shared" si="53"/>
        <v>-2.7888168444537564E-3</v>
      </c>
      <c r="G523" s="7">
        <v>126.21875</v>
      </c>
      <c r="H523" s="7">
        <v>126.28125</v>
      </c>
      <c r="I523" s="19">
        <f t="shared" si="51"/>
        <v>126.25</v>
      </c>
      <c r="J523" s="22">
        <f t="shared" si="52"/>
        <v>4.9504950495049506E-4</v>
      </c>
      <c r="K523" s="9">
        <f t="shared" si="54"/>
        <v>-7.5495049504950007E-3</v>
      </c>
      <c r="L523" s="17">
        <f t="shared" si="55"/>
        <v>-5.1216953597474973E-3</v>
      </c>
      <c r="M523" s="17"/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49"/>
        <v>112.390625</v>
      </c>
      <c r="E524" s="22">
        <f t="shared" si="50"/>
        <v>2.7804810232170165E-4</v>
      </c>
      <c r="F524" s="22">
        <f t="shared" si="53"/>
        <v>-2.9890170999582466E-3</v>
      </c>
      <c r="G524" s="6">
        <v>127.21875</v>
      </c>
      <c r="H524" s="6">
        <v>127.28125</v>
      </c>
      <c r="I524" s="19">
        <f t="shared" si="51"/>
        <v>127.25</v>
      </c>
      <c r="J524" s="22">
        <f t="shared" si="52"/>
        <v>4.9115913555992138E-4</v>
      </c>
      <c r="K524" s="9">
        <f t="shared" si="54"/>
        <v>-7.8585461689587577E-3</v>
      </c>
      <c r="L524" s="17">
        <f t="shared" si="55"/>
        <v>-5.375230918556009E-3</v>
      </c>
      <c r="M524" s="17"/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56">AVERAGE(B525:C525)</f>
        <v>112.875</v>
      </c>
      <c r="E525" s="22">
        <f t="shared" ref="E525:E588" si="57">(C525-B525)/D525</f>
        <v>2.768549280177187E-4</v>
      </c>
      <c r="F525" s="22">
        <f t="shared" si="53"/>
        <v>-4.2912513842746636E-3</v>
      </c>
      <c r="G525" s="7">
        <v>127.59375</v>
      </c>
      <c r="H525" s="7">
        <v>127.625</v>
      </c>
      <c r="I525" s="19">
        <f t="shared" ref="I525:I588" si="58">AVERAGE(G525:H525)</f>
        <v>127.609375</v>
      </c>
      <c r="J525" s="22">
        <f t="shared" ref="J525:J588" si="59">(H525-G525)/I525</f>
        <v>2.4488796375658138E-4</v>
      </c>
      <c r="K525" s="9">
        <f t="shared" si="54"/>
        <v>-2.8162115832006673E-3</v>
      </c>
      <c r="L525" s="17">
        <f t="shared" si="55"/>
        <v>-3.5684380882803324E-3</v>
      </c>
      <c r="M525" s="17"/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56"/>
        <v>112.6875</v>
      </c>
      <c r="E526" s="22">
        <f t="shared" si="57"/>
        <v>2.7731558513588466E-4</v>
      </c>
      <c r="F526" s="22">
        <f t="shared" ref="F526:F589" si="60">D525/D526-1</f>
        <v>1.6638935108153063E-3</v>
      </c>
      <c r="G526" s="6">
        <v>126.9375</v>
      </c>
      <c r="H526" s="6">
        <v>127</v>
      </c>
      <c r="I526" s="19">
        <f t="shared" si="58"/>
        <v>126.96875</v>
      </c>
      <c r="J526" s="22">
        <f t="shared" si="59"/>
        <v>4.9224710804824019E-4</v>
      </c>
      <c r="K526" s="9">
        <f t="shared" ref="K526:K589" si="61">I525/I526-1</f>
        <v>5.0455328574945391E-3</v>
      </c>
      <c r="L526" s="17">
        <f t="shared" ref="L526:L589" si="62">F526*$N$5+K526*$O$5</f>
        <v>3.3209971904974468E-3</v>
      </c>
      <c r="M526" s="17"/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56"/>
        <v>113.1640625</v>
      </c>
      <c r="E527" s="22">
        <f t="shared" si="57"/>
        <v>1.3807386952019329E-4</v>
      </c>
      <c r="F527" s="22">
        <f t="shared" si="60"/>
        <v>-4.211253020365846E-3</v>
      </c>
      <c r="G527" s="7">
        <v>128.0625</v>
      </c>
      <c r="H527" s="7">
        <v>128.09375</v>
      </c>
      <c r="I527" s="19">
        <f t="shared" si="58"/>
        <v>128.078125</v>
      </c>
      <c r="J527" s="22">
        <f t="shared" si="59"/>
        <v>2.439917042820544E-4</v>
      </c>
      <c r="K527" s="9">
        <f t="shared" si="61"/>
        <v>-8.6617055020129508E-3</v>
      </c>
      <c r="L527" s="17">
        <f t="shared" si="62"/>
        <v>-6.3921068689082811E-3</v>
      </c>
      <c r="M527" s="17"/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56"/>
        <v>113.6328125</v>
      </c>
      <c r="E528" s="22">
        <f t="shared" si="57"/>
        <v>1.3750429700928155E-4</v>
      </c>
      <c r="F528" s="22">
        <f t="shared" si="60"/>
        <v>-4.1251289102784972E-3</v>
      </c>
      <c r="G528" s="6">
        <v>128.84375</v>
      </c>
      <c r="H528" s="6">
        <v>128.90625</v>
      </c>
      <c r="I528" s="19">
        <f t="shared" si="58"/>
        <v>128.875</v>
      </c>
      <c r="J528" s="22">
        <f t="shared" si="59"/>
        <v>4.8496605237633366E-4</v>
      </c>
      <c r="K528" s="9">
        <f t="shared" si="61"/>
        <v>-6.1833171677982968E-3</v>
      </c>
      <c r="L528" s="17">
        <f t="shared" si="62"/>
        <v>-5.1337022634256532E-3</v>
      </c>
      <c r="M528" s="17"/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56"/>
        <v>113.265625</v>
      </c>
      <c r="E529" s="22">
        <f t="shared" si="57"/>
        <v>2.7590012415505585E-4</v>
      </c>
      <c r="F529" s="22">
        <f t="shared" si="60"/>
        <v>3.2418264588218726E-3</v>
      </c>
      <c r="G529" s="7">
        <v>128.28125</v>
      </c>
      <c r="H529" s="7">
        <v>128.3125</v>
      </c>
      <c r="I529" s="19">
        <f t="shared" si="58"/>
        <v>128.296875</v>
      </c>
      <c r="J529" s="22">
        <f t="shared" si="59"/>
        <v>2.4357569114602363E-4</v>
      </c>
      <c r="K529" s="9">
        <f t="shared" si="61"/>
        <v>4.5061502862013825E-3</v>
      </c>
      <c r="L529" s="17">
        <f t="shared" si="62"/>
        <v>3.8613826716148766E-3</v>
      </c>
      <c r="M529" s="17"/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56"/>
        <v>113.4296875</v>
      </c>
      <c r="E530" s="22">
        <f t="shared" si="57"/>
        <v>1.3775053378331842E-4</v>
      </c>
      <c r="F530" s="22">
        <f t="shared" si="60"/>
        <v>-1.4463806047247951E-3</v>
      </c>
      <c r="G530" s="6">
        <v>128.96875</v>
      </c>
      <c r="H530" s="6">
        <v>129</v>
      </c>
      <c r="I530" s="19">
        <f t="shared" si="58"/>
        <v>128.984375</v>
      </c>
      <c r="J530" s="22">
        <f t="shared" si="59"/>
        <v>2.4227740763173834E-4</v>
      </c>
      <c r="K530" s="9">
        <f t="shared" si="61"/>
        <v>-5.3301029678982648E-3</v>
      </c>
      <c r="L530" s="17">
        <f t="shared" si="62"/>
        <v>-3.349519869176061E-3</v>
      </c>
      <c r="M530" s="17"/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56"/>
        <v>114.4375</v>
      </c>
      <c r="E531" s="22">
        <f t="shared" si="57"/>
        <v>2.7307482250136535E-4</v>
      </c>
      <c r="F531" s="22">
        <f t="shared" si="60"/>
        <v>-8.8066630256690148E-3</v>
      </c>
      <c r="G531" s="7">
        <v>130.125</v>
      </c>
      <c r="H531" s="7">
        <v>130.1875</v>
      </c>
      <c r="I531" s="19">
        <f t="shared" si="58"/>
        <v>130.15625</v>
      </c>
      <c r="J531" s="22">
        <f t="shared" si="59"/>
        <v>4.8019207683073231E-4</v>
      </c>
      <c r="K531" s="9">
        <f t="shared" si="61"/>
        <v>-9.0036014405762144E-3</v>
      </c>
      <c r="L531" s="17">
        <f t="shared" si="62"/>
        <v>-8.9031686960131806E-3</v>
      </c>
      <c r="M531" s="17"/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56"/>
        <v>115.5078125</v>
      </c>
      <c r="E532" s="22">
        <f t="shared" si="57"/>
        <v>1.3527223537368956E-4</v>
      </c>
      <c r="F532" s="22">
        <f t="shared" si="60"/>
        <v>-9.2661481230977838E-3</v>
      </c>
      <c r="G532" s="6">
        <v>131.78125</v>
      </c>
      <c r="H532" s="6">
        <v>131.8125</v>
      </c>
      <c r="I532" s="19">
        <f t="shared" si="58"/>
        <v>131.796875</v>
      </c>
      <c r="J532" s="22">
        <f t="shared" si="59"/>
        <v>2.3710729104919976E-4</v>
      </c>
      <c r="K532" s="9">
        <f t="shared" si="61"/>
        <v>-1.2448132780082943E-2</v>
      </c>
      <c r="L532" s="17">
        <f t="shared" si="62"/>
        <v>-1.0825415077144844E-2</v>
      </c>
      <c r="M532" s="17"/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56"/>
        <v>115.3359375</v>
      </c>
      <c r="E533" s="22">
        <f t="shared" si="57"/>
        <v>1.35473819684346E-4</v>
      </c>
      <c r="F533" s="22">
        <f t="shared" si="60"/>
        <v>1.4902120165278809E-3</v>
      </c>
      <c r="G533" s="7">
        <v>131.375</v>
      </c>
      <c r="H533" s="7">
        <v>131.4375</v>
      </c>
      <c r="I533" s="19">
        <f t="shared" si="58"/>
        <v>131.40625</v>
      </c>
      <c r="J533" s="22">
        <f t="shared" si="59"/>
        <v>4.7562425683709869E-4</v>
      </c>
      <c r="K533" s="9">
        <f t="shared" si="61"/>
        <v>2.9726516052319685E-3</v>
      </c>
      <c r="L533" s="17">
        <f t="shared" si="62"/>
        <v>2.2166514281583252E-3</v>
      </c>
      <c r="M533" s="17"/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56"/>
        <v>114.6328125</v>
      </c>
      <c r="E534" s="22">
        <f t="shared" si="57"/>
        <v>1.3630477748245075E-4</v>
      </c>
      <c r="F534" s="22">
        <f t="shared" si="60"/>
        <v>6.1337149867102259E-3</v>
      </c>
      <c r="G534" s="6">
        <v>130.125</v>
      </c>
      <c r="H534" s="6">
        <v>130.1875</v>
      </c>
      <c r="I534" s="19">
        <f t="shared" si="58"/>
        <v>130.15625</v>
      </c>
      <c r="J534" s="22">
        <f t="shared" si="59"/>
        <v>4.8019207683073231E-4</v>
      </c>
      <c r="K534" s="9">
        <f t="shared" si="61"/>
        <v>9.6038415366146435E-3</v>
      </c>
      <c r="L534" s="17">
        <f t="shared" si="62"/>
        <v>7.8341800231299576E-3</v>
      </c>
      <c r="M534" s="17"/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56"/>
        <v>114.3984375</v>
      </c>
      <c r="E535" s="22">
        <f t="shared" si="57"/>
        <v>1.3658403332650413E-4</v>
      </c>
      <c r="F535" s="22">
        <f t="shared" si="60"/>
        <v>2.0487604998975506E-3</v>
      </c>
      <c r="G535" s="7">
        <v>129.84375</v>
      </c>
      <c r="H535" s="7">
        <v>129.875</v>
      </c>
      <c r="I535" s="19">
        <f t="shared" si="58"/>
        <v>129.859375</v>
      </c>
      <c r="J535" s="22">
        <f t="shared" si="59"/>
        <v>2.406449284081338E-4</v>
      </c>
      <c r="K535" s="9">
        <f t="shared" si="61"/>
        <v>2.2861268198772766E-3</v>
      </c>
      <c r="L535" s="17">
        <f t="shared" si="62"/>
        <v>2.1650770440190493E-3</v>
      </c>
      <c r="M535" s="17"/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56"/>
        <v>114.6875</v>
      </c>
      <c r="E536" s="22">
        <f t="shared" si="57"/>
        <v>2.7247956403269756E-4</v>
      </c>
      <c r="F536" s="22">
        <f t="shared" si="60"/>
        <v>-2.5204359673024479E-3</v>
      </c>
      <c r="G536" s="6">
        <v>130.3125</v>
      </c>
      <c r="H536" s="6">
        <v>130.34375</v>
      </c>
      <c r="I536" s="19">
        <f t="shared" si="58"/>
        <v>130.328125</v>
      </c>
      <c r="J536" s="22">
        <f t="shared" si="59"/>
        <v>2.3977940294928664E-4</v>
      </c>
      <c r="K536" s="9">
        <f t="shared" si="61"/>
        <v>-3.5966910442393196E-3</v>
      </c>
      <c r="L536" s="17">
        <f t="shared" si="62"/>
        <v>-3.0478329086764703E-3</v>
      </c>
      <c r="M536" s="17"/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56"/>
        <v>114.8046875</v>
      </c>
      <c r="E537" s="22">
        <f t="shared" si="57"/>
        <v>1.3610071452875127E-4</v>
      </c>
      <c r="F537" s="22">
        <f t="shared" si="60"/>
        <v>-1.0207553589656193E-3</v>
      </c>
      <c r="G537" s="7">
        <v>130.3125</v>
      </c>
      <c r="H537" s="7">
        <v>130.34375</v>
      </c>
      <c r="I537" s="19">
        <f t="shared" si="58"/>
        <v>130.328125</v>
      </c>
      <c r="J537" s="22">
        <f t="shared" si="59"/>
        <v>2.3977940294928664E-4</v>
      </c>
      <c r="K537" s="9">
        <f t="shared" si="61"/>
        <v>0</v>
      </c>
      <c r="L537" s="17">
        <f t="shared" si="62"/>
        <v>-5.2055492716669271E-4</v>
      </c>
      <c r="M537" s="17"/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56"/>
        <v>115.21875</v>
      </c>
      <c r="E538" s="22">
        <f t="shared" si="57"/>
        <v>2.7122321670735016E-4</v>
      </c>
      <c r="F538" s="22">
        <f t="shared" si="60"/>
        <v>-3.593707621372344E-3</v>
      </c>
      <c r="G538" s="6">
        <v>131.125</v>
      </c>
      <c r="H538" s="6">
        <v>131.15625</v>
      </c>
      <c r="I538" s="19">
        <f t="shared" si="58"/>
        <v>131.140625</v>
      </c>
      <c r="J538" s="22">
        <f t="shared" si="59"/>
        <v>2.3829381627546765E-4</v>
      </c>
      <c r="K538" s="9">
        <f t="shared" si="61"/>
        <v>-6.1956392231621304E-3</v>
      </c>
      <c r="L538" s="17">
        <f t="shared" si="62"/>
        <v>-4.8687313567807805E-3</v>
      </c>
      <c r="M538" s="17"/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56"/>
        <v>115.078125</v>
      </c>
      <c r="E539" s="22">
        <f t="shared" si="57"/>
        <v>2.7155465037338765E-4</v>
      </c>
      <c r="F539" s="22">
        <f t="shared" si="60"/>
        <v>1.2219959266801528E-3</v>
      </c>
      <c r="G539" s="7">
        <v>131.03125</v>
      </c>
      <c r="H539" s="7">
        <v>131.0625</v>
      </c>
      <c r="I539" s="19">
        <f t="shared" si="58"/>
        <v>131.046875</v>
      </c>
      <c r="J539" s="22">
        <f t="shared" si="59"/>
        <v>2.384642899725766E-4</v>
      </c>
      <c r="K539" s="9">
        <f t="shared" si="61"/>
        <v>7.1539286991773032E-4</v>
      </c>
      <c r="L539" s="17">
        <f t="shared" si="62"/>
        <v>9.7374538798104143E-4</v>
      </c>
      <c r="M539" s="17"/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56"/>
        <v>114.7421875</v>
      </c>
      <c r="E540" s="22">
        <f t="shared" si="57"/>
        <v>1.3617484850548105E-4</v>
      </c>
      <c r="F540" s="22">
        <f t="shared" si="60"/>
        <v>2.9277592428678112E-3</v>
      </c>
      <c r="G540" s="6">
        <v>130</v>
      </c>
      <c r="H540" s="6">
        <v>130.03125</v>
      </c>
      <c r="I540" s="19">
        <f t="shared" si="58"/>
        <v>130.015625</v>
      </c>
      <c r="J540" s="22">
        <f t="shared" si="59"/>
        <v>2.4035572647518327E-4</v>
      </c>
      <c r="K540" s="9">
        <f t="shared" si="61"/>
        <v>7.9317389736810462E-3</v>
      </c>
      <c r="L540" s="17">
        <f t="shared" si="62"/>
        <v>5.379857877551698E-3</v>
      </c>
      <c r="M540" s="17"/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56"/>
        <v>115.0546875</v>
      </c>
      <c r="E541" s="22">
        <f t="shared" si="57"/>
        <v>1.3580498404291438E-4</v>
      </c>
      <c r="F541" s="22">
        <f t="shared" si="60"/>
        <v>-2.716099680858286E-3</v>
      </c>
      <c r="G541" s="7">
        <v>130.53125</v>
      </c>
      <c r="H541" s="7">
        <v>130.59375</v>
      </c>
      <c r="I541" s="19">
        <f t="shared" si="58"/>
        <v>130.5625</v>
      </c>
      <c r="J541" s="22">
        <f t="shared" si="59"/>
        <v>4.7869794159885112E-4</v>
      </c>
      <c r="K541" s="9">
        <f t="shared" si="61"/>
        <v>-4.1886069889899291E-3</v>
      </c>
      <c r="L541" s="17">
        <f t="shared" si="62"/>
        <v>-3.4376719801219443E-3</v>
      </c>
      <c r="M541" s="17"/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56"/>
        <v>115.6328125</v>
      </c>
      <c r="E542" s="22">
        <f t="shared" si="57"/>
        <v>1.3512600499966218E-4</v>
      </c>
      <c r="F542" s="22">
        <f t="shared" si="60"/>
        <v>-4.9996621849874856E-3</v>
      </c>
      <c r="G542" s="6">
        <v>131.75</v>
      </c>
      <c r="H542" s="6">
        <v>131.78125</v>
      </c>
      <c r="I542" s="19">
        <f t="shared" si="58"/>
        <v>131.765625</v>
      </c>
      <c r="J542" s="22">
        <f t="shared" si="59"/>
        <v>2.3716352424997035E-4</v>
      </c>
      <c r="K542" s="9">
        <f t="shared" si="61"/>
        <v>-9.1307956836238491E-3</v>
      </c>
      <c r="L542" s="17">
        <f t="shared" si="62"/>
        <v>-7.0240402513744174E-3</v>
      </c>
      <c r="M542" s="17"/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56"/>
        <v>115.875</v>
      </c>
      <c r="E543" s="22">
        <f t="shared" si="57"/>
        <v>2.6968716289104636E-4</v>
      </c>
      <c r="F543" s="22">
        <f t="shared" si="60"/>
        <v>-2.090075512405587E-3</v>
      </c>
      <c r="G543" s="7">
        <v>132.09375</v>
      </c>
      <c r="H543" s="7">
        <v>132.125</v>
      </c>
      <c r="I543" s="19">
        <f t="shared" si="58"/>
        <v>132.109375</v>
      </c>
      <c r="J543" s="22">
        <f t="shared" si="59"/>
        <v>2.3654642223536369E-4</v>
      </c>
      <c r="K543" s="9">
        <f t="shared" si="61"/>
        <v>-2.6020106445889812E-3</v>
      </c>
      <c r="L543" s="17">
        <f t="shared" si="62"/>
        <v>-2.340938926368618E-3</v>
      </c>
      <c r="M543" s="17"/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56"/>
        <v>114.5703125</v>
      </c>
      <c r="E544" s="22">
        <f t="shared" si="57"/>
        <v>1.3637913399249915E-4</v>
      </c>
      <c r="F544" s="22">
        <f t="shared" si="60"/>
        <v>1.1387657688373576E-2</v>
      </c>
      <c r="G544" s="6">
        <v>129.53125</v>
      </c>
      <c r="H544" s="6">
        <v>129.5625</v>
      </c>
      <c r="I544" s="19">
        <f t="shared" si="58"/>
        <v>129.546875</v>
      </c>
      <c r="J544" s="22">
        <f t="shared" si="59"/>
        <v>2.4122542515981184E-4</v>
      </c>
      <c r="K544" s="9">
        <f t="shared" si="61"/>
        <v>1.9780484863104464E-2</v>
      </c>
      <c r="L544" s="17">
        <f t="shared" si="62"/>
        <v>1.5500392184392571E-2</v>
      </c>
      <c r="M544" s="17"/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56"/>
        <v>114.78125</v>
      </c>
      <c r="E545" s="22">
        <f t="shared" si="57"/>
        <v>2.7225701061802342E-4</v>
      </c>
      <c r="F545" s="22">
        <f t="shared" si="60"/>
        <v>-1.8377348216717104E-3</v>
      </c>
      <c r="G545" s="7">
        <v>130.03125</v>
      </c>
      <c r="H545" s="7">
        <v>130.0625</v>
      </c>
      <c r="I545" s="19">
        <f t="shared" si="58"/>
        <v>130.046875</v>
      </c>
      <c r="J545" s="22">
        <f t="shared" si="59"/>
        <v>2.4029796948215788E-4</v>
      </c>
      <c r="K545" s="9">
        <f t="shared" si="61"/>
        <v>-3.8447675117144753E-3</v>
      </c>
      <c r="L545" s="17">
        <f t="shared" si="62"/>
        <v>-2.8212404279623999E-3</v>
      </c>
      <c r="M545" s="17"/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56"/>
        <v>115.2578125</v>
      </c>
      <c r="E546" s="22">
        <f t="shared" si="57"/>
        <v>1.3556564766488172E-4</v>
      </c>
      <c r="F546" s="22">
        <f t="shared" si="60"/>
        <v>-4.1347522537789061E-3</v>
      </c>
      <c r="G546" s="6">
        <v>130.53125</v>
      </c>
      <c r="H546" s="6">
        <v>130.5625</v>
      </c>
      <c r="I546" s="19">
        <f t="shared" si="58"/>
        <v>130.546875</v>
      </c>
      <c r="J546" s="22">
        <f t="shared" si="59"/>
        <v>2.3937761819269897E-4</v>
      </c>
      <c r="K546" s="9">
        <f t="shared" si="61"/>
        <v>-3.830041891083158E-3</v>
      </c>
      <c r="L546" s="17">
        <f t="shared" si="62"/>
        <v>-3.985435129303095E-3</v>
      </c>
      <c r="M546" s="17"/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56"/>
        <v>114.5</v>
      </c>
      <c r="E547" s="22">
        <f t="shared" si="57"/>
        <v>2.7292576419213972E-4</v>
      </c>
      <c r="F547" s="22">
        <f t="shared" si="60"/>
        <v>6.6184497816594856E-3</v>
      </c>
      <c r="G547" s="7">
        <v>129.21875</v>
      </c>
      <c r="H547" s="7">
        <v>129.25</v>
      </c>
      <c r="I547" s="19">
        <f t="shared" si="58"/>
        <v>129.234375</v>
      </c>
      <c r="J547" s="22">
        <f t="shared" si="59"/>
        <v>2.4180872929512756E-4</v>
      </c>
      <c r="K547" s="9">
        <f t="shared" si="61"/>
        <v>1.0155966630395419E-2</v>
      </c>
      <c r="L547" s="17">
        <f t="shared" si="62"/>
        <v>8.3519380653034516E-3</v>
      </c>
      <c r="M547" s="17"/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56"/>
        <v>113.9921875</v>
      </c>
      <c r="E548" s="22">
        <f t="shared" si="57"/>
        <v>1.3707079706668494E-4</v>
      </c>
      <c r="F548" s="22">
        <f t="shared" si="60"/>
        <v>4.454800904667211E-3</v>
      </c>
      <c r="G548" s="6">
        <v>128.1875</v>
      </c>
      <c r="H548" s="6">
        <v>128.21875</v>
      </c>
      <c r="I548" s="19">
        <f t="shared" si="58"/>
        <v>128.203125</v>
      </c>
      <c r="J548" s="22">
        <f t="shared" si="59"/>
        <v>2.4375380865326019E-4</v>
      </c>
      <c r="K548" s="9">
        <f t="shared" si="61"/>
        <v>8.0438756855576443E-3</v>
      </c>
      <c r="L548" s="17">
        <f t="shared" si="62"/>
        <v>6.2135541058056824E-3</v>
      </c>
      <c r="M548" s="17"/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56"/>
        <v>114.4921875</v>
      </c>
      <c r="E549" s="22">
        <f t="shared" si="57"/>
        <v>1.3647219379051519E-4</v>
      </c>
      <c r="F549" s="22">
        <f t="shared" si="60"/>
        <v>-4.3671102012964313E-3</v>
      </c>
      <c r="G549" s="7">
        <v>129.625</v>
      </c>
      <c r="H549" s="7">
        <v>129.65625</v>
      </c>
      <c r="I549" s="19">
        <f t="shared" si="58"/>
        <v>129.640625</v>
      </c>
      <c r="J549" s="22">
        <f t="shared" si="59"/>
        <v>2.4105098228275281E-4</v>
      </c>
      <c r="K549" s="9">
        <f t="shared" si="61"/>
        <v>-1.1088345185006676E-2</v>
      </c>
      <c r="L549" s="17">
        <f t="shared" si="62"/>
        <v>-7.6607148946685587E-3</v>
      </c>
      <c r="M549" s="17"/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56"/>
        <v>114.3125</v>
      </c>
      <c r="E550" s="22">
        <f t="shared" si="57"/>
        <v>2.7337342810278839E-4</v>
      </c>
      <c r="F550" s="22">
        <f t="shared" si="60"/>
        <v>1.5718972115910113E-3</v>
      </c>
      <c r="G550" s="6">
        <v>129.28125</v>
      </c>
      <c r="H550" s="6">
        <v>129.34375</v>
      </c>
      <c r="I550" s="19">
        <f t="shared" si="58"/>
        <v>129.3125</v>
      </c>
      <c r="J550" s="22">
        <f t="shared" si="59"/>
        <v>4.833252779120348E-4</v>
      </c>
      <c r="K550" s="9">
        <f t="shared" si="61"/>
        <v>2.5374577090382378E-3</v>
      </c>
      <c r="L550" s="17">
        <f t="shared" si="62"/>
        <v>2.0450505225278349E-3</v>
      </c>
      <c r="M550" s="17"/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56"/>
        <v>112.9921875</v>
      </c>
      <c r="E551" s="22">
        <f t="shared" si="57"/>
        <v>1.3828389684021296E-4</v>
      </c>
      <c r="F551" s="22">
        <f t="shared" si="60"/>
        <v>1.1684989282997993E-2</v>
      </c>
      <c r="G551" s="7">
        <v>127.46875</v>
      </c>
      <c r="H551" s="7">
        <v>127.5</v>
      </c>
      <c r="I551" s="19">
        <f t="shared" si="58"/>
        <v>127.484375</v>
      </c>
      <c r="J551" s="22">
        <f t="shared" si="59"/>
        <v>2.4512807942149775E-4</v>
      </c>
      <c r="K551" s="9">
        <f t="shared" si="61"/>
        <v>1.4339992646157596E-2</v>
      </c>
      <c r="L551" s="17">
        <f t="shared" si="62"/>
        <v>1.2986019757161554E-2</v>
      </c>
      <c r="M551" s="17"/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56"/>
        <v>113.3828125</v>
      </c>
      <c r="E552" s="22">
        <f t="shared" si="57"/>
        <v>1.3780748294632398E-4</v>
      </c>
      <c r="F552" s="22">
        <f t="shared" si="60"/>
        <v>-3.4451870736581514E-3</v>
      </c>
      <c r="G552" s="6">
        <v>127.59375</v>
      </c>
      <c r="H552" s="6">
        <v>127.65625</v>
      </c>
      <c r="I552" s="19">
        <f t="shared" si="58"/>
        <v>127.625</v>
      </c>
      <c r="J552" s="22">
        <f t="shared" si="59"/>
        <v>4.8971596474045055E-4</v>
      </c>
      <c r="K552" s="9">
        <f t="shared" si="61"/>
        <v>-1.1018609206659979E-3</v>
      </c>
      <c r="L552" s="17">
        <f t="shared" si="62"/>
        <v>-2.2968876860750467E-3</v>
      </c>
      <c r="M552" s="17"/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56"/>
        <v>112.9453125</v>
      </c>
      <c r="E553" s="22">
        <f t="shared" si="57"/>
        <v>1.3834128795739089E-4</v>
      </c>
      <c r="F553" s="22">
        <f t="shared" si="60"/>
        <v>3.8735560628069265E-3</v>
      </c>
      <c r="G553" s="7">
        <v>126.78125</v>
      </c>
      <c r="H553" s="7">
        <v>126.8125</v>
      </c>
      <c r="I553" s="19">
        <f t="shared" si="58"/>
        <v>126.796875</v>
      </c>
      <c r="J553" s="22">
        <f t="shared" si="59"/>
        <v>2.4645717806531114E-4</v>
      </c>
      <c r="K553" s="9">
        <f t="shared" si="61"/>
        <v>6.531115218730843E-3</v>
      </c>
      <c r="L553" s="17">
        <f t="shared" si="62"/>
        <v>5.1758389513056847E-3</v>
      </c>
      <c r="M553" s="17"/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56"/>
        <v>112.21875</v>
      </c>
      <c r="E554" s="22">
        <f t="shared" si="57"/>
        <v>2.7847396268448898E-4</v>
      </c>
      <c r="F554" s="22">
        <f t="shared" si="60"/>
        <v>6.4745196324142995E-3</v>
      </c>
      <c r="G554" s="6">
        <v>124.71875</v>
      </c>
      <c r="H554" s="6">
        <v>124.78125</v>
      </c>
      <c r="I554" s="19">
        <f t="shared" si="58"/>
        <v>124.75</v>
      </c>
      <c r="J554" s="22">
        <f t="shared" si="59"/>
        <v>5.0100200400801599E-4</v>
      </c>
      <c r="K554" s="9">
        <f t="shared" si="61"/>
        <v>1.640781563126259E-2</v>
      </c>
      <c r="L554" s="17">
        <f t="shared" si="62"/>
        <v>1.1342129588286023E-2</v>
      </c>
      <c r="M554" s="17"/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56"/>
        <v>112.5234375</v>
      </c>
      <c r="E555" s="22">
        <f t="shared" si="57"/>
        <v>1.3885995973061168E-4</v>
      </c>
      <c r="F555" s="22">
        <f t="shared" si="60"/>
        <v>-2.7077692147469135E-3</v>
      </c>
      <c r="G555" s="7">
        <v>125.65625</v>
      </c>
      <c r="H555" s="7">
        <v>125.6875</v>
      </c>
      <c r="I555" s="19">
        <f t="shared" si="58"/>
        <v>125.671875</v>
      </c>
      <c r="J555" s="22">
        <f t="shared" si="59"/>
        <v>2.486634340420241E-4</v>
      </c>
      <c r="K555" s="9">
        <f t="shared" si="61"/>
        <v>-7.3355713042396742E-3</v>
      </c>
      <c r="L555" s="17">
        <f t="shared" si="62"/>
        <v>-4.9755296365878339E-3</v>
      </c>
      <c r="M555" s="17"/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56"/>
        <v>112.1953125</v>
      </c>
      <c r="E556" s="22">
        <f t="shared" si="57"/>
        <v>1.3926606782257503E-4</v>
      </c>
      <c r="F556" s="22">
        <f t="shared" si="60"/>
        <v>2.9245874242740388E-3</v>
      </c>
      <c r="G556" s="6">
        <v>124.84375</v>
      </c>
      <c r="H556" s="6">
        <v>124.875</v>
      </c>
      <c r="I556" s="19">
        <f t="shared" si="58"/>
        <v>124.859375</v>
      </c>
      <c r="J556" s="22">
        <f t="shared" si="59"/>
        <v>2.5028156676260791E-4</v>
      </c>
      <c r="K556" s="9">
        <f t="shared" si="61"/>
        <v>6.5073207358277152E-3</v>
      </c>
      <c r="L556" s="17">
        <f t="shared" si="62"/>
        <v>4.6802331171612675E-3</v>
      </c>
      <c r="M556" s="17"/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56"/>
        <v>112.4609375</v>
      </c>
      <c r="E557" s="22">
        <f t="shared" si="57"/>
        <v>1.3893713094824593E-4</v>
      </c>
      <c r="F557" s="22">
        <f t="shared" si="60"/>
        <v>-2.3619312261201619E-3</v>
      </c>
      <c r="G557" s="7">
        <v>125.46875</v>
      </c>
      <c r="H557" s="7">
        <v>125.5</v>
      </c>
      <c r="I557" s="19">
        <f t="shared" si="58"/>
        <v>125.484375</v>
      </c>
      <c r="J557" s="22">
        <f t="shared" si="59"/>
        <v>2.4903498941601296E-4</v>
      </c>
      <c r="K557" s="9">
        <f t="shared" si="61"/>
        <v>-4.9806997883202753E-3</v>
      </c>
      <c r="L557" s="17">
        <f t="shared" si="62"/>
        <v>-3.6452055720137214E-3</v>
      </c>
      <c r="M557" s="17"/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56"/>
        <v>113.1953125</v>
      </c>
      <c r="E558" s="22">
        <f t="shared" si="57"/>
        <v>1.3803575125957622E-4</v>
      </c>
      <c r="F558" s="22">
        <f t="shared" si="60"/>
        <v>-6.4876803092001056E-3</v>
      </c>
      <c r="G558" s="6">
        <v>127.375</v>
      </c>
      <c r="H558" s="6">
        <v>127.40625</v>
      </c>
      <c r="I558" s="19">
        <f t="shared" si="58"/>
        <v>127.390625</v>
      </c>
      <c r="J558" s="22">
        <f t="shared" si="59"/>
        <v>2.4530847540782532E-4</v>
      </c>
      <c r="K558" s="9">
        <f t="shared" si="61"/>
        <v>-1.4963816999877366E-2</v>
      </c>
      <c r="L558" s="17">
        <f t="shared" si="62"/>
        <v>-1.0641238941466166E-2</v>
      </c>
      <c r="M558" s="17"/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56"/>
        <v>113.4609375</v>
      </c>
      <c r="E559" s="22">
        <f t="shared" si="57"/>
        <v>1.3771259381670453E-4</v>
      </c>
      <c r="F559" s="22">
        <f t="shared" si="60"/>
        <v>-2.3411140948840226E-3</v>
      </c>
      <c r="G559" s="7">
        <v>128.21875</v>
      </c>
      <c r="H559" s="7">
        <v>128.28125</v>
      </c>
      <c r="I559" s="19">
        <f t="shared" si="58"/>
        <v>128.25</v>
      </c>
      <c r="J559" s="22">
        <f t="shared" si="59"/>
        <v>4.8732943469785572E-4</v>
      </c>
      <c r="K559" s="9">
        <f t="shared" si="61"/>
        <v>-6.700779727095485E-3</v>
      </c>
      <c r="L559" s="17">
        <f t="shared" si="62"/>
        <v>-4.4774796917699689E-3</v>
      </c>
      <c r="M559" s="17"/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56"/>
        <v>113.6328125</v>
      </c>
      <c r="E560" s="22">
        <f t="shared" si="57"/>
        <v>1.3750429700928155E-4</v>
      </c>
      <c r="F560" s="22">
        <f t="shared" si="60"/>
        <v>-1.5125472671021489E-3</v>
      </c>
      <c r="G560" s="6">
        <v>128.375</v>
      </c>
      <c r="H560" s="6">
        <v>128.40625</v>
      </c>
      <c r="I560" s="19">
        <f t="shared" si="58"/>
        <v>128.390625</v>
      </c>
      <c r="J560" s="22">
        <f t="shared" si="59"/>
        <v>2.4339783375927954E-4</v>
      </c>
      <c r="K560" s="9">
        <f t="shared" si="61"/>
        <v>-1.0952902519167917E-3</v>
      </c>
      <c r="L560" s="17">
        <f t="shared" si="62"/>
        <v>-1.3080789414316916E-3</v>
      </c>
      <c r="M560" s="17"/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56"/>
        <v>113.5</v>
      </c>
      <c r="E561" s="22">
        <f t="shared" si="57"/>
        <v>2.7533039647577095E-4</v>
      </c>
      <c r="F561" s="22">
        <f t="shared" si="60"/>
        <v>1.1701541850219765E-3</v>
      </c>
      <c r="G561" s="7">
        <v>128.03125</v>
      </c>
      <c r="H561" s="7">
        <v>128.09375</v>
      </c>
      <c r="I561" s="19">
        <f t="shared" si="58"/>
        <v>128.0625</v>
      </c>
      <c r="J561" s="22">
        <f t="shared" si="59"/>
        <v>4.880429477794046E-4</v>
      </c>
      <c r="K561" s="9">
        <f t="shared" si="61"/>
        <v>2.5622254758419505E-3</v>
      </c>
      <c r="L561" s="17">
        <f t="shared" si="62"/>
        <v>1.8523104476828448E-3</v>
      </c>
      <c r="M561" s="17"/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56"/>
        <v>114.1328125</v>
      </c>
      <c r="E562" s="22">
        <f t="shared" si="57"/>
        <v>1.3690190978164144E-4</v>
      </c>
      <c r="F562" s="22">
        <f t="shared" si="60"/>
        <v>-5.5445273461565137E-3</v>
      </c>
      <c r="G562" s="6">
        <v>129.65625</v>
      </c>
      <c r="H562" s="6">
        <v>129.6875</v>
      </c>
      <c r="I562" s="19">
        <f t="shared" si="58"/>
        <v>129.671875</v>
      </c>
      <c r="J562" s="22">
        <f t="shared" si="59"/>
        <v>2.4099289070972406E-4</v>
      </c>
      <c r="K562" s="9">
        <f t="shared" si="61"/>
        <v>-1.2411133871550795E-2</v>
      </c>
      <c r="L562" s="17">
        <f t="shared" si="62"/>
        <v>-8.9093684109892001E-3</v>
      </c>
      <c r="M562" s="17"/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56"/>
        <v>114.7421875</v>
      </c>
      <c r="E563" s="22">
        <f t="shared" si="57"/>
        <v>1.3617484850548105E-4</v>
      </c>
      <c r="F563" s="22">
        <f t="shared" si="60"/>
        <v>-5.3108190917137144E-3</v>
      </c>
      <c r="G563" s="7">
        <v>131.03125</v>
      </c>
      <c r="H563" s="7">
        <v>131.09375</v>
      </c>
      <c r="I563" s="19">
        <f t="shared" si="58"/>
        <v>131.0625</v>
      </c>
      <c r="J563" s="22">
        <f t="shared" si="59"/>
        <v>4.7687172150691462E-4</v>
      </c>
      <c r="K563" s="9">
        <f t="shared" si="61"/>
        <v>-1.0610395803528849E-2</v>
      </c>
      <c r="L563" s="17">
        <f t="shared" si="62"/>
        <v>-7.9077690232699886E-3</v>
      </c>
      <c r="M563" s="17"/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56"/>
        <v>114.9765625</v>
      </c>
      <c r="E564" s="22">
        <f t="shared" si="57"/>
        <v>1.3589726167017734E-4</v>
      </c>
      <c r="F564" s="22">
        <f t="shared" si="60"/>
        <v>-2.0384589250526108E-3</v>
      </c>
      <c r="G564" s="6">
        <v>132.03125</v>
      </c>
      <c r="H564" s="6">
        <v>132.0625</v>
      </c>
      <c r="I564" s="19">
        <f t="shared" si="58"/>
        <v>132.046875</v>
      </c>
      <c r="J564" s="22">
        <f t="shared" si="59"/>
        <v>2.3665838362323986E-4</v>
      </c>
      <c r="K564" s="9">
        <f t="shared" si="61"/>
        <v>-7.4547390841320782E-3</v>
      </c>
      <c r="L564" s="17">
        <f t="shared" si="62"/>
        <v>-4.6925970106570765E-3</v>
      </c>
      <c r="M564" s="17"/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56"/>
        <v>114.9296875</v>
      </c>
      <c r="E565" s="22">
        <f t="shared" si="57"/>
        <v>1.3595268846441439E-4</v>
      </c>
      <c r="F565" s="22">
        <f t="shared" si="60"/>
        <v>4.0785806539322955E-4</v>
      </c>
      <c r="G565" s="7">
        <v>131.28125</v>
      </c>
      <c r="H565" s="7">
        <v>131.3125</v>
      </c>
      <c r="I565" s="19">
        <f t="shared" si="58"/>
        <v>131.296875</v>
      </c>
      <c r="J565" s="22">
        <f t="shared" si="59"/>
        <v>2.3801023444008093E-4</v>
      </c>
      <c r="K565" s="9">
        <f t="shared" si="61"/>
        <v>5.7122456265619181E-3</v>
      </c>
      <c r="L565" s="17">
        <f t="shared" si="62"/>
        <v>3.0071654559653506E-3</v>
      </c>
      <c r="M565" s="17"/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56"/>
        <v>114.7421875</v>
      </c>
      <c r="E566" s="22">
        <f t="shared" si="57"/>
        <v>1.3617484850548105E-4</v>
      </c>
      <c r="F566" s="22">
        <f t="shared" si="60"/>
        <v>1.6340981820657241E-3</v>
      </c>
      <c r="G566" s="6">
        <v>131.0625</v>
      </c>
      <c r="H566" s="6">
        <v>131.09375</v>
      </c>
      <c r="I566" s="19">
        <f t="shared" si="58"/>
        <v>131.078125</v>
      </c>
      <c r="J566" s="22">
        <f t="shared" si="59"/>
        <v>2.3840743831207532E-4</v>
      </c>
      <c r="K566" s="9">
        <f t="shared" si="61"/>
        <v>1.6688520681844565E-3</v>
      </c>
      <c r="L566" s="17">
        <f t="shared" si="62"/>
        <v>1.6511286180958583E-3</v>
      </c>
      <c r="M566" s="17"/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56"/>
        <v>113.8359375</v>
      </c>
      <c r="E567" s="22">
        <f t="shared" si="57"/>
        <v>1.3725893898840162E-4</v>
      </c>
      <c r="F567" s="22">
        <f t="shared" si="60"/>
        <v>7.9610184613272406E-3</v>
      </c>
      <c r="G567" s="7">
        <v>129.5625</v>
      </c>
      <c r="H567" s="7">
        <v>129.625</v>
      </c>
      <c r="I567" s="19">
        <f t="shared" si="58"/>
        <v>129.59375</v>
      </c>
      <c r="J567" s="22">
        <f t="shared" si="59"/>
        <v>4.8227634434530988E-4</v>
      </c>
      <c r="K567" s="9">
        <f t="shared" si="61"/>
        <v>1.145406317820119E-2</v>
      </c>
      <c r="L567" s="17">
        <f t="shared" si="62"/>
        <v>9.6727140799952177E-3</v>
      </c>
      <c r="M567" s="17"/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56"/>
        <v>114</v>
      </c>
      <c r="E568" s="22">
        <f t="shared" si="57"/>
        <v>2.7412280701754384E-4</v>
      </c>
      <c r="F568" s="22">
        <f t="shared" si="60"/>
        <v>-1.4391447368421462E-3</v>
      </c>
      <c r="G568" s="6">
        <v>129.6875</v>
      </c>
      <c r="H568" s="6">
        <v>129.71875</v>
      </c>
      <c r="I568" s="19">
        <f t="shared" si="58"/>
        <v>129.703125</v>
      </c>
      <c r="J568" s="22">
        <f t="shared" si="59"/>
        <v>2.4093482712926153E-4</v>
      </c>
      <c r="K568" s="9">
        <f t="shared" si="61"/>
        <v>-8.4327189495236876E-4</v>
      </c>
      <c r="L568" s="17">
        <f t="shared" si="62"/>
        <v>-1.1471493530387689E-3</v>
      </c>
      <c r="M568" s="17"/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56"/>
        <v>114.4921875</v>
      </c>
      <c r="E569" s="22">
        <f t="shared" si="57"/>
        <v>1.3647219379051519E-4</v>
      </c>
      <c r="F569" s="22">
        <f t="shared" si="60"/>
        <v>-4.298874104401218E-3</v>
      </c>
      <c r="G569" s="7">
        <v>131.15625</v>
      </c>
      <c r="H569" s="7">
        <v>131.21875</v>
      </c>
      <c r="I569" s="19">
        <f t="shared" si="58"/>
        <v>131.1875</v>
      </c>
      <c r="J569" s="22">
        <f t="shared" si="59"/>
        <v>4.764173415912339E-4</v>
      </c>
      <c r="K569" s="9">
        <f t="shared" si="61"/>
        <v>-1.1314911862791766E-2</v>
      </c>
      <c r="L569" s="17">
        <f t="shared" si="62"/>
        <v>-7.7369409099684143E-3</v>
      </c>
      <c r="M569" s="17"/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56"/>
        <v>115.0625</v>
      </c>
      <c r="E570" s="22">
        <f t="shared" si="57"/>
        <v>2.7159152634437803E-4</v>
      </c>
      <c r="F570" s="22">
        <f t="shared" si="60"/>
        <v>-4.9565453557849359E-3</v>
      </c>
      <c r="G570" s="6">
        <v>131.65625</v>
      </c>
      <c r="H570" s="6">
        <v>131.71875</v>
      </c>
      <c r="I570" s="19">
        <f t="shared" si="58"/>
        <v>131.6875</v>
      </c>
      <c r="J570" s="22">
        <f t="shared" si="59"/>
        <v>4.7460844803037496E-4</v>
      </c>
      <c r="K570" s="9">
        <f t="shared" si="61"/>
        <v>-3.7968675842430244E-3</v>
      </c>
      <c r="L570" s="17">
        <f t="shared" si="62"/>
        <v>-4.3882688172608613E-3</v>
      </c>
      <c r="M570" s="17"/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56"/>
        <v>114.2109375</v>
      </c>
      <c r="E571" s="22">
        <f t="shared" si="57"/>
        <v>1.3680826321909844E-4</v>
      </c>
      <c r="F571" s="22">
        <f t="shared" si="60"/>
        <v>7.4560503454408344E-3</v>
      </c>
      <c r="G571" s="7">
        <v>130.0625</v>
      </c>
      <c r="H571" s="7">
        <v>130.09375</v>
      </c>
      <c r="I571" s="19">
        <f t="shared" si="58"/>
        <v>130.078125</v>
      </c>
      <c r="J571" s="22">
        <f t="shared" si="59"/>
        <v>2.4024024024024023E-4</v>
      </c>
      <c r="K571" s="9">
        <f t="shared" si="61"/>
        <v>1.237237237237232E-2</v>
      </c>
      <c r="L571" s="17">
        <f t="shared" si="62"/>
        <v>9.8651941026929868E-3</v>
      </c>
      <c r="M571" s="17"/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56"/>
        <v>113.9765625</v>
      </c>
      <c r="E572" s="22">
        <f t="shared" si="57"/>
        <v>1.3708958804578791E-4</v>
      </c>
      <c r="F572" s="22">
        <f t="shared" si="60"/>
        <v>2.0563438206868678E-3</v>
      </c>
      <c r="G572" s="6">
        <v>129.1875</v>
      </c>
      <c r="H572" s="6">
        <v>129.21875</v>
      </c>
      <c r="I572" s="19">
        <f t="shared" si="58"/>
        <v>129.203125</v>
      </c>
      <c r="J572" s="22">
        <f t="shared" si="59"/>
        <v>2.4186721489902045E-4</v>
      </c>
      <c r="K572" s="9">
        <f t="shared" si="61"/>
        <v>6.772282017172504E-3</v>
      </c>
      <c r="L572" s="17">
        <f t="shared" si="62"/>
        <v>4.3672935516876118E-3</v>
      </c>
      <c r="M572" s="17"/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56"/>
        <v>114.765625</v>
      </c>
      <c r="E573" s="22">
        <f t="shared" si="57"/>
        <v>2.7229407760381212E-4</v>
      </c>
      <c r="F573" s="22">
        <f t="shared" si="60"/>
        <v>-6.8754254594962649E-3</v>
      </c>
      <c r="G573" s="7">
        <v>130.0625</v>
      </c>
      <c r="H573" s="7">
        <v>130.09375</v>
      </c>
      <c r="I573" s="19">
        <f t="shared" si="58"/>
        <v>130.078125</v>
      </c>
      <c r="J573" s="22">
        <f t="shared" si="59"/>
        <v>2.4024024024024023E-4</v>
      </c>
      <c r="K573" s="9">
        <f t="shared" si="61"/>
        <v>-6.726726726726695E-3</v>
      </c>
      <c r="L573" s="17">
        <f t="shared" si="62"/>
        <v>-6.8025586656205372E-3</v>
      </c>
      <c r="M573" s="17"/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56"/>
        <v>114.7109375</v>
      </c>
      <c r="E574" s="22">
        <f t="shared" si="57"/>
        <v>1.3621194578764559E-4</v>
      </c>
      <c r="F574" s="22">
        <f t="shared" si="60"/>
        <v>4.7674181025669782E-4</v>
      </c>
      <c r="G574" s="6">
        <v>129.71875</v>
      </c>
      <c r="H574" s="6">
        <v>129.78125</v>
      </c>
      <c r="I574" s="19">
        <f t="shared" si="58"/>
        <v>129.75</v>
      </c>
      <c r="J574" s="22">
        <f t="shared" si="59"/>
        <v>4.8169556840077071E-4</v>
      </c>
      <c r="K574" s="9">
        <f t="shared" si="61"/>
        <v>2.5289017341041387E-3</v>
      </c>
      <c r="L574" s="17">
        <f t="shared" si="62"/>
        <v>1.4823611009250662E-3</v>
      </c>
      <c r="M574" s="17"/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56"/>
        <v>114.1171875</v>
      </c>
      <c r="E575" s="22">
        <f t="shared" si="57"/>
        <v>1.3692065448072841E-4</v>
      </c>
      <c r="F575" s="22">
        <f t="shared" si="60"/>
        <v>5.2029848702677128E-3</v>
      </c>
      <c r="G575" s="7">
        <v>128.125</v>
      </c>
      <c r="H575" s="7">
        <v>128.1875</v>
      </c>
      <c r="I575" s="19">
        <f t="shared" si="58"/>
        <v>128.15625</v>
      </c>
      <c r="J575" s="22">
        <f t="shared" si="59"/>
        <v>4.8768593026091199E-4</v>
      </c>
      <c r="K575" s="9">
        <f t="shared" si="61"/>
        <v>1.2435991221653175E-2</v>
      </c>
      <c r="L575" s="17">
        <f t="shared" si="62"/>
        <v>8.7473727281317491E-3</v>
      </c>
      <c r="M575" s="17"/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56"/>
        <v>112.96875</v>
      </c>
      <c r="E576" s="22">
        <f t="shared" si="57"/>
        <v>2.7662517289073305E-4</v>
      </c>
      <c r="F576" s="22">
        <f t="shared" si="60"/>
        <v>1.0165975103734404E-2</v>
      </c>
      <c r="G576" s="6">
        <v>126.5625</v>
      </c>
      <c r="H576" s="6">
        <v>126.75</v>
      </c>
      <c r="I576" s="19">
        <f t="shared" si="58"/>
        <v>126.65625</v>
      </c>
      <c r="J576" s="22">
        <f t="shared" si="59"/>
        <v>1.4803849000740192E-3</v>
      </c>
      <c r="K576" s="9">
        <f t="shared" si="61"/>
        <v>1.1843079200592133E-2</v>
      </c>
      <c r="L576" s="17">
        <f t="shared" si="62"/>
        <v>1.0987805903888193E-2</v>
      </c>
      <c r="M576" s="17"/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56"/>
        <v>113.0546875</v>
      </c>
      <c r="E577" s="22">
        <f t="shared" si="57"/>
        <v>1.3820744938152166E-4</v>
      </c>
      <c r="F577" s="22">
        <f t="shared" si="60"/>
        <v>-7.6014097159837757E-4</v>
      </c>
      <c r="G577" s="7">
        <v>127.65625</v>
      </c>
      <c r="H577" s="7">
        <v>127.71875</v>
      </c>
      <c r="I577" s="19">
        <f t="shared" si="58"/>
        <v>127.6875</v>
      </c>
      <c r="J577" s="22">
        <f t="shared" si="59"/>
        <v>4.8947626040137058E-4</v>
      </c>
      <c r="K577" s="9">
        <f t="shared" si="61"/>
        <v>-8.0763582966225655E-3</v>
      </c>
      <c r="L577" s="17">
        <f t="shared" si="62"/>
        <v>-4.3453046770530425E-3</v>
      </c>
      <c r="M577" s="17"/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56"/>
        <v>113.09375</v>
      </c>
      <c r="E578" s="22">
        <f t="shared" si="57"/>
        <v>2.7631942525559546E-4</v>
      </c>
      <c r="F578" s="22">
        <f t="shared" si="60"/>
        <v>-3.4539928156951394E-4</v>
      </c>
      <c r="G578" s="6">
        <v>127.625</v>
      </c>
      <c r="H578" s="6">
        <v>127.6875</v>
      </c>
      <c r="I578" s="19">
        <f t="shared" si="58"/>
        <v>127.65625</v>
      </c>
      <c r="J578" s="22">
        <f t="shared" si="59"/>
        <v>4.8959608323133417E-4</v>
      </c>
      <c r="K578" s="9">
        <f t="shared" si="61"/>
        <v>2.4479804161559038E-4</v>
      </c>
      <c r="L578" s="17">
        <f t="shared" si="62"/>
        <v>-5.6185070435792959E-5</v>
      </c>
      <c r="M578" s="17"/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56"/>
        <v>113.0078125</v>
      </c>
      <c r="E579" s="22">
        <f t="shared" si="57"/>
        <v>1.38264777048047E-4</v>
      </c>
      <c r="F579" s="22">
        <f t="shared" si="60"/>
        <v>7.6045627376419844E-4</v>
      </c>
      <c r="G579" s="7">
        <v>127.6875</v>
      </c>
      <c r="H579" s="7">
        <v>127.71875</v>
      </c>
      <c r="I579" s="19">
        <f t="shared" si="58"/>
        <v>127.703125</v>
      </c>
      <c r="J579" s="22">
        <f t="shared" si="59"/>
        <v>2.447081854888046E-4</v>
      </c>
      <c r="K579" s="9">
        <f t="shared" si="61"/>
        <v>-3.6706227823324333E-4</v>
      </c>
      <c r="L579" s="17">
        <f t="shared" si="62"/>
        <v>2.079387076140346E-4</v>
      </c>
      <c r="M579" s="17"/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56"/>
        <v>112.5859375</v>
      </c>
      <c r="E580" s="22">
        <f t="shared" si="57"/>
        <v>1.3878287419332455E-4</v>
      </c>
      <c r="F580" s="22">
        <f t="shared" si="60"/>
        <v>3.7471376032196524E-3</v>
      </c>
      <c r="G580" s="6">
        <v>126.65625</v>
      </c>
      <c r="H580" s="6">
        <v>126.6875</v>
      </c>
      <c r="I580" s="19">
        <f t="shared" si="58"/>
        <v>126.671875</v>
      </c>
      <c r="J580" s="22">
        <f t="shared" si="59"/>
        <v>2.4670038238559268E-4</v>
      </c>
      <c r="K580" s="9">
        <f t="shared" si="61"/>
        <v>8.141112618724522E-3</v>
      </c>
      <c r="L580" s="17">
        <f t="shared" si="62"/>
        <v>5.9003158165541738E-3</v>
      </c>
      <c r="M580" s="17"/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56"/>
        <v>112.2109375</v>
      </c>
      <c r="E581" s="22">
        <f t="shared" si="57"/>
        <v>1.3924667548562277E-4</v>
      </c>
      <c r="F581" s="22">
        <f t="shared" si="60"/>
        <v>3.341920211654914E-3</v>
      </c>
      <c r="G581" s="7">
        <v>125.40625</v>
      </c>
      <c r="H581" s="7">
        <v>125.4375</v>
      </c>
      <c r="I581" s="19">
        <f t="shared" si="58"/>
        <v>125.421875</v>
      </c>
      <c r="J581" s="22">
        <f t="shared" si="59"/>
        <v>2.4915908807773764E-4</v>
      </c>
      <c r="K581" s="9">
        <f t="shared" si="61"/>
        <v>9.9663635231095338E-3</v>
      </c>
      <c r="L581" s="17">
        <f t="shared" si="62"/>
        <v>6.5880941119074591E-3</v>
      </c>
      <c r="M581" s="17"/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56"/>
        <v>112.2265625</v>
      </c>
      <c r="E582" s="22">
        <f t="shared" si="57"/>
        <v>1.3922728854855551E-4</v>
      </c>
      <c r="F582" s="22">
        <f t="shared" si="60"/>
        <v>-1.3922728854853794E-4</v>
      </c>
      <c r="G582" s="6">
        <v>125.34375</v>
      </c>
      <c r="H582" s="6">
        <v>125.375</v>
      </c>
      <c r="I582" s="19">
        <f t="shared" si="58"/>
        <v>125.359375</v>
      </c>
      <c r="J582" s="22">
        <f t="shared" si="59"/>
        <v>2.4928331048236323E-4</v>
      </c>
      <c r="K582" s="9">
        <f t="shared" si="61"/>
        <v>4.9856662096470217E-4</v>
      </c>
      <c r="L582" s="17">
        <f t="shared" si="62"/>
        <v>1.7331066301365752E-4</v>
      </c>
      <c r="M582" s="17"/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56"/>
        <v>112.6328125</v>
      </c>
      <c r="E583" s="22">
        <f t="shared" si="57"/>
        <v>1.3872511618228479E-4</v>
      </c>
      <c r="F583" s="22">
        <f t="shared" si="60"/>
        <v>-3.6068530207393756E-3</v>
      </c>
      <c r="G583" s="7">
        <v>125.9375</v>
      </c>
      <c r="H583" s="7">
        <v>126</v>
      </c>
      <c r="I583" s="19">
        <f t="shared" si="58"/>
        <v>125.96875</v>
      </c>
      <c r="J583" s="22">
        <f t="shared" si="59"/>
        <v>4.9615480029769287E-4</v>
      </c>
      <c r="K583" s="9">
        <f t="shared" si="61"/>
        <v>-4.8375093029024985E-3</v>
      </c>
      <c r="L583" s="17">
        <f t="shared" si="62"/>
        <v>-4.2099111367975145E-3</v>
      </c>
      <c r="M583" s="17"/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56"/>
        <v>113.1640625</v>
      </c>
      <c r="E584" s="22">
        <f t="shared" si="57"/>
        <v>1.3807386952019329E-4</v>
      </c>
      <c r="F584" s="22">
        <f t="shared" si="60"/>
        <v>-4.6945115636866097E-3</v>
      </c>
      <c r="G584" s="6">
        <v>126.5</v>
      </c>
      <c r="H584" s="6">
        <v>126.53125</v>
      </c>
      <c r="I584" s="19">
        <f t="shared" si="58"/>
        <v>126.515625</v>
      </c>
      <c r="J584" s="22">
        <f t="shared" si="59"/>
        <v>2.4700506360380388E-4</v>
      </c>
      <c r="K584" s="9">
        <f t="shared" si="61"/>
        <v>-4.3225886130665581E-3</v>
      </c>
      <c r="L584" s="17">
        <f t="shared" si="62"/>
        <v>-4.5122582756072799E-3</v>
      </c>
      <c r="M584" s="17"/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56"/>
        <v>112.734375</v>
      </c>
      <c r="E585" s="22">
        <f t="shared" si="57"/>
        <v>2.7720027720027718E-4</v>
      </c>
      <c r="F585" s="22">
        <f t="shared" si="60"/>
        <v>3.811503811503858E-3</v>
      </c>
      <c r="G585" s="7">
        <v>124.875</v>
      </c>
      <c r="H585" s="7">
        <v>124.9375</v>
      </c>
      <c r="I585" s="19">
        <f t="shared" si="58"/>
        <v>124.90625</v>
      </c>
      <c r="J585" s="22">
        <f t="shared" si="59"/>
        <v>5.0037528146109581E-4</v>
      </c>
      <c r="K585" s="9">
        <f t="shared" si="61"/>
        <v>1.2884663497623183E-2</v>
      </c>
      <c r="L585" s="17">
        <f t="shared" si="62"/>
        <v>8.2576214369616142E-3</v>
      </c>
      <c r="M585" s="17"/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56"/>
        <v>112.1640625</v>
      </c>
      <c r="E586" s="22">
        <f t="shared" si="57"/>
        <v>1.3930486870516125E-4</v>
      </c>
      <c r="F586" s="22">
        <f t="shared" si="60"/>
        <v>5.0846277077383206E-3</v>
      </c>
      <c r="G586" s="6">
        <v>123.78125</v>
      </c>
      <c r="H586" s="6">
        <v>123.84375</v>
      </c>
      <c r="I586" s="19">
        <f t="shared" si="58"/>
        <v>123.8125</v>
      </c>
      <c r="J586" s="22">
        <f t="shared" si="59"/>
        <v>5.0479555779909136E-4</v>
      </c>
      <c r="K586" s="9">
        <f t="shared" si="61"/>
        <v>8.8339222614841617E-3</v>
      </c>
      <c r="L586" s="17">
        <f t="shared" si="62"/>
        <v>6.9218933544506391E-3</v>
      </c>
      <c r="M586" s="17"/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56"/>
        <v>112.296875</v>
      </c>
      <c r="E587" s="22">
        <f t="shared" si="57"/>
        <v>2.7828022818978711E-4</v>
      </c>
      <c r="F587" s="22">
        <f t="shared" si="60"/>
        <v>-1.1826909698066101E-3</v>
      </c>
      <c r="G587" s="7">
        <v>123.53125</v>
      </c>
      <c r="H587" s="7">
        <v>123.5625</v>
      </c>
      <c r="I587" s="19">
        <f t="shared" si="58"/>
        <v>123.546875</v>
      </c>
      <c r="J587" s="22">
        <f t="shared" si="59"/>
        <v>2.5294043252813961E-4</v>
      </c>
      <c r="K587" s="9">
        <f t="shared" si="61"/>
        <v>2.1499936764892702E-3</v>
      </c>
      <c r="L587" s="17">
        <f t="shared" si="62"/>
        <v>4.5042345323802039E-4</v>
      </c>
      <c r="M587" s="17"/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56"/>
        <v>112.5546875</v>
      </c>
      <c r="E588" s="22">
        <f t="shared" si="57"/>
        <v>1.3882140626084543E-4</v>
      </c>
      <c r="F588" s="22">
        <f t="shared" si="60"/>
        <v>-2.2905532033039577E-3</v>
      </c>
      <c r="G588" s="6">
        <v>124.03125</v>
      </c>
      <c r="H588" s="6">
        <v>124.0625</v>
      </c>
      <c r="I588" s="19">
        <f t="shared" si="58"/>
        <v>124.046875</v>
      </c>
      <c r="J588" s="22">
        <f t="shared" si="59"/>
        <v>2.5192089683839276E-4</v>
      </c>
      <c r="K588" s="9">
        <f t="shared" si="61"/>
        <v>-4.0307343494142556E-3</v>
      </c>
      <c r="L588" s="17">
        <f t="shared" si="62"/>
        <v>-3.1432936303292733E-3</v>
      </c>
      <c r="M588" s="17"/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63">AVERAGE(B589:C589)</f>
        <v>110.609375</v>
      </c>
      <c r="E589" s="22">
        <f t="shared" ref="E589:E652" si="64">(C589-B589)/D589</f>
        <v>2.8252578047746857E-4</v>
      </c>
      <c r="F589" s="22">
        <f t="shared" si="60"/>
        <v>1.7587229834722384E-2</v>
      </c>
      <c r="G589" s="7">
        <v>120.28125</v>
      </c>
      <c r="H589" s="7">
        <v>120.34375</v>
      </c>
      <c r="I589" s="19">
        <f t="shared" ref="I589:I652" si="65">AVERAGE(G589:H589)</f>
        <v>120.3125</v>
      </c>
      <c r="J589" s="22">
        <f t="shared" ref="J589:J652" si="66">(H589-G589)/I589</f>
        <v>5.1948051948051948E-4</v>
      </c>
      <c r="K589" s="9">
        <f t="shared" si="61"/>
        <v>3.1038961038960977E-2</v>
      </c>
      <c r="L589" s="17">
        <f t="shared" si="62"/>
        <v>2.4178977502470722E-2</v>
      </c>
      <c r="M589" s="17"/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63"/>
        <v>110.3046875</v>
      </c>
      <c r="E590" s="22">
        <f t="shared" si="64"/>
        <v>1.4165309157872371E-4</v>
      </c>
      <c r="F590" s="22">
        <f t="shared" ref="F590:F653" si="67">D589/D590-1</f>
        <v>2.7622352857850085E-3</v>
      </c>
      <c r="G590" s="6">
        <v>119.84375</v>
      </c>
      <c r="H590" s="6">
        <v>119.875</v>
      </c>
      <c r="I590" s="19">
        <f t="shared" si="65"/>
        <v>119.859375</v>
      </c>
      <c r="J590" s="22">
        <f t="shared" si="66"/>
        <v>2.6072220049537216E-4</v>
      </c>
      <c r="K590" s="9">
        <f t="shared" ref="K590:K653" si="68">I589/I590-1</f>
        <v>3.7804719071830029E-3</v>
      </c>
      <c r="L590" s="17">
        <f t="shared" ref="L590:L653" si="69">F590*$N$5+K590*$O$5</f>
        <v>3.2612014613952718E-3</v>
      </c>
      <c r="M590" s="17"/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63"/>
        <v>109.6484375</v>
      </c>
      <c r="E591" s="22">
        <f t="shared" si="64"/>
        <v>1.4250089063056644E-4</v>
      </c>
      <c r="F591" s="22">
        <f t="shared" si="67"/>
        <v>5.9850374064838174E-3</v>
      </c>
      <c r="G591" s="7">
        <v>118.46875</v>
      </c>
      <c r="H591" s="7">
        <v>118.5</v>
      </c>
      <c r="I591" s="19">
        <f t="shared" si="65"/>
        <v>118.484375</v>
      </c>
      <c r="J591" s="22">
        <f t="shared" si="66"/>
        <v>2.6374785704866147E-4</v>
      </c>
      <c r="K591" s="9">
        <f t="shared" si="68"/>
        <v>1.1604905710141056E-2</v>
      </c>
      <c r="L591" s="17">
        <f t="shared" si="69"/>
        <v>8.7389397273994127E-3</v>
      </c>
      <c r="M591" s="17"/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63"/>
        <v>110</v>
      </c>
      <c r="E592" s="22">
        <f t="shared" si="64"/>
        <v>2.8409090909090908E-4</v>
      </c>
      <c r="F592" s="22">
        <f t="shared" si="67"/>
        <v>-3.1960227272727071E-3</v>
      </c>
      <c r="G592" s="6">
        <v>119.40625</v>
      </c>
      <c r="H592" s="6">
        <v>119.4375</v>
      </c>
      <c r="I592" s="19">
        <f t="shared" si="65"/>
        <v>119.421875</v>
      </c>
      <c r="J592" s="22">
        <f t="shared" si="66"/>
        <v>2.6167735182519954E-4</v>
      </c>
      <c r="K592" s="9">
        <f t="shared" si="68"/>
        <v>-7.8503205547559851E-3</v>
      </c>
      <c r="L592" s="17">
        <f t="shared" si="69"/>
        <v>-5.476766847379114E-3</v>
      </c>
      <c r="M592" s="17"/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63"/>
        <v>109.8671875</v>
      </c>
      <c r="E593" s="22">
        <f t="shared" si="64"/>
        <v>1.4221716561188937E-4</v>
      </c>
      <c r="F593" s="22">
        <f t="shared" si="67"/>
        <v>1.2088459077010949E-3</v>
      </c>
      <c r="G593" s="7">
        <v>119.9375</v>
      </c>
      <c r="H593" s="7">
        <v>119.96875</v>
      </c>
      <c r="I593" s="19">
        <f t="shared" si="65"/>
        <v>119.953125</v>
      </c>
      <c r="J593" s="22">
        <f t="shared" si="66"/>
        <v>2.6051843167904131E-4</v>
      </c>
      <c r="K593" s="9">
        <f t="shared" si="68"/>
        <v>-4.4288133385437245E-3</v>
      </c>
      <c r="L593" s="17">
        <f t="shared" si="69"/>
        <v>-1.5537745032899095E-3</v>
      </c>
      <c r="M593" s="17"/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63"/>
        <v>110.25</v>
      </c>
      <c r="E594" s="22">
        <f t="shared" si="64"/>
        <v>2.834467120181406E-4</v>
      </c>
      <c r="F594" s="22">
        <f t="shared" si="67"/>
        <v>-3.4722222222222099E-3</v>
      </c>
      <c r="G594" s="6">
        <v>120.3125</v>
      </c>
      <c r="H594" s="6">
        <v>120.34375</v>
      </c>
      <c r="I594" s="19">
        <f t="shared" si="65"/>
        <v>120.328125</v>
      </c>
      <c r="J594" s="22">
        <f t="shared" si="66"/>
        <v>2.5970653161927021E-4</v>
      </c>
      <c r="K594" s="9">
        <f t="shared" si="68"/>
        <v>-3.1164783794312978E-3</v>
      </c>
      <c r="L594" s="17">
        <f t="shared" si="69"/>
        <v>-3.2978971773317848E-3</v>
      </c>
      <c r="M594" s="17"/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63"/>
        <v>110.5546875</v>
      </c>
      <c r="E595" s="22">
        <f t="shared" si="64"/>
        <v>1.4133276800226132E-4</v>
      </c>
      <c r="F595" s="22">
        <f t="shared" si="67"/>
        <v>-2.7559889760441214E-3</v>
      </c>
      <c r="G595" s="7">
        <v>121.28125</v>
      </c>
      <c r="H595" s="7">
        <v>121.3125</v>
      </c>
      <c r="I595" s="19">
        <f t="shared" si="65"/>
        <v>121.296875</v>
      </c>
      <c r="J595" s="22">
        <f t="shared" si="66"/>
        <v>2.5763235862424319E-4</v>
      </c>
      <c r="K595" s="9">
        <f t="shared" si="68"/>
        <v>-7.9866031173515539E-3</v>
      </c>
      <c r="L595" s="17">
        <f t="shared" si="69"/>
        <v>-5.3191452005745786E-3</v>
      </c>
      <c r="M595" s="17"/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63"/>
        <v>110.7109375</v>
      </c>
      <c r="E596" s="22">
        <f t="shared" si="64"/>
        <v>1.4113330040222991E-4</v>
      </c>
      <c r="F596" s="22">
        <f t="shared" si="67"/>
        <v>-1.4113330040222971E-3</v>
      </c>
      <c r="G596" s="6">
        <v>120.96875</v>
      </c>
      <c r="H596" s="6">
        <v>121</v>
      </c>
      <c r="I596" s="19">
        <f t="shared" si="65"/>
        <v>120.984375</v>
      </c>
      <c r="J596" s="22">
        <f t="shared" si="66"/>
        <v>2.582978173834431E-4</v>
      </c>
      <c r="K596" s="9">
        <f t="shared" si="68"/>
        <v>2.5829781738344604E-3</v>
      </c>
      <c r="L596" s="17">
        <f t="shared" si="69"/>
        <v>5.4599806297092883E-4</v>
      </c>
      <c r="M596" s="17"/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63"/>
        <v>111</v>
      </c>
      <c r="E597" s="22">
        <f t="shared" si="64"/>
        <v>2.8153153153153153E-4</v>
      </c>
      <c r="F597" s="22">
        <f t="shared" si="67"/>
        <v>-2.6041666666666297E-3</v>
      </c>
      <c r="G597" s="7">
        <v>121.03125</v>
      </c>
      <c r="H597" s="7">
        <v>121.09375</v>
      </c>
      <c r="I597" s="19">
        <f t="shared" si="65"/>
        <v>121.0625</v>
      </c>
      <c r="J597" s="22">
        <f t="shared" si="66"/>
        <v>5.1626226122870422E-4</v>
      </c>
      <c r="K597" s="9">
        <f t="shared" si="68"/>
        <v>-6.4532782653592413E-4</v>
      </c>
      <c r="L597" s="17">
        <f t="shared" si="69"/>
        <v>-1.6442774776931049E-3</v>
      </c>
      <c r="M597" s="17"/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63"/>
        <v>111.8046875</v>
      </c>
      <c r="E598" s="22">
        <f t="shared" si="64"/>
        <v>1.3975263783103906E-4</v>
      </c>
      <c r="F598" s="22">
        <f t="shared" si="67"/>
        <v>-7.1972608482985256E-3</v>
      </c>
      <c r="G598" s="6">
        <v>122.40625</v>
      </c>
      <c r="H598" s="6">
        <v>122.4375</v>
      </c>
      <c r="I598" s="19">
        <f t="shared" si="65"/>
        <v>122.421875</v>
      </c>
      <c r="J598" s="22">
        <f t="shared" si="66"/>
        <v>2.5526483726866624E-4</v>
      </c>
      <c r="K598" s="9">
        <f t="shared" si="68"/>
        <v>-1.1104020421186966E-2</v>
      </c>
      <c r="L598" s="17">
        <f t="shared" si="69"/>
        <v>-9.1116890294776435E-3</v>
      </c>
      <c r="M598" s="17"/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63"/>
        <v>111.1171875</v>
      </c>
      <c r="E599" s="22">
        <f t="shared" si="64"/>
        <v>1.4061730999085988E-4</v>
      </c>
      <c r="F599" s="22">
        <f t="shared" si="67"/>
        <v>6.1871616395978712E-3</v>
      </c>
      <c r="G599" s="7">
        <v>121.65625</v>
      </c>
      <c r="H599" s="7">
        <v>121.6875</v>
      </c>
      <c r="I599" s="19">
        <f t="shared" si="65"/>
        <v>121.671875</v>
      </c>
      <c r="J599" s="22">
        <f t="shared" si="66"/>
        <v>2.5683832027738541E-4</v>
      </c>
      <c r="K599" s="9">
        <f t="shared" si="68"/>
        <v>6.16411968665731E-3</v>
      </c>
      <c r="L599" s="17">
        <f t="shared" si="69"/>
        <v>6.1758703985486559E-3</v>
      </c>
      <c r="M599" s="17"/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63"/>
        <v>110.5703125</v>
      </c>
      <c r="E600" s="22">
        <f t="shared" si="64"/>
        <v>1.4131279587366636E-4</v>
      </c>
      <c r="F600" s="22">
        <f t="shared" si="67"/>
        <v>4.9459478555782255E-3</v>
      </c>
      <c r="G600" s="6">
        <v>120.125</v>
      </c>
      <c r="H600" s="6">
        <v>120.1875</v>
      </c>
      <c r="I600" s="19">
        <f t="shared" si="65"/>
        <v>120.15625</v>
      </c>
      <c r="J600" s="22">
        <f t="shared" si="66"/>
        <v>5.201560468140442E-4</v>
      </c>
      <c r="K600" s="9">
        <f t="shared" si="68"/>
        <v>1.2613784135240502E-2</v>
      </c>
      <c r="L600" s="17">
        <f t="shared" si="69"/>
        <v>8.7034152882617989E-3</v>
      </c>
      <c r="M600" s="17"/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63"/>
        <v>109.6796875</v>
      </c>
      <c r="E601" s="22">
        <f t="shared" si="64"/>
        <v>1.4246028919438707E-4</v>
      </c>
      <c r="F601" s="22">
        <f t="shared" si="67"/>
        <v>8.1202364840800012E-3</v>
      </c>
      <c r="G601" s="7">
        <v>118.21875</v>
      </c>
      <c r="H601" s="7">
        <v>118.25</v>
      </c>
      <c r="I601" s="19">
        <f t="shared" si="65"/>
        <v>118.234375</v>
      </c>
      <c r="J601" s="22">
        <f t="shared" si="66"/>
        <v>2.6430553720100438E-4</v>
      </c>
      <c r="K601" s="9">
        <f t="shared" si="68"/>
        <v>1.625479053786183E-2</v>
      </c>
      <c r="L601" s="17">
        <f t="shared" si="69"/>
        <v>1.2106409482786174E-2</v>
      </c>
      <c r="M601" s="17"/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63"/>
        <v>109.78125</v>
      </c>
      <c r="E602" s="22">
        <f t="shared" si="64"/>
        <v>2.8465698832906349E-4</v>
      </c>
      <c r="F602" s="22">
        <f t="shared" si="67"/>
        <v>-9.2513521206949445E-4</v>
      </c>
      <c r="G602" s="6">
        <v>118.96875</v>
      </c>
      <c r="H602" s="6">
        <v>119.03125</v>
      </c>
      <c r="I602" s="19">
        <f t="shared" si="65"/>
        <v>119</v>
      </c>
      <c r="J602" s="22">
        <f t="shared" si="66"/>
        <v>5.2521008403361342E-4</v>
      </c>
      <c r="K602" s="9">
        <f t="shared" si="68"/>
        <v>-6.4338235294117974E-3</v>
      </c>
      <c r="L602" s="17">
        <f t="shared" si="69"/>
        <v>-3.6245560387919234E-3</v>
      </c>
      <c r="M602" s="17"/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63"/>
        <v>109.3515625</v>
      </c>
      <c r="E603" s="22">
        <f t="shared" si="64"/>
        <v>1.4288776166321355E-4</v>
      </c>
      <c r="F603" s="22">
        <f t="shared" si="67"/>
        <v>3.9294134457383834E-3</v>
      </c>
      <c r="G603" s="7">
        <v>120.375</v>
      </c>
      <c r="H603" s="7">
        <v>120.40625</v>
      </c>
      <c r="I603" s="19">
        <f t="shared" si="65"/>
        <v>120.390625</v>
      </c>
      <c r="J603" s="22">
        <f t="shared" si="66"/>
        <v>2.5957170668397143E-4</v>
      </c>
      <c r="K603" s="9">
        <f t="shared" si="68"/>
        <v>-1.1550940947436694E-2</v>
      </c>
      <c r="L603" s="17">
        <f t="shared" si="69"/>
        <v>-3.6564198137736927E-3</v>
      </c>
      <c r="M603" s="17"/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63"/>
        <v>109.9296875</v>
      </c>
      <c r="E604" s="22">
        <f t="shared" si="64"/>
        <v>1.4213630872006254E-4</v>
      </c>
      <c r="F604" s="22">
        <f t="shared" si="67"/>
        <v>-5.2590434226422733E-3</v>
      </c>
      <c r="G604" s="6">
        <v>121.75</v>
      </c>
      <c r="H604" s="6">
        <v>121.78125</v>
      </c>
      <c r="I604" s="19">
        <f t="shared" si="65"/>
        <v>121.765625</v>
      </c>
      <c r="J604" s="22">
        <f t="shared" si="66"/>
        <v>2.5664057487488769E-4</v>
      </c>
      <c r="K604" s="9">
        <f t="shared" si="68"/>
        <v>-1.129218529449505E-2</v>
      </c>
      <c r="L604" s="17">
        <f t="shared" si="69"/>
        <v>-8.2154620619360255E-3</v>
      </c>
      <c r="M604" s="17"/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63"/>
        <v>110.8203125</v>
      </c>
      <c r="E605" s="22">
        <f t="shared" si="64"/>
        <v>1.4099400775467044E-4</v>
      </c>
      <c r="F605" s="22">
        <f t="shared" si="67"/>
        <v>-8.0366584420161757E-3</v>
      </c>
      <c r="G605" s="7">
        <v>123.3125</v>
      </c>
      <c r="H605" s="7">
        <v>123.34375</v>
      </c>
      <c r="I605" s="19">
        <f t="shared" si="65"/>
        <v>123.328125</v>
      </c>
      <c r="J605" s="22">
        <f t="shared" si="66"/>
        <v>2.533890789306981E-4</v>
      </c>
      <c r="K605" s="9">
        <f t="shared" si="68"/>
        <v>-1.2669453946534959E-2</v>
      </c>
      <c r="L605" s="17">
        <f t="shared" si="69"/>
        <v>-1.0306865785472769E-2</v>
      </c>
      <c r="M605" s="17"/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63"/>
        <v>110.7421875</v>
      </c>
      <c r="E606" s="22">
        <f t="shared" si="64"/>
        <v>1.4109347442680775E-4</v>
      </c>
      <c r="F606" s="22">
        <f t="shared" si="67"/>
        <v>7.0546737213406097E-4</v>
      </c>
      <c r="G606" s="6">
        <v>123.3125</v>
      </c>
      <c r="H606" s="6">
        <v>123.34375</v>
      </c>
      <c r="I606" s="19">
        <f t="shared" si="65"/>
        <v>123.328125</v>
      </c>
      <c r="J606" s="22">
        <f t="shared" si="66"/>
        <v>2.533890789306981E-4</v>
      </c>
      <c r="K606" s="9">
        <f t="shared" si="68"/>
        <v>0</v>
      </c>
      <c r="L606" s="17">
        <f t="shared" si="69"/>
        <v>3.5976741468382855E-4</v>
      </c>
      <c r="M606" s="17"/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63"/>
        <v>110.5390625</v>
      </c>
      <c r="E607" s="22">
        <f t="shared" si="64"/>
        <v>1.4135274577708673E-4</v>
      </c>
      <c r="F607" s="22">
        <f t="shared" si="67"/>
        <v>1.8375856951020619E-3</v>
      </c>
      <c r="G607" s="7">
        <v>123.4375</v>
      </c>
      <c r="H607" s="7">
        <v>123.5</v>
      </c>
      <c r="I607" s="19">
        <f t="shared" si="65"/>
        <v>123.46875</v>
      </c>
      <c r="J607" s="22">
        <f t="shared" si="66"/>
        <v>5.0620096178182741E-4</v>
      </c>
      <c r="K607" s="9">
        <f t="shared" si="68"/>
        <v>-1.138952164009166E-3</v>
      </c>
      <c r="L607" s="17">
        <f t="shared" si="69"/>
        <v>3.789937716640817E-4</v>
      </c>
      <c r="M607" s="17"/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63"/>
        <v>111.0390625</v>
      </c>
      <c r="E608" s="22">
        <f t="shared" si="64"/>
        <v>1.4071624569056497E-4</v>
      </c>
      <c r="F608" s="22">
        <f t="shared" si="67"/>
        <v>-4.5029198620980537E-3</v>
      </c>
      <c r="G608" s="6">
        <v>124.65625</v>
      </c>
      <c r="H608" s="6">
        <v>124.6875</v>
      </c>
      <c r="I608" s="19">
        <f t="shared" si="65"/>
        <v>124.671875</v>
      </c>
      <c r="J608" s="22">
        <f t="shared" si="66"/>
        <v>2.5065797719012406E-4</v>
      </c>
      <c r="K608" s="9">
        <f t="shared" si="68"/>
        <v>-9.6503321218197602E-3</v>
      </c>
      <c r="L608" s="17">
        <f t="shared" si="69"/>
        <v>-7.0253046944137925E-3</v>
      </c>
      <c r="M608" s="17"/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63"/>
        <v>111.4453125</v>
      </c>
      <c r="E609" s="22">
        <f t="shared" si="64"/>
        <v>1.4020329477742728E-4</v>
      </c>
      <c r="F609" s="22">
        <f t="shared" si="67"/>
        <v>-3.6452856642130715E-3</v>
      </c>
      <c r="G609" s="7">
        <v>125.15625</v>
      </c>
      <c r="H609" s="7">
        <v>125.1875</v>
      </c>
      <c r="I609" s="19">
        <f t="shared" si="65"/>
        <v>125.171875</v>
      </c>
      <c r="J609" s="22">
        <f t="shared" si="66"/>
        <v>2.4965672200724003E-4</v>
      </c>
      <c r="K609" s="9">
        <f t="shared" si="68"/>
        <v>-3.9945075521158335E-3</v>
      </c>
      <c r="L609" s="17">
        <f t="shared" si="69"/>
        <v>-3.8164147575735123E-3</v>
      </c>
      <c r="M609" s="17"/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63"/>
        <v>111.09375</v>
      </c>
      <c r="E610" s="22">
        <f t="shared" si="64"/>
        <v>2.8129395218002813E-4</v>
      </c>
      <c r="F610" s="22">
        <f t="shared" si="67"/>
        <v>3.1645569620253333E-3</v>
      </c>
      <c r="G610" s="6">
        <v>124.34375</v>
      </c>
      <c r="H610" s="6">
        <v>124.375</v>
      </c>
      <c r="I610" s="19">
        <f t="shared" si="65"/>
        <v>124.359375</v>
      </c>
      <c r="J610" s="22">
        <f t="shared" si="66"/>
        <v>2.5128785023244125E-4</v>
      </c>
      <c r="K610" s="9">
        <f t="shared" si="68"/>
        <v>6.5334841060433746E-3</v>
      </c>
      <c r="L610" s="17">
        <f t="shared" si="69"/>
        <v>4.8154312849821882E-3</v>
      </c>
      <c r="M610" s="17"/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63"/>
        <v>111.0859375</v>
      </c>
      <c r="E611" s="22">
        <f t="shared" si="64"/>
        <v>1.4065686757155918E-4</v>
      </c>
      <c r="F611" s="22">
        <f t="shared" si="67"/>
        <v>7.0328433785737943E-5</v>
      </c>
      <c r="G611" s="7">
        <v>124.3125</v>
      </c>
      <c r="H611" s="7">
        <v>124.34375</v>
      </c>
      <c r="I611" s="19">
        <f t="shared" si="65"/>
        <v>124.328125</v>
      </c>
      <c r="J611" s="22">
        <f t="shared" si="66"/>
        <v>2.5135101168782207E-4</v>
      </c>
      <c r="K611" s="9">
        <f t="shared" si="68"/>
        <v>2.5135101168771712E-4</v>
      </c>
      <c r="L611" s="17">
        <f t="shared" si="69"/>
        <v>1.5903487146114826E-4</v>
      </c>
      <c r="M611" s="17"/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63"/>
        <v>111.4453125</v>
      </c>
      <c r="E612" s="22">
        <f t="shared" si="64"/>
        <v>1.4020329477742728E-4</v>
      </c>
      <c r="F612" s="22">
        <f t="shared" si="67"/>
        <v>-3.2246757798808368E-3</v>
      </c>
      <c r="G612" s="6">
        <v>125.53125</v>
      </c>
      <c r="H612" s="6">
        <v>125.5625</v>
      </c>
      <c r="I612" s="19">
        <f t="shared" si="65"/>
        <v>125.546875</v>
      </c>
      <c r="J612" s="22">
        <f t="shared" si="66"/>
        <v>2.489110143123833E-4</v>
      </c>
      <c r="K612" s="9">
        <f t="shared" si="68"/>
        <v>-9.7075295581829923E-3</v>
      </c>
      <c r="L612" s="17">
        <f t="shared" si="69"/>
        <v>-6.4014666051399379E-3</v>
      </c>
      <c r="M612" s="17"/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63"/>
        <v>111.890625</v>
      </c>
      <c r="E613" s="22">
        <f t="shared" si="64"/>
        <v>2.7929060187124703E-4</v>
      </c>
      <c r="F613" s="22">
        <f t="shared" si="67"/>
        <v>-3.9798910766652984E-3</v>
      </c>
      <c r="G613" s="7">
        <v>126.21875</v>
      </c>
      <c r="H613" s="7">
        <v>126.25</v>
      </c>
      <c r="I613" s="19">
        <f t="shared" si="65"/>
        <v>126.234375</v>
      </c>
      <c r="J613" s="22">
        <f t="shared" si="66"/>
        <v>2.4755539051862855E-4</v>
      </c>
      <c r="K613" s="9">
        <f t="shared" si="68"/>
        <v>-5.4462185914098127E-3</v>
      </c>
      <c r="L613" s="17">
        <f t="shared" si="69"/>
        <v>-4.6984350936931409E-3</v>
      </c>
      <c r="M613" s="17"/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63"/>
        <v>112.5078125</v>
      </c>
      <c r="E614" s="22">
        <f t="shared" si="64"/>
        <v>1.3887924449690992E-4</v>
      </c>
      <c r="F614" s="22">
        <f t="shared" si="67"/>
        <v>-5.4857301576279882E-3</v>
      </c>
      <c r="G614" s="6">
        <v>126.84375</v>
      </c>
      <c r="H614" s="6">
        <v>126.875</v>
      </c>
      <c r="I614" s="19">
        <f t="shared" si="65"/>
        <v>126.859375</v>
      </c>
      <c r="J614" s="22">
        <f t="shared" si="66"/>
        <v>2.4633575563493042E-4</v>
      </c>
      <c r="K614" s="9">
        <f t="shared" si="68"/>
        <v>-4.9267151126985986E-3</v>
      </c>
      <c r="L614" s="17">
        <f t="shared" si="69"/>
        <v>-5.211796188631608E-3</v>
      </c>
      <c r="M614" s="17"/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63"/>
        <v>113.3359375</v>
      </c>
      <c r="E615" s="22">
        <f t="shared" si="64"/>
        <v>1.3786447921692975E-4</v>
      </c>
      <c r="F615" s="22">
        <f t="shared" si="67"/>
        <v>-7.3068173984972562E-3</v>
      </c>
      <c r="G615" s="7">
        <v>128.4375</v>
      </c>
      <c r="H615" s="7">
        <v>128.46875</v>
      </c>
      <c r="I615" s="19">
        <f t="shared" si="65"/>
        <v>128.453125</v>
      </c>
      <c r="J615" s="22">
        <f t="shared" si="66"/>
        <v>2.4327940639824839E-4</v>
      </c>
      <c r="K615" s="9">
        <f t="shared" si="68"/>
        <v>-1.2407249726310687E-2</v>
      </c>
      <c r="L615" s="17">
        <f t="shared" si="69"/>
        <v>-9.8061806693585281E-3</v>
      </c>
      <c r="M615" s="17"/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63"/>
        <v>113.2734375</v>
      </c>
      <c r="E616" s="22">
        <f t="shared" si="64"/>
        <v>1.3794054762397408E-4</v>
      </c>
      <c r="F616" s="22">
        <f t="shared" si="67"/>
        <v>5.51762190495797E-4</v>
      </c>
      <c r="G616" s="6">
        <v>128.4375</v>
      </c>
      <c r="H616" s="6">
        <v>128.5</v>
      </c>
      <c r="I616" s="19">
        <f t="shared" si="65"/>
        <v>128.46875</v>
      </c>
      <c r="J616" s="22">
        <f t="shared" si="66"/>
        <v>4.8649963512527365E-4</v>
      </c>
      <c r="K616" s="9">
        <f t="shared" si="68"/>
        <v>-1.2162490878131482E-4</v>
      </c>
      <c r="L616" s="17">
        <f t="shared" si="69"/>
        <v>2.2178251919868764E-4</v>
      </c>
      <c r="M616" s="17"/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63"/>
        <v>111.765625</v>
      </c>
      <c r="E617" s="22">
        <f t="shared" si="64"/>
        <v>2.7960296379141619E-4</v>
      </c>
      <c r="F617" s="22">
        <f t="shared" si="67"/>
        <v>1.3490843002935904E-2</v>
      </c>
      <c r="G617" s="7">
        <v>126.0625</v>
      </c>
      <c r="H617" s="7">
        <v>126.125</v>
      </c>
      <c r="I617" s="19">
        <f t="shared" si="65"/>
        <v>126.09375</v>
      </c>
      <c r="J617" s="22">
        <f t="shared" si="66"/>
        <v>4.9566294919454773E-4</v>
      </c>
      <c r="K617" s="9">
        <f t="shared" si="68"/>
        <v>1.883519206939277E-2</v>
      </c>
      <c r="L617" s="17">
        <f t="shared" si="69"/>
        <v>1.6109732717543762E-2</v>
      </c>
      <c r="M617" s="17"/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63"/>
        <v>112.1484375</v>
      </c>
      <c r="E618" s="22">
        <f t="shared" si="64"/>
        <v>1.3932427725531175E-4</v>
      </c>
      <c r="F618" s="22">
        <f t="shared" si="67"/>
        <v>-3.4134447927551825E-3</v>
      </c>
      <c r="G618" s="6">
        <v>126.53125</v>
      </c>
      <c r="H618" s="6">
        <v>126.59375</v>
      </c>
      <c r="I618" s="19">
        <f t="shared" si="65"/>
        <v>126.5625</v>
      </c>
      <c r="J618" s="22">
        <f t="shared" si="66"/>
        <v>4.9382716049382717E-4</v>
      </c>
      <c r="K618" s="9">
        <f t="shared" si="68"/>
        <v>-3.7037037037036535E-3</v>
      </c>
      <c r="L618" s="17">
        <f t="shared" si="69"/>
        <v>-3.5556802768157677E-3</v>
      </c>
      <c r="M618" s="17"/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63"/>
        <v>112.6484375</v>
      </c>
      <c r="E619" s="22">
        <f t="shared" si="64"/>
        <v>1.3870587419377209E-4</v>
      </c>
      <c r="F619" s="22">
        <f t="shared" si="67"/>
        <v>-4.4385879742007139E-3</v>
      </c>
      <c r="G619" s="7">
        <v>127.1875</v>
      </c>
      <c r="H619" s="7">
        <v>127.21875</v>
      </c>
      <c r="I619" s="19">
        <f t="shared" si="65"/>
        <v>127.203125</v>
      </c>
      <c r="J619" s="22">
        <f t="shared" si="66"/>
        <v>2.4567006510256724E-4</v>
      </c>
      <c r="K619" s="9">
        <f t="shared" si="68"/>
        <v>-5.0362363346025951E-3</v>
      </c>
      <c r="L619" s="17">
        <f t="shared" si="69"/>
        <v>-4.7314534147896081E-3</v>
      </c>
      <c r="M619" s="17"/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63"/>
        <v>111.0234375</v>
      </c>
      <c r="E620" s="22">
        <f t="shared" si="64"/>
        <v>1.4073604953908944E-4</v>
      </c>
      <c r="F620" s="22">
        <f t="shared" si="67"/>
        <v>1.4636549152065248E-2</v>
      </c>
      <c r="G620" s="6">
        <v>125</v>
      </c>
      <c r="H620" s="6">
        <v>125.03125</v>
      </c>
      <c r="I620" s="19">
        <f t="shared" si="65"/>
        <v>125.015625</v>
      </c>
      <c r="J620" s="22">
        <f t="shared" si="66"/>
        <v>2.4996875390576176E-4</v>
      </c>
      <c r="K620" s="9">
        <f t="shared" si="68"/>
        <v>1.7497812773403343E-2</v>
      </c>
      <c r="L620" s="17">
        <f t="shared" si="69"/>
        <v>1.6038653276538507E-2</v>
      </c>
      <c r="M620" s="17"/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63"/>
        <v>111.0546875</v>
      </c>
      <c r="E621" s="22">
        <f t="shared" si="64"/>
        <v>1.4069644741470278E-4</v>
      </c>
      <c r="F621" s="22">
        <f t="shared" si="67"/>
        <v>-2.813928948294242E-4</v>
      </c>
      <c r="G621" s="7">
        <v>125.8125</v>
      </c>
      <c r="H621" s="7">
        <v>125.84375</v>
      </c>
      <c r="I621" s="19">
        <f t="shared" si="65"/>
        <v>125.828125</v>
      </c>
      <c r="J621" s="22">
        <f t="shared" si="66"/>
        <v>2.4835465044082951E-4</v>
      </c>
      <c r="K621" s="9">
        <f t="shared" si="68"/>
        <v>-6.4572209114616141E-3</v>
      </c>
      <c r="L621" s="17">
        <f t="shared" si="69"/>
        <v>-3.3077319813718804E-3</v>
      </c>
      <c r="M621" s="17"/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63"/>
        <v>112.6640625</v>
      </c>
      <c r="E622" s="22">
        <f t="shared" si="64"/>
        <v>1.3868663754247279E-4</v>
      </c>
      <c r="F622" s="22">
        <f t="shared" si="67"/>
        <v>-1.4284723666874721E-2</v>
      </c>
      <c r="G622" s="6">
        <v>128.875</v>
      </c>
      <c r="H622" s="6">
        <v>128.9375</v>
      </c>
      <c r="I622" s="19">
        <f t="shared" si="65"/>
        <v>128.90625</v>
      </c>
      <c r="J622" s="22">
        <f t="shared" si="66"/>
        <v>4.8484848484848484E-4</v>
      </c>
      <c r="K622" s="9">
        <f t="shared" si="68"/>
        <v>-2.3878787878787833E-2</v>
      </c>
      <c r="L622" s="17">
        <f t="shared" si="69"/>
        <v>-1.8986099975463078E-2</v>
      </c>
      <c r="M622" s="17"/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63"/>
        <v>112.6796875</v>
      </c>
      <c r="E623" s="22">
        <f t="shared" si="64"/>
        <v>1.3866740622616653E-4</v>
      </c>
      <c r="F623" s="22">
        <f t="shared" si="67"/>
        <v>-1.3866740622614504E-4</v>
      </c>
      <c r="G623" s="7">
        <v>128.1875</v>
      </c>
      <c r="H623" s="7">
        <v>128.21875</v>
      </c>
      <c r="I623" s="19">
        <f t="shared" si="65"/>
        <v>128.203125</v>
      </c>
      <c r="J623" s="22">
        <f t="shared" si="66"/>
        <v>2.4375380865326019E-4</v>
      </c>
      <c r="K623" s="9">
        <f t="shared" si="68"/>
        <v>5.4844606946984342E-3</v>
      </c>
      <c r="L623" s="17">
        <f t="shared" si="69"/>
        <v>2.6168323121328043E-3</v>
      </c>
      <c r="M623" s="17"/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63"/>
        <v>113.9296875</v>
      </c>
      <c r="E624" s="22">
        <f t="shared" si="64"/>
        <v>1.3714599190838648E-4</v>
      </c>
      <c r="F624" s="22">
        <f t="shared" si="67"/>
        <v>-1.097167935267096E-2</v>
      </c>
      <c r="G624" s="6">
        <v>130.5625</v>
      </c>
      <c r="H624" s="6">
        <v>130.59375</v>
      </c>
      <c r="I624" s="19">
        <f t="shared" si="65"/>
        <v>130.578125</v>
      </c>
      <c r="J624" s="22">
        <f t="shared" si="66"/>
        <v>2.3932033026205577E-4</v>
      </c>
      <c r="K624" s="9">
        <f t="shared" si="68"/>
        <v>-1.8188345099916292E-2</v>
      </c>
      <c r="L624" s="17">
        <f t="shared" si="69"/>
        <v>-1.4508059829358929E-2</v>
      </c>
      <c r="M624" s="17"/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63"/>
        <v>113.8671875</v>
      </c>
      <c r="E625" s="22">
        <f t="shared" si="64"/>
        <v>1.37221269296741E-4</v>
      </c>
      <c r="F625" s="22">
        <f t="shared" si="67"/>
        <v>5.4888507718686697E-4</v>
      </c>
      <c r="G625" s="7">
        <v>129.9375</v>
      </c>
      <c r="H625" s="7">
        <v>129.96875</v>
      </c>
      <c r="I625" s="19">
        <f t="shared" si="65"/>
        <v>129.953125</v>
      </c>
      <c r="J625" s="22">
        <f t="shared" si="66"/>
        <v>2.404713237946375E-4</v>
      </c>
      <c r="K625" s="9">
        <f t="shared" si="68"/>
        <v>4.8094264758926641E-3</v>
      </c>
      <c r="L625" s="17">
        <f t="shared" si="69"/>
        <v>2.6366768566877001E-3</v>
      </c>
      <c r="M625" s="17"/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63"/>
        <v>114.3828125</v>
      </c>
      <c r="E626" s="22">
        <f t="shared" si="64"/>
        <v>1.3660269107301413E-4</v>
      </c>
      <c r="F626" s="22">
        <f t="shared" si="67"/>
        <v>-4.5078888054094213E-3</v>
      </c>
      <c r="G626" s="6">
        <v>130.84375</v>
      </c>
      <c r="H626" s="6">
        <v>130.875</v>
      </c>
      <c r="I626" s="19">
        <f t="shared" si="65"/>
        <v>130.859375</v>
      </c>
      <c r="J626" s="22">
        <f t="shared" si="66"/>
        <v>2.3880597014925374E-4</v>
      </c>
      <c r="K626" s="9">
        <f t="shared" si="68"/>
        <v>-6.9253731343283942E-3</v>
      </c>
      <c r="L626" s="17">
        <f t="shared" si="69"/>
        <v>-5.6925279009296011E-3</v>
      </c>
      <c r="M626" s="17"/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63"/>
        <v>114.7109375</v>
      </c>
      <c r="E627" s="22">
        <f t="shared" si="64"/>
        <v>1.3621194578764559E-4</v>
      </c>
      <c r="F627" s="22">
        <f t="shared" si="67"/>
        <v>-2.86045086154052E-3</v>
      </c>
      <c r="G627" s="7">
        <v>131.09375</v>
      </c>
      <c r="H627" s="7">
        <v>131.15625</v>
      </c>
      <c r="I627" s="19">
        <f t="shared" si="65"/>
        <v>131.125</v>
      </c>
      <c r="J627" s="22">
        <f t="shared" si="66"/>
        <v>4.7664442326024784E-4</v>
      </c>
      <c r="K627" s="9">
        <f t="shared" si="68"/>
        <v>-2.025738798856036E-3</v>
      </c>
      <c r="L627" s="17">
        <f t="shared" si="69"/>
        <v>-2.4514171684863408E-3</v>
      </c>
      <c r="M627" s="17"/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63"/>
        <v>114.5546875</v>
      </c>
      <c r="E628" s="22">
        <f t="shared" si="64"/>
        <v>1.3639773579758577E-4</v>
      </c>
      <c r="F628" s="22">
        <f t="shared" si="67"/>
        <v>1.3639773579758874E-3</v>
      </c>
      <c r="G628" s="6">
        <v>131.5</v>
      </c>
      <c r="H628" s="6">
        <v>131.53125</v>
      </c>
      <c r="I628" s="19">
        <f t="shared" si="65"/>
        <v>131.515625</v>
      </c>
      <c r="J628" s="22">
        <f t="shared" si="66"/>
        <v>2.3761435190685517E-4</v>
      </c>
      <c r="K628" s="9">
        <f t="shared" si="68"/>
        <v>-2.9701793988357039E-3</v>
      </c>
      <c r="L628" s="17">
        <f t="shared" si="69"/>
        <v>-7.5988813261362897E-4</v>
      </c>
      <c r="M628" s="17"/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63"/>
        <v>114.9296875</v>
      </c>
      <c r="E629" s="22">
        <f t="shared" si="64"/>
        <v>1.3595268846441439E-4</v>
      </c>
      <c r="F629" s="22">
        <f t="shared" si="67"/>
        <v>-3.2628645231459474E-3</v>
      </c>
      <c r="G629" s="7">
        <v>132.09375</v>
      </c>
      <c r="H629" s="7">
        <v>132.125</v>
      </c>
      <c r="I629" s="19">
        <f t="shared" si="65"/>
        <v>132.109375</v>
      </c>
      <c r="J629" s="22">
        <f t="shared" si="66"/>
        <v>2.3654642223536369E-4</v>
      </c>
      <c r="K629" s="9">
        <f t="shared" si="68"/>
        <v>-4.4943820224718767E-3</v>
      </c>
      <c r="L629" s="17">
        <f t="shared" si="69"/>
        <v>-3.8663446611831281E-3</v>
      </c>
      <c r="M629" s="17"/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63"/>
        <v>115.0234375</v>
      </c>
      <c r="E630" s="22">
        <f t="shared" si="64"/>
        <v>1.3584188005161992E-4</v>
      </c>
      <c r="F630" s="22">
        <f t="shared" si="67"/>
        <v>-8.1505128030967544E-4</v>
      </c>
      <c r="G630" s="6">
        <v>132.09375</v>
      </c>
      <c r="H630" s="6">
        <v>132.125</v>
      </c>
      <c r="I630" s="19">
        <f t="shared" si="65"/>
        <v>132.109375</v>
      </c>
      <c r="J630" s="22">
        <f t="shared" si="66"/>
        <v>2.3654642223536369E-4</v>
      </c>
      <c r="K630" s="9">
        <f t="shared" si="68"/>
        <v>0</v>
      </c>
      <c r="L630" s="17">
        <f t="shared" si="69"/>
        <v>-4.1565195434160163E-4</v>
      </c>
      <c r="M630" s="17"/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63"/>
        <v>115.6328125</v>
      </c>
      <c r="E631" s="22">
        <f t="shared" si="64"/>
        <v>1.3512600499966218E-4</v>
      </c>
      <c r="F631" s="22">
        <f t="shared" si="67"/>
        <v>-5.2699141949867911E-3</v>
      </c>
      <c r="G631" s="7">
        <v>132.3125</v>
      </c>
      <c r="H631" s="7">
        <v>132.34375</v>
      </c>
      <c r="I631" s="19">
        <f t="shared" si="65"/>
        <v>132.328125</v>
      </c>
      <c r="J631" s="22">
        <f t="shared" si="66"/>
        <v>2.3615539024678239E-4</v>
      </c>
      <c r="K631" s="9">
        <f t="shared" si="68"/>
        <v>-1.6530877317274539E-3</v>
      </c>
      <c r="L631" s="17">
        <f t="shared" si="69"/>
        <v>-3.4975618455488299E-3</v>
      </c>
      <c r="M631" s="17"/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63"/>
        <v>115.796875</v>
      </c>
      <c r="E632" s="22">
        <f t="shared" si="64"/>
        <v>2.6986911347996224E-4</v>
      </c>
      <c r="F632" s="22">
        <f t="shared" si="67"/>
        <v>-1.4168128457697771E-3</v>
      </c>
      <c r="G632" s="6">
        <v>133</v>
      </c>
      <c r="H632" s="6">
        <v>133.03125</v>
      </c>
      <c r="I632" s="19">
        <f t="shared" si="65"/>
        <v>133.015625</v>
      </c>
      <c r="J632" s="22">
        <f t="shared" si="66"/>
        <v>2.3493480559144838E-4</v>
      </c>
      <c r="K632" s="9">
        <f t="shared" si="68"/>
        <v>-5.1685657230118309E-3</v>
      </c>
      <c r="L632" s="17">
        <f t="shared" si="69"/>
        <v>-3.2552831439820917E-3</v>
      </c>
      <c r="M632" s="17"/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63"/>
        <v>115.7734375</v>
      </c>
      <c r="E633" s="22">
        <f t="shared" si="64"/>
        <v>1.3496187327080101E-4</v>
      </c>
      <c r="F633" s="22">
        <f t="shared" si="67"/>
        <v>2.0244280990611152E-4</v>
      </c>
      <c r="G633" s="7">
        <v>132.8125</v>
      </c>
      <c r="H633" s="7">
        <v>132.84375</v>
      </c>
      <c r="I633" s="19">
        <f t="shared" si="65"/>
        <v>132.828125</v>
      </c>
      <c r="J633" s="22">
        <f t="shared" si="66"/>
        <v>2.3526643924244207E-4</v>
      </c>
      <c r="K633" s="9">
        <f t="shared" si="68"/>
        <v>1.4115986354545917E-3</v>
      </c>
      <c r="L633" s="17">
        <f t="shared" si="69"/>
        <v>7.9496506388127637E-4</v>
      </c>
      <c r="M633" s="17"/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63"/>
        <v>116.1484375</v>
      </c>
      <c r="E634" s="22">
        <f t="shared" si="64"/>
        <v>1.3452613170108295E-4</v>
      </c>
      <c r="F634" s="22">
        <f t="shared" si="67"/>
        <v>-3.2286271608259476E-3</v>
      </c>
      <c r="G634" s="6">
        <v>133.5625</v>
      </c>
      <c r="H634" s="6">
        <v>133.59375</v>
      </c>
      <c r="I634" s="19">
        <f t="shared" si="65"/>
        <v>133.578125</v>
      </c>
      <c r="J634" s="22">
        <f t="shared" si="66"/>
        <v>2.3394549070066676E-4</v>
      </c>
      <c r="K634" s="9">
        <f t="shared" si="68"/>
        <v>-5.6146917768159499E-3</v>
      </c>
      <c r="L634" s="17">
        <f t="shared" si="69"/>
        <v>-4.3978696641695306E-3</v>
      </c>
      <c r="M634" s="17"/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63"/>
        <v>115.546875</v>
      </c>
      <c r="E635" s="22">
        <f t="shared" si="64"/>
        <v>2.7045300878972278E-4</v>
      </c>
      <c r="F635" s="22">
        <f t="shared" si="67"/>
        <v>5.2062204192022676E-3</v>
      </c>
      <c r="G635" s="7">
        <v>132.1875</v>
      </c>
      <c r="H635" s="7">
        <v>132.21875</v>
      </c>
      <c r="I635" s="19">
        <f t="shared" si="65"/>
        <v>132.203125</v>
      </c>
      <c r="J635" s="22">
        <f t="shared" si="66"/>
        <v>2.3637867864318638E-4</v>
      </c>
      <c r="K635" s="9">
        <f t="shared" si="68"/>
        <v>1.0400661860300309E-2</v>
      </c>
      <c r="L635" s="17">
        <f t="shared" si="69"/>
        <v>7.7516509466740236E-3</v>
      </c>
      <c r="M635" s="17"/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63"/>
        <v>116.6484375</v>
      </c>
      <c r="E636" s="22">
        <f t="shared" si="64"/>
        <v>1.3394950103810864E-4</v>
      </c>
      <c r="F636" s="22">
        <f t="shared" si="67"/>
        <v>-9.4434398231866279E-3</v>
      </c>
      <c r="G636" s="6">
        <v>134.5625</v>
      </c>
      <c r="H636" s="6">
        <v>134.625</v>
      </c>
      <c r="I636" s="19">
        <f t="shared" si="65"/>
        <v>134.59375</v>
      </c>
      <c r="J636" s="22">
        <f t="shared" si="66"/>
        <v>4.6436034362665429E-4</v>
      </c>
      <c r="K636" s="9">
        <f t="shared" si="68"/>
        <v>-1.7761783143719567E-2</v>
      </c>
      <c r="L636" s="17">
        <f t="shared" si="69"/>
        <v>-1.3519675019246408E-2</v>
      </c>
      <c r="M636" s="17"/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63"/>
        <v>116.0390625</v>
      </c>
      <c r="E637" s="22">
        <f t="shared" si="64"/>
        <v>1.3465293206759576E-4</v>
      </c>
      <c r="F637" s="22">
        <f t="shared" si="67"/>
        <v>5.2514643506362813E-3</v>
      </c>
      <c r="G637" s="7">
        <v>133.6875</v>
      </c>
      <c r="H637" s="7">
        <v>133.71875</v>
      </c>
      <c r="I637" s="19">
        <f t="shared" si="65"/>
        <v>133.703125</v>
      </c>
      <c r="J637" s="22">
        <f t="shared" si="66"/>
        <v>2.3372677340189319E-4</v>
      </c>
      <c r="K637" s="9">
        <f t="shared" si="68"/>
        <v>6.661213041953884E-3</v>
      </c>
      <c r="L637" s="17">
        <f t="shared" si="69"/>
        <v>5.9422830643774517E-3</v>
      </c>
      <c r="M637" s="17"/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63"/>
        <v>116.3984375</v>
      </c>
      <c r="E638" s="22">
        <f t="shared" si="64"/>
        <v>1.3423719712732398E-4</v>
      </c>
      <c r="F638" s="22">
        <f t="shared" si="67"/>
        <v>-3.0874555339284182E-3</v>
      </c>
      <c r="G638" s="6">
        <v>134.96875</v>
      </c>
      <c r="H638" s="6">
        <v>135</v>
      </c>
      <c r="I638" s="19">
        <f t="shared" si="65"/>
        <v>134.984375</v>
      </c>
      <c r="J638" s="22">
        <f t="shared" si="66"/>
        <v>2.3150827642088204E-4</v>
      </c>
      <c r="K638" s="9">
        <f t="shared" si="68"/>
        <v>-9.4918393332561468E-3</v>
      </c>
      <c r="L638" s="17">
        <f t="shared" si="69"/>
        <v>-6.2257937397410387E-3</v>
      </c>
      <c r="M638" s="17"/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63"/>
        <v>117.09375</v>
      </c>
      <c r="E639" s="22">
        <f t="shared" si="64"/>
        <v>2.6688017080330931E-4</v>
      </c>
      <c r="F639" s="22">
        <f t="shared" si="67"/>
        <v>-5.9380838003736391E-3</v>
      </c>
      <c r="G639" s="7">
        <v>136.75</v>
      </c>
      <c r="H639" s="7">
        <v>136.84375</v>
      </c>
      <c r="I639" s="19">
        <f t="shared" si="65"/>
        <v>136.796875</v>
      </c>
      <c r="J639" s="22">
        <f t="shared" si="66"/>
        <v>6.8532267275842377E-4</v>
      </c>
      <c r="K639" s="9">
        <f t="shared" si="68"/>
        <v>-1.3249571673329519E-2</v>
      </c>
      <c r="L639" s="17">
        <f t="shared" si="69"/>
        <v>-9.5209299338988862E-3</v>
      </c>
      <c r="M639" s="17"/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63"/>
        <v>117.046875</v>
      </c>
      <c r="E640" s="22">
        <f t="shared" si="64"/>
        <v>2.6698705112802027E-4</v>
      </c>
      <c r="F640" s="22">
        <f t="shared" si="67"/>
        <v>4.0048057669195281E-4</v>
      </c>
      <c r="G640" s="6">
        <v>136.65625</v>
      </c>
      <c r="H640" s="6">
        <v>136.71875</v>
      </c>
      <c r="I640" s="19">
        <f t="shared" si="65"/>
        <v>136.6875</v>
      </c>
      <c r="J640" s="22">
        <f t="shared" si="66"/>
        <v>4.5724737082761773E-4</v>
      </c>
      <c r="K640" s="9">
        <f t="shared" si="68"/>
        <v>8.0018289894834282E-4</v>
      </c>
      <c r="L640" s="17">
        <f t="shared" si="69"/>
        <v>5.9634658163390086E-4</v>
      </c>
      <c r="M640" s="17"/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63"/>
        <v>117.5</v>
      </c>
      <c r="E641" s="22">
        <f t="shared" si="64"/>
        <v>2.6595744680851064E-4</v>
      </c>
      <c r="F641" s="22">
        <f t="shared" si="67"/>
        <v>-3.8563829787233717E-3</v>
      </c>
      <c r="G641" s="7">
        <v>137.625</v>
      </c>
      <c r="H641" s="7">
        <v>137.6875</v>
      </c>
      <c r="I641" s="19">
        <f t="shared" si="65"/>
        <v>137.65625</v>
      </c>
      <c r="J641" s="22">
        <f t="shared" si="66"/>
        <v>4.540295119182747E-4</v>
      </c>
      <c r="K641" s="9">
        <f t="shared" si="68"/>
        <v>-7.0374574347332741E-3</v>
      </c>
      <c r="L641" s="17">
        <f t="shared" si="69"/>
        <v>-5.4152039072689756E-3</v>
      </c>
      <c r="M641" s="17"/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63"/>
        <v>117.7734375</v>
      </c>
      <c r="E642" s="22">
        <f t="shared" si="64"/>
        <v>1.3266998341625208E-4</v>
      </c>
      <c r="F642" s="22">
        <f t="shared" si="67"/>
        <v>-2.3217247097844229E-3</v>
      </c>
      <c r="G642" s="6">
        <v>137.6875</v>
      </c>
      <c r="H642" s="6">
        <v>137.71875</v>
      </c>
      <c r="I642" s="19">
        <f t="shared" si="65"/>
        <v>137.703125</v>
      </c>
      <c r="J642" s="22">
        <f t="shared" si="66"/>
        <v>2.2693747872461136E-4</v>
      </c>
      <c r="K642" s="9">
        <f t="shared" si="68"/>
        <v>-3.4040621808695271E-4</v>
      </c>
      <c r="L642" s="17">
        <f t="shared" si="69"/>
        <v>-1.3508198241293941E-3</v>
      </c>
      <c r="M642" s="17"/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63"/>
        <v>117.2265625</v>
      </c>
      <c r="E643" s="22">
        <f t="shared" si="64"/>
        <v>1.3328890369876707E-4</v>
      </c>
      <c r="F643" s="22">
        <f t="shared" si="67"/>
        <v>4.6651116294569306E-3</v>
      </c>
      <c r="G643" s="7">
        <v>136.4375</v>
      </c>
      <c r="H643" s="7">
        <v>136.5</v>
      </c>
      <c r="I643" s="19">
        <f t="shared" si="65"/>
        <v>136.46875</v>
      </c>
      <c r="J643" s="22">
        <f t="shared" si="66"/>
        <v>4.5798030684680559E-4</v>
      </c>
      <c r="K643" s="9">
        <f t="shared" si="68"/>
        <v>9.0451110602243201E-3</v>
      </c>
      <c r="L643" s="17">
        <f t="shared" si="69"/>
        <v>6.8114413913393686E-3</v>
      </c>
      <c r="M643" s="17"/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63"/>
        <v>117.6953125</v>
      </c>
      <c r="E644" s="22">
        <f t="shared" si="64"/>
        <v>1.3275804845668768E-4</v>
      </c>
      <c r="F644" s="22">
        <f t="shared" si="67"/>
        <v>-3.982741453700589E-3</v>
      </c>
      <c r="G644" s="6">
        <v>137.5</v>
      </c>
      <c r="H644" s="6">
        <v>137.53125</v>
      </c>
      <c r="I644" s="19">
        <f t="shared" si="65"/>
        <v>137.515625</v>
      </c>
      <c r="J644" s="22">
        <f t="shared" si="66"/>
        <v>2.2724690376093625E-4</v>
      </c>
      <c r="K644" s="9">
        <f t="shared" si="68"/>
        <v>-7.6127712759913591E-3</v>
      </c>
      <c r="L644" s="17">
        <f t="shared" si="69"/>
        <v>-5.7615638410675315E-3</v>
      </c>
      <c r="M644" s="17"/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63"/>
        <v>117.8515625</v>
      </c>
      <c r="E645" s="22">
        <f t="shared" si="64"/>
        <v>1.3258203513423931E-4</v>
      </c>
      <c r="F645" s="22">
        <f t="shared" si="67"/>
        <v>-1.3258203513424327E-3</v>
      </c>
      <c r="G645" s="7">
        <v>138.15625</v>
      </c>
      <c r="H645" s="7">
        <v>138.1875</v>
      </c>
      <c r="I645" s="19">
        <f t="shared" si="65"/>
        <v>138.171875</v>
      </c>
      <c r="J645" s="22">
        <f t="shared" si="66"/>
        <v>2.2616759018432659E-4</v>
      </c>
      <c r="K645" s="9">
        <f t="shared" si="68"/>
        <v>-4.7495193938708047E-3</v>
      </c>
      <c r="L645" s="17">
        <f t="shared" si="69"/>
        <v>-3.0035345307298017E-3</v>
      </c>
      <c r="M645" s="17"/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63"/>
        <v>118.234375</v>
      </c>
      <c r="E646" s="22">
        <f t="shared" si="64"/>
        <v>2.6430553720100438E-4</v>
      </c>
      <c r="F646" s="22">
        <f t="shared" si="67"/>
        <v>-3.2377428307123202E-3</v>
      </c>
      <c r="G646" s="6">
        <v>138.59375</v>
      </c>
      <c r="H646" s="6">
        <v>138.65625</v>
      </c>
      <c r="I646" s="19">
        <f t="shared" si="65"/>
        <v>138.625</v>
      </c>
      <c r="J646" s="22">
        <f t="shared" si="66"/>
        <v>4.5085662759242559E-4</v>
      </c>
      <c r="K646" s="9">
        <f t="shared" si="68"/>
        <v>-3.268710550045073E-3</v>
      </c>
      <c r="L646" s="17">
        <f t="shared" si="69"/>
        <v>-3.2529179326072225E-3</v>
      </c>
      <c r="M646" s="17"/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63"/>
        <v>118.8359375</v>
      </c>
      <c r="E647" s="22">
        <f t="shared" si="64"/>
        <v>1.314837946223128E-4</v>
      </c>
      <c r="F647" s="22">
        <f t="shared" si="67"/>
        <v>-5.062126092959085E-3</v>
      </c>
      <c r="G647" s="7">
        <v>140.375</v>
      </c>
      <c r="H647" s="7">
        <v>140.4375</v>
      </c>
      <c r="I647" s="19">
        <f t="shared" si="65"/>
        <v>140.40625</v>
      </c>
      <c r="J647" s="22">
        <f t="shared" si="66"/>
        <v>4.4513687959047408E-4</v>
      </c>
      <c r="K647" s="9">
        <f t="shared" si="68"/>
        <v>-1.2686401068328523E-2</v>
      </c>
      <c r="L647" s="17">
        <f t="shared" si="69"/>
        <v>-8.7982471932177338E-3</v>
      </c>
      <c r="M647" s="17"/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63"/>
        <v>118.71875</v>
      </c>
      <c r="E648" s="22">
        <f t="shared" si="64"/>
        <v>2.6322716504343247E-4</v>
      </c>
      <c r="F648" s="22">
        <f t="shared" si="67"/>
        <v>9.8710186891293183E-4</v>
      </c>
      <c r="G648" s="6">
        <v>140.125</v>
      </c>
      <c r="H648" s="6">
        <v>140.15625</v>
      </c>
      <c r="I648" s="19">
        <f t="shared" si="65"/>
        <v>140.140625</v>
      </c>
      <c r="J648" s="22">
        <f t="shared" si="66"/>
        <v>2.2299029992195341E-4</v>
      </c>
      <c r="K648" s="9">
        <f t="shared" si="68"/>
        <v>1.8954175493366421E-3</v>
      </c>
      <c r="L648" s="17">
        <f t="shared" si="69"/>
        <v>1.4322035199276079E-3</v>
      </c>
      <c r="M648" s="17"/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63"/>
        <v>119.4609375</v>
      </c>
      <c r="E649" s="22">
        <f t="shared" si="64"/>
        <v>1.3079589300895951E-4</v>
      </c>
      <c r="F649" s="22">
        <f t="shared" si="67"/>
        <v>-6.2128049179255296E-3</v>
      </c>
      <c r="G649" s="7">
        <v>141.46875</v>
      </c>
      <c r="H649" s="7">
        <v>141.5</v>
      </c>
      <c r="I649" s="19">
        <f t="shared" si="65"/>
        <v>141.484375</v>
      </c>
      <c r="J649" s="22">
        <f t="shared" si="66"/>
        <v>2.2087244616234125E-4</v>
      </c>
      <c r="K649" s="9">
        <f t="shared" si="68"/>
        <v>-9.4975151849806538E-3</v>
      </c>
      <c r="L649" s="17">
        <f t="shared" si="69"/>
        <v>-7.8224104707979476E-3</v>
      </c>
      <c r="M649" s="17"/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63"/>
        <v>119.7421875</v>
      </c>
      <c r="E650" s="22">
        <f t="shared" si="64"/>
        <v>1.3048868010700072E-4</v>
      </c>
      <c r="F650" s="22">
        <f t="shared" si="67"/>
        <v>-2.3487962419259656E-3</v>
      </c>
      <c r="G650" s="6">
        <v>141.5</v>
      </c>
      <c r="H650" s="6">
        <v>141.53125</v>
      </c>
      <c r="I650" s="19">
        <f t="shared" si="65"/>
        <v>141.515625</v>
      </c>
      <c r="J650" s="22">
        <f t="shared" si="66"/>
        <v>2.2082367229767032E-4</v>
      </c>
      <c r="K650" s="9">
        <f t="shared" si="68"/>
        <v>-2.2082367229769861E-4</v>
      </c>
      <c r="L650" s="17">
        <f t="shared" si="69"/>
        <v>-1.3060265039713677E-3</v>
      </c>
      <c r="M650" s="17"/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63"/>
        <v>119.40625</v>
      </c>
      <c r="E651" s="22">
        <f t="shared" si="64"/>
        <v>2.6171159382360636E-4</v>
      </c>
      <c r="F651" s="22">
        <f t="shared" si="67"/>
        <v>2.8133996336037193E-3</v>
      </c>
      <c r="G651" s="7">
        <v>140.8125</v>
      </c>
      <c r="H651" s="7">
        <v>140.84375</v>
      </c>
      <c r="I651" s="19">
        <f t="shared" si="65"/>
        <v>140.828125</v>
      </c>
      <c r="J651" s="22">
        <f t="shared" si="66"/>
        <v>2.2190169754798624E-4</v>
      </c>
      <c r="K651" s="9">
        <f t="shared" si="68"/>
        <v>4.8818373460557396E-3</v>
      </c>
      <c r="L651" s="17">
        <f t="shared" si="69"/>
        <v>3.8269955239707588E-3</v>
      </c>
      <c r="M651" s="17"/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63"/>
        <v>119.1015625</v>
      </c>
      <c r="E652" s="22">
        <f t="shared" si="64"/>
        <v>1.3119055428009185E-4</v>
      </c>
      <c r="F652" s="22">
        <f t="shared" si="67"/>
        <v>2.5582158084618278E-3</v>
      </c>
      <c r="G652" s="6">
        <v>139.8125</v>
      </c>
      <c r="H652" s="6">
        <v>139.84375</v>
      </c>
      <c r="I652" s="19">
        <f t="shared" si="65"/>
        <v>139.828125</v>
      </c>
      <c r="J652" s="22">
        <f t="shared" si="66"/>
        <v>2.2348865795060902E-4</v>
      </c>
      <c r="K652" s="9">
        <f t="shared" si="68"/>
        <v>7.1516370544195684E-3</v>
      </c>
      <c r="L652" s="17">
        <f t="shared" si="69"/>
        <v>4.8091285962141503E-3</v>
      </c>
      <c r="M652" s="17"/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70">AVERAGE(B653:C653)</f>
        <v>119.7421875</v>
      </c>
      <c r="E653" s="22">
        <f t="shared" ref="E653:E716" si="71">(C653-B653)/D653</f>
        <v>1.3048868010700072E-4</v>
      </c>
      <c r="F653" s="22">
        <f t="shared" si="67"/>
        <v>-5.3500358843869833E-3</v>
      </c>
      <c r="G653" s="7">
        <v>142</v>
      </c>
      <c r="H653" s="7">
        <v>142.0625</v>
      </c>
      <c r="I653" s="19">
        <f t="shared" ref="I653:I716" si="72">AVERAGE(G653:H653)</f>
        <v>142.03125</v>
      </c>
      <c r="J653" s="22">
        <f t="shared" ref="J653:J716" si="73">(H653-G653)/I653</f>
        <v>4.4004400440044003E-4</v>
      </c>
      <c r="K653" s="9">
        <f t="shared" si="68"/>
        <v>-1.5511551155115488E-2</v>
      </c>
      <c r="L653" s="17">
        <f t="shared" si="69"/>
        <v>-1.0329480059238463E-2</v>
      </c>
      <c r="M653" s="17"/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70"/>
        <v>119.6015625</v>
      </c>
      <c r="E654" s="22">
        <f t="shared" si="71"/>
        <v>1.3064210595074792E-4</v>
      </c>
      <c r="F654" s="22">
        <f t="shared" ref="F654:F717" si="74">D653/D654-1</f>
        <v>1.1757789535566943E-3</v>
      </c>
      <c r="G654" s="6">
        <v>142.59375</v>
      </c>
      <c r="H654" s="6">
        <v>142.65625</v>
      </c>
      <c r="I654" s="19">
        <f t="shared" si="72"/>
        <v>142.625</v>
      </c>
      <c r="J654" s="22">
        <f t="shared" si="73"/>
        <v>4.3821209465381246E-4</v>
      </c>
      <c r="K654" s="9">
        <f t="shared" ref="K654:K717" si="75">I653/I654-1</f>
        <v>-4.1630148992112259E-3</v>
      </c>
      <c r="L654" s="17">
        <f t="shared" ref="L654:L717" si="76">F654*$N$5+K654*$O$5</f>
        <v>-1.4403885414110338E-3</v>
      </c>
      <c r="M654" s="17"/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70"/>
        <v>119.8828125</v>
      </c>
      <c r="E655" s="22">
        <f t="shared" si="71"/>
        <v>1.3033561420658195E-4</v>
      </c>
      <c r="F655" s="22">
        <f t="shared" si="74"/>
        <v>-2.3460410557184508E-3</v>
      </c>
      <c r="G655" s="7">
        <v>142.5625</v>
      </c>
      <c r="H655" s="7">
        <v>142.625</v>
      </c>
      <c r="I655" s="19">
        <f t="shared" si="72"/>
        <v>142.59375</v>
      </c>
      <c r="J655" s="22">
        <f t="shared" si="73"/>
        <v>4.3830813061582295E-4</v>
      </c>
      <c r="K655" s="9">
        <f t="shared" si="75"/>
        <v>2.1915406530781389E-4</v>
      </c>
      <c r="L655" s="17">
        <f t="shared" si="76"/>
        <v>-1.0890192865787066E-3</v>
      </c>
      <c r="M655" s="17"/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70"/>
        <v>119.46875</v>
      </c>
      <c r="E656" s="22">
        <f t="shared" si="71"/>
        <v>2.615746795710175E-4</v>
      </c>
      <c r="F656" s="22">
        <f t="shared" si="74"/>
        <v>3.465864504315963E-3</v>
      </c>
      <c r="G656" s="6">
        <v>141.3125</v>
      </c>
      <c r="H656" s="6">
        <v>141.375</v>
      </c>
      <c r="I656" s="19">
        <f t="shared" si="72"/>
        <v>141.34375</v>
      </c>
      <c r="J656" s="22">
        <f t="shared" si="73"/>
        <v>4.4218439089100157E-4</v>
      </c>
      <c r="K656" s="9">
        <f t="shared" si="75"/>
        <v>8.8436878178199674E-3</v>
      </c>
      <c r="L656" s="17">
        <f t="shared" si="76"/>
        <v>6.1011575938167938E-3</v>
      </c>
      <c r="M656" s="17"/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70"/>
        <v>120.6015625</v>
      </c>
      <c r="E657" s="22">
        <f t="shared" si="71"/>
        <v>1.2955885210857033E-4</v>
      </c>
      <c r="F657" s="22">
        <f t="shared" si="74"/>
        <v>-9.3930167778712992E-3</v>
      </c>
      <c r="G657" s="7">
        <v>143.46875</v>
      </c>
      <c r="H657" s="7">
        <v>143.53125</v>
      </c>
      <c r="I657" s="19">
        <f t="shared" si="72"/>
        <v>143.5</v>
      </c>
      <c r="J657" s="22">
        <f t="shared" si="73"/>
        <v>4.3554006968641115E-4</v>
      </c>
      <c r="K657" s="9">
        <f t="shared" si="75"/>
        <v>-1.5026132404181158E-2</v>
      </c>
      <c r="L657" s="17">
        <f t="shared" si="76"/>
        <v>-1.2153410680195525E-2</v>
      </c>
      <c r="M657" s="17"/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70"/>
        <v>120.3984375</v>
      </c>
      <c r="E658" s="22">
        <f t="shared" si="71"/>
        <v>1.2977743170462656E-4</v>
      </c>
      <c r="F658" s="22">
        <f t="shared" si="74"/>
        <v>1.6871066121602052E-3</v>
      </c>
      <c r="G658" s="6">
        <v>143.46875</v>
      </c>
      <c r="H658" s="6">
        <v>143.53125</v>
      </c>
      <c r="I658" s="19">
        <f t="shared" si="72"/>
        <v>143.5</v>
      </c>
      <c r="J658" s="22">
        <f t="shared" si="73"/>
        <v>4.3554006968641115E-4</v>
      </c>
      <c r="K658" s="9">
        <f t="shared" si="75"/>
        <v>0</v>
      </c>
      <c r="L658" s="17">
        <f t="shared" si="76"/>
        <v>8.6037428253666573E-4</v>
      </c>
      <c r="M658" s="17"/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70"/>
        <v>120.109375</v>
      </c>
      <c r="E659" s="22">
        <f t="shared" si="71"/>
        <v>2.601795238714713E-4</v>
      </c>
      <c r="F659" s="22">
        <f t="shared" si="74"/>
        <v>2.4066605958110721E-3</v>
      </c>
      <c r="G659" s="7">
        <v>142.625</v>
      </c>
      <c r="H659" s="7">
        <v>142.6875</v>
      </c>
      <c r="I659" s="19">
        <f t="shared" si="72"/>
        <v>142.65625</v>
      </c>
      <c r="J659" s="22">
        <f t="shared" si="73"/>
        <v>4.381161007667032E-4</v>
      </c>
      <c r="K659" s="9">
        <f t="shared" si="75"/>
        <v>5.9145673603504534E-3</v>
      </c>
      <c r="L659" s="17">
        <f t="shared" si="76"/>
        <v>4.1256390590846343E-3</v>
      </c>
      <c r="M659" s="17"/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70"/>
        <v>121.6171875</v>
      </c>
      <c r="E660" s="22">
        <f t="shared" si="71"/>
        <v>1.2847690627609687E-4</v>
      </c>
      <c r="F660" s="22">
        <f t="shared" si="74"/>
        <v>-1.2398021455643393E-2</v>
      </c>
      <c r="G660" s="6">
        <v>144.90625</v>
      </c>
      <c r="H660" s="6">
        <v>144.96875</v>
      </c>
      <c r="I660" s="19">
        <f t="shared" si="72"/>
        <v>144.9375</v>
      </c>
      <c r="J660" s="22">
        <f t="shared" si="73"/>
        <v>4.3122035360068997E-4</v>
      </c>
      <c r="K660" s="9">
        <f t="shared" si="75"/>
        <v>-1.5739542906425208E-2</v>
      </c>
      <c r="L660" s="17">
        <f t="shared" si="76"/>
        <v>-1.4035466175248078E-2</v>
      </c>
      <c r="M660" s="17"/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70"/>
        <v>121.171875</v>
      </c>
      <c r="E661" s="22">
        <f t="shared" si="71"/>
        <v>2.5789813023855578E-4</v>
      </c>
      <c r="F661" s="22">
        <f t="shared" si="74"/>
        <v>3.6750483558993796E-3</v>
      </c>
      <c r="G661" s="7">
        <v>143.59375</v>
      </c>
      <c r="H661" s="7">
        <v>143.65625</v>
      </c>
      <c r="I661" s="19">
        <f t="shared" si="72"/>
        <v>143.625</v>
      </c>
      <c r="J661" s="22">
        <f t="shared" si="73"/>
        <v>4.351610095735422E-4</v>
      </c>
      <c r="K661" s="9">
        <f t="shared" si="75"/>
        <v>9.1383812010443766E-3</v>
      </c>
      <c r="L661" s="17">
        <f t="shared" si="76"/>
        <v>6.3522436546554146E-3</v>
      </c>
      <c r="M661" s="17"/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70"/>
        <v>120.9921875</v>
      </c>
      <c r="E662" s="22">
        <f t="shared" si="71"/>
        <v>1.2914056950991153E-4</v>
      </c>
      <c r="F662" s="22">
        <f t="shared" si="74"/>
        <v>1.4851165493638963E-3</v>
      </c>
      <c r="G662" s="6">
        <v>143.1875</v>
      </c>
      <c r="H662" s="6">
        <v>143.21875</v>
      </c>
      <c r="I662" s="19">
        <f t="shared" si="72"/>
        <v>143.203125</v>
      </c>
      <c r="J662" s="22">
        <f t="shared" si="73"/>
        <v>2.1822149481723951E-4</v>
      </c>
      <c r="K662" s="9">
        <f t="shared" si="75"/>
        <v>2.9459901800328314E-3</v>
      </c>
      <c r="L662" s="17">
        <f t="shared" si="76"/>
        <v>2.2009880012706005E-3</v>
      </c>
      <c r="M662" s="17"/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70"/>
        <v>120.015625</v>
      </c>
      <c r="E663" s="22">
        <f t="shared" si="71"/>
        <v>2.6038276266111181E-4</v>
      </c>
      <c r="F663" s="22">
        <f t="shared" si="74"/>
        <v>8.1369613331596646E-3</v>
      </c>
      <c r="G663" s="7">
        <v>141.78125</v>
      </c>
      <c r="H663" s="7">
        <v>141.84375</v>
      </c>
      <c r="I663" s="19">
        <f t="shared" si="72"/>
        <v>141.8125</v>
      </c>
      <c r="J663" s="22">
        <f t="shared" si="73"/>
        <v>4.4072278536800354E-4</v>
      </c>
      <c r="K663" s="9">
        <f t="shared" si="75"/>
        <v>9.8060819744381078E-3</v>
      </c>
      <c r="L663" s="17">
        <f t="shared" si="76"/>
        <v>8.9548800030533164E-3</v>
      </c>
      <c r="M663" s="17"/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70"/>
        <v>119.6953125</v>
      </c>
      <c r="E664" s="22">
        <f t="shared" si="71"/>
        <v>1.3053978199856407E-4</v>
      </c>
      <c r="F664" s="22">
        <f t="shared" si="74"/>
        <v>2.6760655309705506E-3</v>
      </c>
      <c r="G664" s="6">
        <v>141.78125</v>
      </c>
      <c r="H664" s="6">
        <v>141.8125</v>
      </c>
      <c r="I664" s="19">
        <f t="shared" si="72"/>
        <v>141.796875</v>
      </c>
      <c r="J664" s="22">
        <f t="shared" si="73"/>
        <v>2.2038567493112948E-4</v>
      </c>
      <c r="K664" s="9">
        <f t="shared" si="75"/>
        <v>1.1019283746560582E-4</v>
      </c>
      <c r="L664" s="17">
        <f t="shared" si="76"/>
        <v>1.4187117311993392E-3</v>
      </c>
      <c r="M664" s="17"/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70"/>
        <v>119.7890625</v>
      </c>
      <c r="E665" s="22">
        <f t="shared" si="71"/>
        <v>1.3043761820909151E-4</v>
      </c>
      <c r="F665" s="22">
        <f t="shared" si="74"/>
        <v>-7.8262570925458075E-4</v>
      </c>
      <c r="G665" s="7">
        <v>141.75</v>
      </c>
      <c r="H665" s="7">
        <v>141.78125</v>
      </c>
      <c r="I665" s="19">
        <f t="shared" si="72"/>
        <v>141.765625</v>
      </c>
      <c r="J665" s="22">
        <f t="shared" si="73"/>
        <v>2.2043425548330211E-4</v>
      </c>
      <c r="K665" s="9">
        <f t="shared" si="75"/>
        <v>2.2043425548323725E-4</v>
      </c>
      <c r="L665" s="17">
        <f t="shared" si="76"/>
        <v>-2.9109654599796957E-4</v>
      </c>
      <c r="M665" s="17"/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70"/>
        <v>120.1171875</v>
      </c>
      <c r="E666" s="22">
        <f t="shared" si="71"/>
        <v>1.3008130081300812E-4</v>
      </c>
      <c r="F666" s="22">
        <f t="shared" si="74"/>
        <v>-2.7317073170731732E-3</v>
      </c>
      <c r="G666" s="6">
        <v>142.625</v>
      </c>
      <c r="H666" s="6">
        <v>142.6875</v>
      </c>
      <c r="I666" s="19">
        <f t="shared" si="72"/>
        <v>142.65625</v>
      </c>
      <c r="J666" s="22">
        <f t="shared" si="73"/>
        <v>4.381161007667032E-4</v>
      </c>
      <c r="K666" s="9">
        <f t="shared" si="75"/>
        <v>-6.2431544359254909E-3</v>
      </c>
      <c r="L666" s="17">
        <f t="shared" si="76"/>
        <v>-4.4524206590720811E-3</v>
      </c>
      <c r="M666" s="17"/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70"/>
        <v>119.1171875</v>
      </c>
      <c r="E667" s="22">
        <f t="shared" si="71"/>
        <v>1.3117334557617892E-4</v>
      </c>
      <c r="F667" s="22">
        <f t="shared" si="74"/>
        <v>8.3950941168755566E-3</v>
      </c>
      <c r="G667" s="7">
        <v>140.75</v>
      </c>
      <c r="H667" s="7">
        <v>140.78125</v>
      </c>
      <c r="I667" s="19">
        <f t="shared" si="72"/>
        <v>140.765625</v>
      </c>
      <c r="J667" s="22">
        <f t="shared" si="73"/>
        <v>2.22000222000222E-4</v>
      </c>
      <c r="K667" s="9">
        <f t="shared" si="75"/>
        <v>1.3431013431013383E-2</v>
      </c>
      <c r="L667" s="17">
        <f t="shared" si="76"/>
        <v>1.0862844095664683E-2</v>
      </c>
      <c r="M667" s="17"/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70"/>
        <v>117.8359375</v>
      </c>
      <c r="E668" s="22">
        <f t="shared" si="71"/>
        <v>1.3259961546111516E-4</v>
      </c>
      <c r="F668" s="22">
        <f t="shared" si="74"/>
        <v>1.0873168467811389E-2</v>
      </c>
      <c r="G668" s="6">
        <v>138.59375</v>
      </c>
      <c r="H668" s="6">
        <v>138.625</v>
      </c>
      <c r="I668" s="19">
        <f t="shared" si="72"/>
        <v>138.609375</v>
      </c>
      <c r="J668" s="22">
        <f t="shared" si="73"/>
        <v>2.2545372562281593E-4</v>
      </c>
      <c r="K668" s="9">
        <f t="shared" si="75"/>
        <v>1.5556307067974284E-2</v>
      </c>
      <c r="L668" s="17">
        <f t="shared" si="76"/>
        <v>1.3168045422804284E-2</v>
      </c>
      <c r="M668" s="17"/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70"/>
        <v>117.9296875</v>
      </c>
      <c r="E669" s="22">
        <f t="shared" si="71"/>
        <v>1.3249420337860219E-4</v>
      </c>
      <c r="F669" s="22">
        <f t="shared" si="74"/>
        <v>-7.9496522027155958E-4</v>
      </c>
      <c r="G669" s="7">
        <v>138.4375</v>
      </c>
      <c r="H669" s="7">
        <v>138.46875</v>
      </c>
      <c r="I669" s="19">
        <f t="shared" si="72"/>
        <v>138.453125</v>
      </c>
      <c r="J669" s="22">
        <f t="shared" si="73"/>
        <v>2.257081593499605E-4</v>
      </c>
      <c r="K669" s="9">
        <f t="shared" si="75"/>
        <v>1.128540796749844E-3</v>
      </c>
      <c r="L669" s="17">
        <f t="shared" si="76"/>
        <v>1.4760983635799446E-4</v>
      </c>
      <c r="M669" s="17"/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70"/>
        <v>118.2109375</v>
      </c>
      <c r="E670" s="22">
        <f t="shared" si="71"/>
        <v>1.3217897032582115E-4</v>
      </c>
      <c r="F670" s="22">
        <f t="shared" si="74"/>
        <v>-2.3792214658647781E-3</v>
      </c>
      <c r="G670" s="6">
        <v>138.78125</v>
      </c>
      <c r="H670" s="6">
        <v>138.8125</v>
      </c>
      <c r="I670" s="19">
        <f t="shared" si="72"/>
        <v>138.796875</v>
      </c>
      <c r="J670" s="22">
        <f t="shared" si="73"/>
        <v>2.2514916131937407E-4</v>
      </c>
      <c r="K670" s="9">
        <f t="shared" si="75"/>
        <v>-2.4766407745131502E-3</v>
      </c>
      <c r="L670" s="17">
        <f t="shared" si="76"/>
        <v>-2.4269598194511339E-3</v>
      </c>
      <c r="M670" s="17"/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70"/>
        <v>118.7421875</v>
      </c>
      <c r="E671" s="22">
        <f t="shared" si="71"/>
        <v>1.3158760444766102E-4</v>
      </c>
      <c r="F671" s="22">
        <f t="shared" si="74"/>
        <v>-4.4739785512204477E-3</v>
      </c>
      <c r="G671" s="7">
        <v>140.15625</v>
      </c>
      <c r="H671" s="7">
        <v>140.21875</v>
      </c>
      <c r="I671" s="19">
        <f t="shared" si="72"/>
        <v>140.1875</v>
      </c>
      <c r="J671" s="22">
        <f t="shared" si="73"/>
        <v>4.4583147570218456E-4</v>
      </c>
      <c r="K671" s="9">
        <f t="shared" si="75"/>
        <v>-9.9197503343736448E-3</v>
      </c>
      <c r="L671" s="17">
        <f t="shared" si="76"/>
        <v>-7.1425684082180897E-3</v>
      </c>
      <c r="M671" s="17"/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70"/>
        <v>118.4609375</v>
      </c>
      <c r="E672" s="22">
        <f t="shared" si="71"/>
        <v>1.3190001978500296E-4</v>
      </c>
      <c r="F672" s="22">
        <f t="shared" si="74"/>
        <v>2.3742003561300073E-3</v>
      </c>
      <c r="G672" s="6">
        <v>139.46875</v>
      </c>
      <c r="H672" s="6">
        <v>139.53125</v>
      </c>
      <c r="I672" s="19">
        <f t="shared" si="72"/>
        <v>139.5</v>
      </c>
      <c r="J672" s="22">
        <f t="shared" si="73"/>
        <v>4.4802867383512545E-4</v>
      </c>
      <c r="K672" s="9">
        <f t="shared" si="75"/>
        <v>4.9283154121864126E-3</v>
      </c>
      <c r="L672" s="17">
        <f t="shared" si="76"/>
        <v>3.6257925644708738E-3</v>
      </c>
      <c r="M672" s="17"/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70"/>
        <v>118.7578125</v>
      </c>
      <c r="E673" s="22">
        <f t="shared" si="71"/>
        <v>1.315702914281955E-4</v>
      </c>
      <c r="F673" s="22">
        <f t="shared" si="74"/>
        <v>-2.4998355371357306E-3</v>
      </c>
      <c r="G673" s="7">
        <v>139.6875</v>
      </c>
      <c r="H673" s="7">
        <v>139.71875</v>
      </c>
      <c r="I673" s="19">
        <f t="shared" si="72"/>
        <v>139.703125</v>
      </c>
      <c r="J673" s="22">
        <f t="shared" si="73"/>
        <v>2.2368862543339671E-4</v>
      </c>
      <c r="K673" s="9">
        <f t="shared" si="75"/>
        <v>-1.453976065317053E-3</v>
      </c>
      <c r="L673" s="17">
        <f t="shared" si="76"/>
        <v>-1.9873333447055852E-3</v>
      </c>
      <c r="M673" s="17"/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70"/>
        <v>118.59375</v>
      </c>
      <c r="E674" s="22">
        <f t="shared" si="71"/>
        <v>2.6350461133069827E-4</v>
      </c>
      <c r="F674" s="22">
        <f t="shared" si="74"/>
        <v>1.383399209486269E-3</v>
      </c>
      <c r="G674" s="6">
        <v>139</v>
      </c>
      <c r="H674" s="6">
        <v>139.03125</v>
      </c>
      <c r="I674" s="19">
        <f t="shared" si="72"/>
        <v>139.015625</v>
      </c>
      <c r="J674" s="22">
        <f t="shared" si="73"/>
        <v>2.2479487467685737E-4</v>
      </c>
      <c r="K674" s="9">
        <f t="shared" si="75"/>
        <v>4.9454872428909002E-3</v>
      </c>
      <c r="L674" s="17">
        <f t="shared" si="76"/>
        <v>3.1289281031286467E-3</v>
      </c>
      <c r="M674" s="17"/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70"/>
        <v>118.3203125</v>
      </c>
      <c r="E675" s="22">
        <f t="shared" si="71"/>
        <v>1.3205678441729945E-4</v>
      </c>
      <c r="F675" s="22">
        <f t="shared" si="74"/>
        <v>2.3109937273027015E-3</v>
      </c>
      <c r="G675" s="7">
        <v>138.6875</v>
      </c>
      <c r="H675" s="7">
        <v>138.71875</v>
      </c>
      <c r="I675" s="19">
        <f t="shared" si="72"/>
        <v>138.703125</v>
      </c>
      <c r="J675" s="22">
        <f t="shared" si="73"/>
        <v>2.2530134054297624E-4</v>
      </c>
      <c r="K675" s="9">
        <f t="shared" si="75"/>
        <v>2.2530134054297157E-3</v>
      </c>
      <c r="L675" s="17">
        <f t="shared" si="76"/>
        <v>2.2825816481674057E-3</v>
      </c>
      <c r="M675" s="17"/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70"/>
        <v>117.7421875</v>
      </c>
      <c r="E676" s="22">
        <f t="shared" si="71"/>
        <v>1.3270519540840023E-4</v>
      </c>
      <c r="F676" s="22">
        <f t="shared" si="74"/>
        <v>4.9100922301108518E-3</v>
      </c>
      <c r="G676" s="6">
        <v>136.96875</v>
      </c>
      <c r="H676" s="6">
        <v>137.03125</v>
      </c>
      <c r="I676" s="19">
        <f t="shared" si="72"/>
        <v>137</v>
      </c>
      <c r="J676" s="22">
        <f t="shared" si="73"/>
        <v>4.5620437956204378E-4</v>
      </c>
      <c r="K676" s="9">
        <f t="shared" si="75"/>
        <v>1.2431569343065663E-2</v>
      </c>
      <c r="L676" s="17">
        <f t="shared" si="76"/>
        <v>8.5958393257501101E-3</v>
      </c>
      <c r="M676" s="17"/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70"/>
        <v>118.3515625</v>
      </c>
      <c r="E677" s="22">
        <f t="shared" si="71"/>
        <v>1.3202191563799591E-4</v>
      </c>
      <c r="F677" s="22">
        <f t="shared" si="74"/>
        <v>-5.1488547098818005E-3</v>
      </c>
      <c r="G677" s="7">
        <v>138.4375</v>
      </c>
      <c r="H677" s="7">
        <v>138.46875</v>
      </c>
      <c r="I677" s="19">
        <f t="shared" si="72"/>
        <v>138.453125</v>
      </c>
      <c r="J677" s="22">
        <f t="shared" si="73"/>
        <v>2.257081593499605E-4</v>
      </c>
      <c r="K677" s="9">
        <f t="shared" si="75"/>
        <v>-1.0495429409773216E-2</v>
      </c>
      <c r="L677" s="17">
        <f t="shared" si="76"/>
        <v>-7.7688350509509466E-3</v>
      </c>
      <c r="M677" s="17"/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70"/>
        <v>118.8515625</v>
      </c>
      <c r="E678" s="22">
        <f t="shared" si="71"/>
        <v>1.3146650890685598E-4</v>
      </c>
      <c r="F678" s="22">
        <f t="shared" si="74"/>
        <v>-4.2069282850193401E-3</v>
      </c>
      <c r="G678" s="6">
        <v>139.46875</v>
      </c>
      <c r="H678" s="6">
        <v>139.53125</v>
      </c>
      <c r="I678" s="19">
        <f t="shared" si="72"/>
        <v>139.5</v>
      </c>
      <c r="J678" s="22">
        <f t="shared" si="73"/>
        <v>4.4802867383512545E-4</v>
      </c>
      <c r="K678" s="9">
        <f t="shared" si="75"/>
        <v>-7.5044802867383353E-3</v>
      </c>
      <c r="L678" s="17">
        <f t="shared" si="76"/>
        <v>-5.8228266691441218E-3</v>
      </c>
      <c r="M678" s="17"/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70"/>
        <v>119.90625</v>
      </c>
      <c r="E679" s="22">
        <f t="shared" si="71"/>
        <v>2.6062027625749283E-4</v>
      </c>
      <c r="F679" s="22">
        <f t="shared" si="74"/>
        <v>-8.7959343236904131E-3</v>
      </c>
      <c r="G679" s="7">
        <v>141.15625</v>
      </c>
      <c r="H679" s="7">
        <v>141.1875</v>
      </c>
      <c r="I679" s="19">
        <f t="shared" si="72"/>
        <v>141.171875</v>
      </c>
      <c r="J679" s="22">
        <f t="shared" si="73"/>
        <v>2.2136137244050912E-4</v>
      </c>
      <c r="K679" s="9">
        <f t="shared" si="75"/>
        <v>-1.1842833425567245E-2</v>
      </c>
      <c r="L679" s="17">
        <f t="shared" si="76"/>
        <v>-1.028900534508672E-2</v>
      </c>
      <c r="M679" s="17"/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70"/>
        <v>119.46875</v>
      </c>
      <c r="E680" s="22">
        <f t="shared" si="71"/>
        <v>2.615746795710175E-4</v>
      </c>
      <c r="F680" s="22">
        <f t="shared" si="74"/>
        <v>3.6620455139941832E-3</v>
      </c>
      <c r="G680" s="6">
        <v>139.46875</v>
      </c>
      <c r="H680" s="6">
        <v>139.5</v>
      </c>
      <c r="I680" s="19">
        <f t="shared" si="72"/>
        <v>139.484375</v>
      </c>
      <c r="J680" s="22">
        <f t="shared" si="73"/>
        <v>2.240394309398454E-4</v>
      </c>
      <c r="K680" s="9">
        <f t="shared" si="75"/>
        <v>1.2098129270751601E-2</v>
      </c>
      <c r="L680" s="17">
        <f t="shared" si="76"/>
        <v>7.7959770194805014E-3</v>
      </c>
      <c r="M680" s="17"/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70"/>
        <v>118.25</v>
      </c>
      <c r="E681" s="22">
        <f t="shared" si="71"/>
        <v>2.6427061310782242E-4</v>
      </c>
      <c r="F681" s="22">
        <f t="shared" si="74"/>
        <v>1.0306553911205052E-2</v>
      </c>
      <c r="G681" s="7">
        <v>137.90625</v>
      </c>
      <c r="H681" s="7">
        <v>137.9375</v>
      </c>
      <c r="I681" s="19">
        <f t="shared" si="72"/>
        <v>137.921875</v>
      </c>
      <c r="J681" s="22">
        <f t="shared" si="73"/>
        <v>2.2657754616517504E-4</v>
      </c>
      <c r="K681" s="9">
        <f t="shared" si="75"/>
        <v>1.1328877308258711E-2</v>
      </c>
      <c r="L681" s="17">
        <f t="shared" si="76"/>
        <v>1.0807522728221676E-2</v>
      </c>
      <c r="M681" s="17"/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70"/>
        <v>117.5546875</v>
      </c>
      <c r="E682" s="22">
        <f t="shared" si="71"/>
        <v>1.3291686050375491E-4</v>
      </c>
      <c r="F682" s="22">
        <f t="shared" si="74"/>
        <v>5.9148002924171994E-3</v>
      </c>
      <c r="G682" s="6">
        <v>136.8125</v>
      </c>
      <c r="H682" s="6">
        <v>136.84375</v>
      </c>
      <c r="I682" s="19">
        <f t="shared" si="72"/>
        <v>136.828125</v>
      </c>
      <c r="J682" s="22">
        <f t="shared" si="73"/>
        <v>2.2838871759735068E-4</v>
      </c>
      <c r="K682" s="9">
        <f t="shared" si="75"/>
        <v>7.9936051159072985E-3</v>
      </c>
      <c r="L682" s="17">
        <f t="shared" si="76"/>
        <v>6.9334763749891656E-3</v>
      </c>
      <c r="M682" s="17"/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70"/>
        <v>116.9296875</v>
      </c>
      <c r="E683" s="22">
        <f t="shared" si="71"/>
        <v>1.3362731342286363E-4</v>
      </c>
      <c r="F683" s="22">
        <f t="shared" si="74"/>
        <v>5.3450925369145086E-3</v>
      </c>
      <c r="G683" s="7">
        <v>135.59375</v>
      </c>
      <c r="H683" s="7">
        <v>135.625</v>
      </c>
      <c r="I683" s="19">
        <f t="shared" si="72"/>
        <v>135.609375</v>
      </c>
      <c r="J683" s="22">
        <f t="shared" si="73"/>
        <v>2.3044129508007836E-4</v>
      </c>
      <c r="K683" s="9">
        <f t="shared" si="75"/>
        <v>8.9872105081230114E-3</v>
      </c>
      <c r="L683" s="17">
        <f t="shared" si="76"/>
        <v>7.1298384761444818E-3</v>
      </c>
      <c r="M683" s="17"/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70"/>
        <v>116.7578125</v>
      </c>
      <c r="E684" s="22">
        <f t="shared" si="71"/>
        <v>1.3382402141184343E-4</v>
      </c>
      <c r="F684" s="22">
        <f t="shared" si="74"/>
        <v>1.4720642355303681E-3</v>
      </c>
      <c r="G684" s="6">
        <v>135.125</v>
      </c>
      <c r="H684" s="6">
        <v>135.15625</v>
      </c>
      <c r="I684" s="19">
        <f t="shared" si="72"/>
        <v>135.140625</v>
      </c>
      <c r="J684" s="22">
        <f t="shared" si="73"/>
        <v>2.3124060585038732E-4</v>
      </c>
      <c r="K684" s="9">
        <f t="shared" si="75"/>
        <v>3.468609087755814E-3</v>
      </c>
      <c r="L684" s="17">
        <f t="shared" si="76"/>
        <v>2.4504304899099633E-3</v>
      </c>
      <c r="M684" s="17"/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70"/>
        <v>117.25</v>
      </c>
      <c r="E685" s="22">
        <f t="shared" si="71"/>
        <v>2.6652452025586353E-4</v>
      </c>
      <c r="F685" s="22">
        <f t="shared" si="74"/>
        <v>-4.1977611940298143E-3</v>
      </c>
      <c r="G685" s="7">
        <v>135.90625</v>
      </c>
      <c r="H685" s="7">
        <v>135.96875</v>
      </c>
      <c r="I685" s="19">
        <f t="shared" si="72"/>
        <v>135.9375</v>
      </c>
      <c r="J685" s="22">
        <f t="shared" si="73"/>
        <v>4.5977011494252872E-4</v>
      </c>
      <c r="K685" s="9">
        <f t="shared" si="75"/>
        <v>-5.8620689655172198E-3</v>
      </c>
      <c r="L685" s="17">
        <f t="shared" si="76"/>
        <v>-5.0133214148332678E-3</v>
      </c>
      <c r="M685" s="17"/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70"/>
        <v>117.546875</v>
      </c>
      <c r="E686" s="22">
        <f t="shared" si="71"/>
        <v>2.6585138907350789E-4</v>
      </c>
      <c r="F686" s="22">
        <f t="shared" si="74"/>
        <v>-2.5255881961983029E-3</v>
      </c>
      <c r="G686" s="6">
        <v>136.8125</v>
      </c>
      <c r="H686" s="6">
        <v>136.84375</v>
      </c>
      <c r="I686" s="19">
        <f t="shared" si="72"/>
        <v>136.828125</v>
      </c>
      <c r="J686" s="22">
        <f t="shared" si="73"/>
        <v>2.2838871759735068E-4</v>
      </c>
      <c r="K686" s="9">
        <f t="shared" si="75"/>
        <v>-6.5090784515244859E-3</v>
      </c>
      <c r="L686" s="17">
        <f t="shared" si="76"/>
        <v>-4.4776166898817579E-3</v>
      </c>
      <c r="M686" s="17"/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70"/>
        <v>116.9140625</v>
      </c>
      <c r="E687" s="22">
        <f t="shared" si="71"/>
        <v>1.3364517206815904E-4</v>
      </c>
      <c r="F687" s="22">
        <f t="shared" si="74"/>
        <v>5.4126294687604215E-3</v>
      </c>
      <c r="G687" s="7">
        <v>135.875</v>
      </c>
      <c r="H687" s="7">
        <v>135.90625</v>
      </c>
      <c r="I687" s="19">
        <f t="shared" si="72"/>
        <v>135.890625</v>
      </c>
      <c r="J687" s="22">
        <f t="shared" si="73"/>
        <v>2.2996435552489363E-4</v>
      </c>
      <c r="K687" s="9">
        <f t="shared" si="75"/>
        <v>6.8989306657467608E-3</v>
      </c>
      <c r="L687" s="17">
        <f t="shared" si="76"/>
        <v>6.1409611830991057E-3</v>
      </c>
      <c r="M687" s="17"/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70"/>
        <v>115.9609375</v>
      </c>
      <c r="E688" s="22">
        <f t="shared" si="71"/>
        <v>1.3474365020548407E-4</v>
      </c>
      <c r="F688" s="22">
        <f t="shared" si="74"/>
        <v>8.219362662534424E-3</v>
      </c>
      <c r="G688" s="6">
        <v>133.90625</v>
      </c>
      <c r="H688" s="6">
        <v>133.9375</v>
      </c>
      <c r="I688" s="19">
        <f t="shared" si="72"/>
        <v>133.921875</v>
      </c>
      <c r="J688" s="22">
        <f t="shared" si="73"/>
        <v>2.333450005833625E-4</v>
      </c>
      <c r="K688" s="9">
        <f t="shared" si="75"/>
        <v>1.4700735036751844E-2</v>
      </c>
      <c r="L688" s="17">
        <f t="shared" si="76"/>
        <v>1.1395427555809584E-2</v>
      </c>
      <c r="M688" s="17"/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70"/>
        <v>116.2109375</v>
      </c>
      <c r="E689" s="22">
        <f t="shared" si="71"/>
        <v>1.3445378151260505E-4</v>
      </c>
      <c r="F689" s="22">
        <f t="shared" si="74"/>
        <v>-2.1512605042016686E-3</v>
      </c>
      <c r="G689" s="7">
        <v>134.8125</v>
      </c>
      <c r="H689" s="7">
        <v>134.875</v>
      </c>
      <c r="I689" s="19">
        <f t="shared" si="72"/>
        <v>134.84375</v>
      </c>
      <c r="J689" s="22">
        <f t="shared" si="73"/>
        <v>4.6349942062572422E-4</v>
      </c>
      <c r="K689" s="9">
        <f t="shared" si="75"/>
        <v>-6.8366164542293939E-3</v>
      </c>
      <c r="L689" s="17">
        <f t="shared" si="76"/>
        <v>-4.4472240264607516E-3</v>
      </c>
      <c r="M689" s="17"/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70"/>
        <v>116.5234375</v>
      </c>
      <c r="E690" s="22">
        <f t="shared" si="71"/>
        <v>1.340931947703654E-4</v>
      </c>
      <c r="F690" s="22">
        <f t="shared" si="74"/>
        <v>-2.6818638954072549E-3</v>
      </c>
      <c r="G690" s="6">
        <v>135.03125</v>
      </c>
      <c r="H690" s="6">
        <v>135.09375</v>
      </c>
      <c r="I690" s="19">
        <f t="shared" si="72"/>
        <v>135.0625</v>
      </c>
      <c r="J690" s="22">
        <f t="shared" si="73"/>
        <v>4.6274872744099955E-4</v>
      </c>
      <c r="K690" s="9">
        <f t="shared" si="75"/>
        <v>-1.6196205460434765E-3</v>
      </c>
      <c r="L690" s="17">
        <f t="shared" si="76"/>
        <v>-2.1613331165478353E-3</v>
      </c>
      <c r="M690" s="17"/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70"/>
        <v>115.8828125</v>
      </c>
      <c r="E691" s="22">
        <f t="shared" si="71"/>
        <v>1.3483449066271151E-4</v>
      </c>
      <c r="F691" s="22">
        <f t="shared" si="74"/>
        <v>5.5282141171710819E-3</v>
      </c>
      <c r="G691" s="7">
        <v>133.75</v>
      </c>
      <c r="H691" s="7">
        <v>133.78125</v>
      </c>
      <c r="I691" s="19">
        <f t="shared" si="72"/>
        <v>133.765625</v>
      </c>
      <c r="J691" s="22">
        <f t="shared" si="73"/>
        <v>2.336175680411167E-4</v>
      </c>
      <c r="K691" s="9">
        <f t="shared" si="75"/>
        <v>9.6951290737063989E-3</v>
      </c>
      <c r="L691" s="17">
        <f t="shared" si="76"/>
        <v>7.5701261602687392E-3</v>
      </c>
      <c r="M691" s="17"/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70"/>
        <v>114.4296875</v>
      </c>
      <c r="E692" s="22">
        <f t="shared" si="71"/>
        <v>1.3654673311941013E-4</v>
      </c>
      <c r="F692" s="22">
        <f t="shared" si="74"/>
        <v>1.2698846180105194E-2</v>
      </c>
      <c r="G692" s="6">
        <v>131.375</v>
      </c>
      <c r="H692" s="6">
        <v>131.40625</v>
      </c>
      <c r="I692" s="19">
        <f t="shared" si="72"/>
        <v>131.390625</v>
      </c>
      <c r="J692" s="22">
        <f t="shared" si="73"/>
        <v>2.3784040908550363E-4</v>
      </c>
      <c r="K692" s="9">
        <f t="shared" si="75"/>
        <v>1.8075871090498241E-2</v>
      </c>
      <c r="L692" s="17">
        <f t="shared" si="76"/>
        <v>1.5333748028377319E-2</v>
      </c>
      <c r="M692" s="17"/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70"/>
        <v>115.28125</v>
      </c>
      <c r="E693" s="22">
        <f t="shared" si="71"/>
        <v>2.7107617240444562E-4</v>
      </c>
      <c r="F693" s="22">
        <f t="shared" si="74"/>
        <v>-7.3868256980211822E-3</v>
      </c>
      <c r="G693" s="7">
        <v>132.65625</v>
      </c>
      <c r="H693" s="7">
        <v>132.6875</v>
      </c>
      <c r="I693" s="19">
        <f t="shared" si="72"/>
        <v>132.671875</v>
      </c>
      <c r="J693" s="22">
        <f t="shared" si="73"/>
        <v>2.3554351666470381E-4</v>
      </c>
      <c r="K693" s="9">
        <f t="shared" si="75"/>
        <v>-9.6572841832528455E-3</v>
      </c>
      <c r="L693" s="17">
        <f t="shared" si="76"/>
        <v>-8.4994177649834936E-3</v>
      </c>
      <c r="M693" s="17"/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70"/>
        <v>116.7890625</v>
      </c>
      <c r="E694" s="22">
        <f t="shared" si="71"/>
        <v>1.3378821325841193E-4</v>
      </c>
      <c r="F694" s="22">
        <f t="shared" si="74"/>
        <v>-1.2910562579436791E-2</v>
      </c>
      <c r="G694" s="6">
        <v>135.65625</v>
      </c>
      <c r="H694" s="6">
        <v>135.71875</v>
      </c>
      <c r="I694" s="19">
        <f t="shared" si="72"/>
        <v>135.6875</v>
      </c>
      <c r="J694" s="22">
        <f t="shared" si="73"/>
        <v>4.6061722708429296E-4</v>
      </c>
      <c r="K694" s="9">
        <f t="shared" si="75"/>
        <v>-2.2224781206817146E-2</v>
      </c>
      <c r="L694" s="17">
        <f t="shared" si="76"/>
        <v>-1.7474806243076652E-2</v>
      </c>
      <c r="M694" s="17"/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70"/>
        <v>117.8828125</v>
      </c>
      <c r="E695" s="22">
        <f t="shared" si="71"/>
        <v>1.3254688846179335E-4</v>
      </c>
      <c r="F695" s="22">
        <f t="shared" si="74"/>
        <v>-9.2782821923255154E-3</v>
      </c>
      <c r="G695" s="7">
        <v>137.03125</v>
      </c>
      <c r="H695" s="7">
        <v>137.0625</v>
      </c>
      <c r="I695" s="19">
        <f t="shared" si="72"/>
        <v>137.046875</v>
      </c>
      <c r="J695" s="22">
        <f t="shared" si="73"/>
        <v>2.2802417056207958E-4</v>
      </c>
      <c r="K695" s="9">
        <f t="shared" si="75"/>
        <v>-9.9190514194504864E-3</v>
      </c>
      <c r="L695" s="17">
        <f t="shared" si="76"/>
        <v>-9.5922781378537034E-3</v>
      </c>
      <c r="M695" s="17"/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70"/>
        <v>118.0546875</v>
      </c>
      <c r="E696" s="22">
        <f t="shared" si="71"/>
        <v>1.3235391436701742E-4</v>
      </c>
      <c r="F696" s="22">
        <f t="shared" si="74"/>
        <v>-1.4558930580371721E-3</v>
      </c>
      <c r="G696" s="6">
        <v>136.9375</v>
      </c>
      <c r="H696" s="6">
        <v>136.96875</v>
      </c>
      <c r="I696" s="19">
        <f t="shared" si="72"/>
        <v>136.953125</v>
      </c>
      <c r="J696" s="22">
        <f t="shared" si="73"/>
        <v>2.2818026240730178E-4</v>
      </c>
      <c r="K696" s="9">
        <f t="shared" si="75"/>
        <v>6.8454078722179901E-4</v>
      </c>
      <c r="L696" s="17">
        <f t="shared" si="76"/>
        <v>-4.0701692505217235E-4</v>
      </c>
      <c r="M696" s="17"/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70"/>
        <v>118.3671875</v>
      </c>
      <c r="E697" s="22">
        <f t="shared" si="71"/>
        <v>1.3200448815259719E-4</v>
      </c>
      <c r="F697" s="22">
        <f t="shared" si="74"/>
        <v>-2.6400897630519671E-3</v>
      </c>
      <c r="G697" s="7">
        <v>137.75</v>
      </c>
      <c r="H697" s="7">
        <v>137.78125</v>
      </c>
      <c r="I697" s="19">
        <f t="shared" si="72"/>
        <v>137.765625</v>
      </c>
      <c r="J697" s="22">
        <f t="shared" si="73"/>
        <v>2.2683452421458545E-4</v>
      </c>
      <c r="K697" s="9">
        <f t="shared" si="75"/>
        <v>-5.8976976295792571E-3</v>
      </c>
      <c r="L697" s="17">
        <f t="shared" si="76"/>
        <v>-4.2364143350039941E-3</v>
      </c>
      <c r="M697" s="17"/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70"/>
        <v>117.9296875</v>
      </c>
      <c r="E698" s="22">
        <f t="shared" si="71"/>
        <v>1.3249420337860219E-4</v>
      </c>
      <c r="F698" s="22">
        <f t="shared" si="74"/>
        <v>3.7098376946007594E-3</v>
      </c>
      <c r="G698" s="6">
        <v>136.53125</v>
      </c>
      <c r="H698" s="6">
        <v>136.59375</v>
      </c>
      <c r="I698" s="19">
        <f t="shared" si="72"/>
        <v>136.5625</v>
      </c>
      <c r="J698" s="22">
        <f t="shared" si="73"/>
        <v>4.5766590389016021E-4</v>
      </c>
      <c r="K698" s="9">
        <f t="shared" si="75"/>
        <v>8.8100686498855385E-3</v>
      </c>
      <c r="L698" s="17">
        <f t="shared" si="76"/>
        <v>6.2091022869443045E-3</v>
      </c>
      <c r="M698" s="17"/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70"/>
        <v>118.6875</v>
      </c>
      <c r="E699" s="22">
        <f t="shared" si="71"/>
        <v>2.6329647182727749E-4</v>
      </c>
      <c r="F699" s="22">
        <f t="shared" si="74"/>
        <v>-6.3849394418115102E-3</v>
      </c>
      <c r="G699" s="7">
        <v>138.375</v>
      </c>
      <c r="H699" s="7">
        <v>138.40625</v>
      </c>
      <c r="I699" s="19">
        <f t="shared" si="72"/>
        <v>138.390625</v>
      </c>
      <c r="J699" s="22">
        <f t="shared" si="73"/>
        <v>2.2581009371118888E-4</v>
      </c>
      <c r="K699" s="9">
        <f t="shared" si="75"/>
        <v>-1.3209890482104525E-2</v>
      </c>
      <c r="L699" s="17">
        <f t="shared" si="76"/>
        <v>-9.7293680822063168E-3</v>
      </c>
      <c r="M699" s="17"/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70"/>
        <v>118.8515625</v>
      </c>
      <c r="E700" s="22">
        <f t="shared" si="71"/>
        <v>1.3146650890685598E-4</v>
      </c>
      <c r="F700" s="22">
        <f t="shared" si="74"/>
        <v>-1.3803983435219935E-3</v>
      </c>
      <c r="G700" s="6">
        <v>138.78125</v>
      </c>
      <c r="H700" s="6">
        <v>138.8125</v>
      </c>
      <c r="I700" s="19">
        <f t="shared" si="72"/>
        <v>138.796875</v>
      </c>
      <c r="J700" s="22">
        <f t="shared" si="73"/>
        <v>2.2514916131937407E-4</v>
      </c>
      <c r="K700" s="9">
        <f t="shared" si="75"/>
        <v>-2.9269390971519149E-3</v>
      </c>
      <c r="L700" s="17">
        <f t="shared" si="76"/>
        <v>-2.1382492291095356E-3</v>
      </c>
      <c r="M700" s="17"/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70"/>
        <v>118.7890625</v>
      </c>
      <c r="E701" s="22">
        <f t="shared" si="71"/>
        <v>1.3153567905294311E-4</v>
      </c>
      <c r="F701" s="22">
        <f t="shared" si="74"/>
        <v>5.2614271621176378E-4</v>
      </c>
      <c r="G701" s="7">
        <v>138.84375</v>
      </c>
      <c r="H701" s="7">
        <v>138.875</v>
      </c>
      <c r="I701" s="19">
        <f t="shared" si="72"/>
        <v>138.859375</v>
      </c>
      <c r="J701" s="22">
        <f t="shared" si="73"/>
        <v>2.2504782266231574E-4</v>
      </c>
      <c r="K701" s="9">
        <f t="shared" si="75"/>
        <v>-4.5009564532461077E-4</v>
      </c>
      <c r="L701" s="17">
        <f t="shared" si="76"/>
        <v>4.7756934848828647E-5</v>
      </c>
      <c r="M701" s="17"/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70"/>
        <v>119.8046875</v>
      </c>
      <c r="E702" s="22">
        <f t="shared" si="71"/>
        <v>1.3042060645582001E-4</v>
      </c>
      <c r="F702" s="22">
        <f t="shared" si="74"/>
        <v>-8.4773394196282492E-3</v>
      </c>
      <c r="G702" s="6">
        <v>140.5</v>
      </c>
      <c r="H702" s="6">
        <v>140.59375</v>
      </c>
      <c r="I702" s="19">
        <f t="shared" si="72"/>
        <v>140.546875</v>
      </c>
      <c r="J702" s="22">
        <f t="shared" si="73"/>
        <v>6.6703724291272931E-4</v>
      </c>
      <c r="K702" s="9">
        <f t="shared" si="75"/>
        <v>-1.2006670372429085E-2</v>
      </c>
      <c r="L702" s="17">
        <f t="shared" si="76"/>
        <v>-1.0206816371227339E-2</v>
      </c>
      <c r="M702" s="17"/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70"/>
        <v>120.5546875</v>
      </c>
      <c r="E703" s="22">
        <f t="shared" si="71"/>
        <v>9.0726459723932339E-4</v>
      </c>
      <c r="F703" s="22">
        <f t="shared" si="74"/>
        <v>-6.2212429524982626E-3</v>
      </c>
      <c r="G703" s="7">
        <v>141.90625</v>
      </c>
      <c r="H703" s="7">
        <v>142.09375</v>
      </c>
      <c r="I703" s="19">
        <f t="shared" si="72"/>
        <v>142</v>
      </c>
      <c r="J703" s="22">
        <f t="shared" si="73"/>
        <v>1.3204225352112676E-3</v>
      </c>
      <c r="K703" s="9">
        <f t="shared" si="75"/>
        <v>-1.0233274647887369E-2</v>
      </c>
      <c r="L703" s="17">
        <f t="shared" si="76"/>
        <v>-8.1872575991989351E-3</v>
      </c>
      <c r="M703" s="17"/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70"/>
        <v>120.625</v>
      </c>
      <c r="E704" s="22">
        <f t="shared" si="71"/>
        <v>2.5906735751295336E-4</v>
      </c>
      <c r="F704" s="22">
        <f t="shared" si="74"/>
        <v>-5.8290155440410274E-4</v>
      </c>
      <c r="G704" s="6">
        <v>141.78125</v>
      </c>
      <c r="H704" s="6">
        <v>141.8125</v>
      </c>
      <c r="I704" s="19">
        <f t="shared" si="72"/>
        <v>141.796875</v>
      </c>
      <c r="J704" s="22">
        <f t="shared" si="73"/>
        <v>2.2038567493112948E-4</v>
      </c>
      <c r="K704" s="9">
        <f t="shared" si="75"/>
        <v>1.4325068870524316E-3</v>
      </c>
      <c r="L704" s="17">
        <f t="shared" si="76"/>
        <v>4.0470841875276086E-4</v>
      </c>
      <c r="M704" s="17"/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70"/>
        <v>120.6015625</v>
      </c>
      <c r="E705" s="22">
        <f t="shared" si="71"/>
        <v>1.2955885210857033E-4</v>
      </c>
      <c r="F705" s="22">
        <f t="shared" si="74"/>
        <v>1.9433827816284222E-4</v>
      </c>
      <c r="G705" s="7">
        <v>141.8125</v>
      </c>
      <c r="H705" s="7">
        <v>141.84375</v>
      </c>
      <c r="I705" s="19">
        <f t="shared" si="72"/>
        <v>141.828125</v>
      </c>
      <c r="J705" s="22">
        <f t="shared" si="73"/>
        <v>2.2033711578715433E-4</v>
      </c>
      <c r="K705" s="9">
        <f t="shared" si="75"/>
        <v>-2.2033711578717252E-4</v>
      </c>
      <c r="L705" s="17">
        <f t="shared" si="76"/>
        <v>-8.8649764547743526E-6</v>
      </c>
      <c r="M705" s="17"/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70"/>
        <v>120.4453125</v>
      </c>
      <c r="E706" s="22">
        <f t="shared" si="71"/>
        <v>1.2972692482324707E-4</v>
      </c>
      <c r="F706" s="22">
        <f t="shared" si="74"/>
        <v>1.2972692482324799E-3</v>
      </c>
      <c r="G706" s="6">
        <v>142</v>
      </c>
      <c r="H706" s="6">
        <v>142.03125</v>
      </c>
      <c r="I706" s="19">
        <f t="shared" si="72"/>
        <v>142.015625</v>
      </c>
      <c r="J706" s="22">
        <f t="shared" si="73"/>
        <v>2.2004620970403785E-4</v>
      </c>
      <c r="K706" s="9">
        <f t="shared" si="75"/>
        <v>-1.3202772582242561E-3</v>
      </c>
      <c r="L706" s="17">
        <f t="shared" si="76"/>
        <v>1.4593745935626121E-5</v>
      </c>
      <c r="M706" s="17"/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70"/>
        <v>119.6171875</v>
      </c>
      <c r="E707" s="22">
        <f t="shared" si="71"/>
        <v>1.3062504082032525E-4</v>
      </c>
      <c r="F707" s="22">
        <f t="shared" si="74"/>
        <v>6.9231271634773162E-3</v>
      </c>
      <c r="G707" s="7">
        <v>140.375</v>
      </c>
      <c r="H707" s="7">
        <v>140.40625</v>
      </c>
      <c r="I707" s="19">
        <f t="shared" si="72"/>
        <v>140.390625</v>
      </c>
      <c r="J707" s="22">
        <f t="shared" si="73"/>
        <v>2.2259321090706732E-4</v>
      </c>
      <c r="K707" s="9">
        <f t="shared" si="75"/>
        <v>1.1574846967167485E-2</v>
      </c>
      <c r="L707" s="17">
        <f t="shared" si="76"/>
        <v>9.2026079753843824E-3</v>
      </c>
      <c r="M707" s="17"/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70"/>
        <v>120.15625</v>
      </c>
      <c r="E708" s="22">
        <f t="shared" si="71"/>
        <v>2.600780234070221E-4</v>
      </c>
      <c r="F708" s="22">
        <f t="shared" si="74"/>
        <v>-4.4863459037711717E-3</v>
      </c>
      <c r="G708" s="6">
        <v>141.75</v>
      </c>
      <c r="H708" s="6">
        <v>141.78125</v>
      </c>
      <c r="I708" s="19">
        <f t="shared" si="72"/>
        <v>141.765625</v>
      </c>
      <c r="J708" s="22">
        <f t="shared" si="73"/>
        <v>2.2043425548330211E-4</v>
      </c>
      <c r="K708" s="9">
        <f t="shared" si="75"/>
        <v>-9.6991072412653256E-3</v>
      </c>
      <c r="L708" s="17">
        <f t="shared" si="76"/>
        <v>-7.0407537243889883E-3</v>
      </c>
      <c r="M708" s="17"/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70"/>
        <v>119.78125</v>
      </c>
      <c r="E709" s="22">
        <f t="shared" si="71"/>
        <v>2.6089225150013044E-4</v>
      </c>
      <c r="F709" s="22">
        <f t="shared" si="74"/>
        <v>3.130707018001555E-3</v>
      </c>
      <c r="G709" s="7">
        <v>140.8125</v>
      </c>
      <c r="H709" s="7">
        <v>140.84375</v>
      </c>
      <c r="I709" s="19">
        <f t="shared" si="72"/>
        <v>140.828125</v>
      </c>
      <c r="J709" s="22">
        <f t="shared" si="73"/>
        <v>2.2190169754798624E-4</v>
      </c>
      <c r="K709" s="9">
        <f t="shared" si="75"/>
        <v>6.6570509264396449E-3</v>
      </c>
      <c r="L709" s="17">
        <f t="shared" si="76"/>
        <v>4.8587202291784917E-3</v>
      </c>
      <c r="M709" s="17"/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70"/>
        <v>119.40625</v>
      </c>
      <c r="E710" s="22">
        <f t="shared" si="71"/>
        <v>2.6171159382360636E-4</v>
      </c>
      <c r="F710" s="22">
        <f t="shared" si="74"/>
        <v>3.1405391258831905E-3</v>
      </c>
      <c r="G710" s="6">
        <v>140.25</v>
      </c>
      <c r="H710" s="6">
        <v>140.28125</v>
      </c>
      <c r="I710" s="19">
        <f t="shared" si="72"/>
        <v>140.265625</v>
      </c>
      <c r="J710" s="22">
        <f t="shared" si="73"/>
        <v>2.2279157847833353E-4</v>
      </c>
      <c r="K710" s="9">
        <f t="shared" si="75"/>
        <v>4.0102484126101068E-3</v>
      </c>
      <c r="L710" s="17">
        <f t="shared" si="76"/>
        <v>3.5667224977747429E-3</v>
      </c>
      <c r="M710" s="17"/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70"/>
        <v>118.7109375</v>
      </c>
      <c r="E711" s="22">
        <f t="shared" si="71"/>
        <v>1.3162224415926292E-4</v>
      </c>
      <c r="F711" s="22">
        <f t="shared" si="74"/>
        <v>5.857189865087209E-3</v>
      </c>
      <c r="G711" s="7">
        <v>138.375</v>
      </c>
      <c r="H711" s="7">
        <v>138.40625</v>
      </c>
      <c r="I711" s="19">
        <f t="shared" si="72"/>
        <v>138.390625</v>
      </c>
      <c r="J711" s="22">
        <f t="shared" si="73"/>
        <v>2.2581009371118888E-4</v>
      </c>
      <c r="K711" s="9">
        <f t="shared" si="75"/>
        <v>1.3548605622671239E-2</v>
      </c>
      <c r="L711" s="17">
        <f t="shared" si="76"/>
        <v>9.6262119420197287E-3</v>
      </c>
      <c r="M711" s="17"/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70"/>
        <v>119.609375</v>
      </c>
      <c r="E712" s="22">
        <f t="shared" si="71"/>
        <v>2.6126714565643372E-4</v>
      </c>
      <c r="F712" s="22">
        <f t="shared" si="74"/>
        <v>-7.5114304376224794E-3</v>
      </c>
      <c r="G712" s="6">
        <v>139.625</v>
      </c>
      <c r="H712" s="6">
        <v>139.6875</v>
      </c>
      <c r="I712" s="19">
        <f t="shared" si="72"/>
        <v>139.65625</v>
      </c>
      <c r="J712" s="22">
        <f t="shared" si="73"/>
        <v>4.4752741105392703E-4</v>
      </c>
      <c r="K712" s="9">
        <f t="shared" si="75"/>
        <v>-9.0624300738419983E-3</v>
      </c>
      <c r="L712" s="17">
        <f t="shared" si="76"/>
        <v>-8.2714663080617461E-3</v>
      </c>
      <c r="M712" s="17"/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70"/>
        <v>119.2890625</v>
      </c>
      <c r="E713" s="22">
        <f t="shared" si="71"/>
        <v>3.9295304211146766E-4</v>
      </c>
      <c r="F713" s="22">
        <f t="shared" si="74"/>
        <v>2.6851791210951159E-3</v>
      </c>
      <c r="G713" s="7">
        <v>139.21875</v>
      </c>
      <c r="H713" s="7">
        <v>139.28125</v>
      </c>
      <c r="I713" s="19">
        <f t="shared" si="72"/>
        <v>139.25</v>
      </c>
      <c r="J713" s="22">
        <f t="shared" si="73"/>
        <v>4.4883303411131061E-4</v>
      </c>
      <c r="K713" s="9">
        <f t="shared" si="75"/>
        <v>2.9174147217234658E-3</v>
      </c>
      <c r="L713" s="17">
        <f t="shared" si="76"/>
        <v>2.7989814604049957E-3</v>
      </c>
      <c r="M713" s="17"/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70"/>
        <v>119.6953125</v>
      </c>
      <c r="E714" s="22">
        <f t="shared" si="71"/>
        <v>1.3053978199856407E-4</v>
      </c>
      <c r="F714" s="22">
        <f t="shared" si="74"/>
        <v>-3.3940343319626143E-3</v>
      </c>
      <c r="G714" s="6">
        <v>140.5625</v>
      </c>
      <c r="H714" s="6">
        <v>140.59375</v>
      </c>
      <c r="I714" s="19">
        <f t="shared" si="72"/>
        <v>140.578125</v>
      </c>
      <c r="J714" s="22">
        <f t="shared" si="73"/>
        <v>2.222963209958875E-4</v>
      </c>
      <c r="K714" s="9">
        <f t="shared" si="75"/>
        <v>-9.4475936423251694E-3</v>
      </c>
      <c r="L714" s="17">
        <f t="shared" si="76"/>
        <v>-6.3604581223134903E-3</v>
      </c>
      <c r="M714" s="17"/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70"/>
        <v>119.171875</v>
      </c>
      <c r="E715" s="22">
        <f t="shared" si="71"/>
        <v>2.6222630129802018E-4</v>
      </c>
      <c r="F715" s="22">
        <f t="shared" si="74"/>
        <v>4.3922905467417284E-3</v>
      </c>
      <c r="G715" s="7">
        <v>139.5</v>
      </c>
      <c r="H715" s="7">
        <v>139.53125</v>
      </c>
      <c r="I715" s="19">
        <f t="shared" si="72"/>
        <v>139.515625</v>
      </c>
      <c r="J715" s="22">
        <f t="shared" si="73"/>
        <v>2.2398924851607123E-4</v>
      </c>
      <c r="K715" s="9">
        <f t="shared" si="75"/>
        <v>7.6156344495463824E-3</v>
      </c>
      <c r="L715" s="17">
        <f t="shared" si="76"/>
        <v>5.9718247591833504E-3</v>
      </c>
      <c r="M715" s="17"/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70"/>
        <v>118.7890625</v>
      </c>
      <c r="E716" s="22">
        <f t="shared" si="71"/>
        <v>1.3153567905294311E-4</v>
      </c>
      <c r="F716" s="22">
        <f t="shared" si="74"/>
        <v>3.222624136797192E-3</v>
      </c>
      <c r="G716" s="6">
        <v>138.46875</v>
      </c>
      <c r="H716" s="6">
        <v>138.5</v>
      </c>
      <c r="I716" s="19">
        <f t="shared" si="72"/>
        <v>138.484375</v>
      </c>
      <c r="J716" s="22">
        <f t="shared" si="73"/>
        <v>2.2565722667268419E-4</v>
      </c>
      <c r="K716" s="9">
        <f t="shared" si="75"/>
        <v>7.4466884801984712E-3</v>
      </c>
      <c r="L716" s="17">
        <f t="shared" si="76"/>
        <v>5.2925410762065042E-3</v>
      </c>
      <c r="M716" s="17"/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77">AVERAGE(B717:C717)</f>
        <v>118.4609375</v>
      </c>
      <c r="E717" s="22">
        <f t="shared" ref="E717:E763" si="78">(C717-B717)/D717</f>
        <v>1.3190001978500296E-4</v>
      </c>
      <c r="F717" s="22">
        <f t="shared" si="74"/>
        <v>2.7699004154850826E-3</v>
      </c>
      <c r="G717" s="7">
        <v>137.5625</v>
      </c>
      <c r="H717" s="7">
        <v>137.625</v>
      </c>
      <c r="I717" s="19">
        <f t="shared" ref="I717:I763" si="79">AVERAGE(G717:H717)</f>
        <v>137.59375</v>
      </c>
      <c r="J717" s="22">
        <f t="shared" ref="J717:J763" si="80">(H717-G717)/I717</f>
        <v>4.5423574835339541E-4</v>
      </c>
      <c r="K717" s="9">
        <f t="shared" si="75"/>
        <v>6.4728594140359696E-3</v>
      </c>
      <c r="L717" s="17">
        <f t="shared" si="76"/>
        <v>4.5844602644638036E-3</v>
      </c>
      <c r="M717" s="17"/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77"/>
        <v>117.6484375</v>
      </c>
      <c r="E718" s="22">
        <f t="shared" si="78"/>
        <v>1.3281094362175444E-4</v>
      </c>
      <c r="F718" s="22">
        <f t="shared" ref="F718:F763" si="81">D717/D718-1</f>
        <v>6.9061690683311916E-3</v>
      </c>
      <c r="G718" s="6">
        <v>136.40625</v>
      </c>
      <c r="H718" s="6">
        <v>136.4375</v>
      </c>
      <c r="I718" s="19">
        <f t="shared" si="79"/>
        <v>136.421875</v>
      </c>
      <c r="J718" s="22">
        <f t="shared" si="80"/>
        <v>2.290688351849731E-4</v>
      </c>
      <c r="K718" s="9">
        <f t="shared" ref="K718:K763" si="82">I717/I718-1</f>
        <v>8.5900813194363934E-3</v>
      </c>
      <c r="L718" s="17">
        <f t="shared" ref="L718:L763" si="83">F718*$N$5+K718*$O$5</f>
        <v>7.7313360661982033E-3</v>
      </c>
      <c r="M718" s="17"/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77"/>
        <v>118.234375</v>
      </c>
      <c r="E719" s="22">
        <f t="shared" si="78"/>
        <v>2.6430553720100438E-4</v>
      </c>
      <c r="F719" s="22">
        <f t="shared" si="81"/>
        <v>-4.9557288225188234E-3</v>
      </c>
      <c r="G719" s="7">
        <v>137.71875</v>
      </c>
      <c r="H719" s="7">
        <v>137.78125</v>
      </c>
      <c r="I719" s="19">
        <f t="shared" si="79"/>
        <v>137.75</v>
      </c>
      <c r="J719" s="22">
        <f t="shared" si="80"/>
        <v>4.5372050816696913E-4</v>
      </c>
      <c r="K719" s="9">
        <f t="shared" si="82"/>
        <v>-9.6415607985480545E-3</v>
      </c>
      <c r="L719" s="17">
        <f t="shared" si="83"/>
        <v>-7.2519256116517061E-3</v>
      </c>
      <c r="M719" s="17"/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77"/>
        <v>118.96875</v>
      </c>
      <c r="E720" s="22">
        <f t="shared" si="78"/>
        <v>2.6267402153926978E-4</v>
      </c>
      <c r="F720" s="22">
        <f t="shared" si="81"/>
        <v>-6.1728395061728669E-3</v>
      </c>
      <c r="G720" s="6">
        <v>139.65625</v>
      </c>
      <c r="H720" s="6">
        <v>139.6875</v>
      </c>
      <c r="I720" s="19">
        <f t="shared" si="79"/>
        <v>139.671875</v>
      </c>
      <c r="J720" s="22">
        <f t="shared" si="80"/>
        <v>2.2373867322966775E-4</v>
      </c>
      <c r="K720" s="9">
        <f t="shared" si="82"/>
        <v>-1.3759928403624611E-2</v>
      </c>
      <c r="L720" s="17">
        <f t="shared" si="83"/>
        <v>-9.8907383242088816E-3</v>
      </c>
      <c r="M720" s="17"/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77"/>
        <v>118.3828125</v>
      </c>
      <c r="E721" s="22">
        <f t="shared" si="78"/>
        <v>1.3198706526760376E-4</v>
      </c>
      <c r="F721" s="22">
        <f t="shared" si="81"/>
        <v>4.9495149475351496E-3</v>
      </c>
      <c r="G721" s="7">
        <v>139.71875</v>
      </c>
      <c r="H721" s="7">
        <v>139.78125</v>
      </c>
      <c r="I721" s="19">
        <f t="shared" si="79"/>
        <v>139.75</v>
      </c>
      <c r="J721" s="22">
        <f t="shared" si="80"/>
        <v>4.4722719141323793E-4</v>
      </c>
      <c r="K721" s="9">
        <f t="shared" si="82"/>
        <v>-5.5903398926659964E-4</v>
      </c>
      <c r="L721" s="17">
        <f t="shared" si="83"/>
        <v>2.250162421415756E-3</v>
      </c>
      <c r="M721" s="17"/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77"/>
        <v>118.40625</v>
      </c>
      <c r="E722" s="22">
        <f t="shared" si="78"/>
        <v>2.6392187912377939E-4</v>
      </c>
      <c r="F722" s="22">
        <f t="shared" si="81"/>
        <v>-1.9794140934281668E-4</v>
      </c>
      <c r="G722" s="6">
        <v>139.34375</v>
      </c>
      <c r="H722" s="6">
        <v>139.375</v>
      </c>
      <c r="I722" s="19">
        <f t="shared" si="79"/>
        <v>139.359375</v>
      </c>
      <c r="J722" s="22">
        <f t="shared" si="80"/>
        <v>2.2424038569346339E-4</v>
      </c>
      <c r="K722" s="9">
        <f t="shared" si="82"/>
        <v>2.8030048211682423E-3</v>
      </c>
      <c r="L722" s="17">
        <f t="shared" si="83"/>
        <v>1.2726113407579556E-3</v>
      </c>
      <c r="M722" s="17"/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77"/>
        <v>118.8046875</v>
      </c>
      <c r="E723" s="22">
        <f t="shared" si="78"/>
        <v>1.3151837969356216E-4</v>
      </c>
      <c r="F723" s="22">
        <f t="shared" si="81"/>
        <v>-3.3537186821858134E-3</v>
      </c>
      <c r="G723" s="7">
        <v>139.875</v>
      </c>
      <c r="H723" s="7">
        <v>139.9375</v>
      </c>
      <c r="I723" s="19">
        <f t="shared" si="79"/>
        <v>139.90625</v>
      </c>
      <c r="J723" s="22">
        <f t="shared" si="80"/>
        <v>4.4672771945499217E-4</v>
      </c>
      <c r="K723" s="9">
        <f t="shared" si="82"/>
        <v>-3.9088675452312316E-3</v>
      </c>
      <c r="L723" s="17">
        <f t="shared" si="83"/>
        <v>-3.6257581072733228E-3</v>
      </c>
      <c r="M723" s="17"/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77"/>
        <v>119.6484375</v>
      </c>
      <c r="E724" s="22">
        <f t="shared" si="78"/>
        <v>1.3059092393078681E-4</v>
      </c>
      <c r="F724" s="22">
        <f t="shared" si="81"/>
        <v>-7.0519098922624535E-3</v>
      </c>
      <c r="G724" s="6">
        <v>141.71875</v>
      </c>
      <c r="H724" s="6">
        <v>141.75</v>
      </c>
      <c r="I724" s="19">
        <f t="shared" si="79"/>
        <v>141.734375</v>
      </c>
      <c r="J724" s="22">
        <f t="shared" si="80"/>
        <v>2.2048285745783266E-4</v>
      </c>
      <c r="K724" s="9">
        <f t="shared" si="82"/>
        <v>-1.2898247161283183E-2</v>
      </c>
      <c r="L724" s="17">
        <f t="shared" si="83"/>
        <v>-9.9167887299985592E-3</v>
      </c>
      <c r="M724" s="17"/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77"/>
        <v>119.6796875</v>
      </c>
      <c r="E725" s="22">
        <f t="shared" si="78"/>
        <v>1.3055682485801944E-4</v>
      </c>
      <c r="F725" s="22">
        <f t="shared" si="81"/>
        <v>-2.6111364971603823E-4</v>
      </c>
      <c r="G725" s="7">
        <v>141.34375</v>
      </c>
      <c r="H725" s="7">
        <v>141.375</v>
      </c>
      <c r="I725" s="19">
        <f t="shared" si="79"/>
        <v>141.359375</v>
      </c>
      <c r="J725" s="22">
        <f t="shared" si="80"/>
        <v>2.2106775726760252E-4</v>
      </c>
      <c r="K725" s="9">
        <f t="shared" si="82"/>
        <v>2.6528130872112143E-3</v>
      </c>
      <c r="L725" s="17">
        <f t="shared" si="83"/>
        <v>1.1667969649472557E-3</v>
      </c>
      <c r="M725" s="17"/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77"/>
        <v>120.4921875</v>
      </c>
      <c r="E726" s="22">
        <f t="shared" si="78"/>
        <v>1.2967645723918823E-4</v>
      </c>
      <c r="F726" s="22">
        <f t="shared" si="81"/>
        <v>-6.7431757764377931E-3</v>
      </c>
      <c r="G726" s="6">
        <v>143.125</v>
      </c>
      <c r="H726" s="6">
        <v>143.15625</v>
      </c>
      <c r="I726" s="19">
        <f t="shared" si="79"/>
        <v>143.140625</v>
      </c>
      <c r="J726" s="22">
        <f t="shared" si="80"/>
        <v>2.1831677764436196E-4</v>
      </c>
      <c r="K726" s="9">
        <f t="shared" si="82"/>
        <v>-1.2444056325728647E-2</v>
      </c>
      <c r="L726" s="17">
        <f t="shared" si="83"/>
        <v>-9.5367765029419696E-3</v>
      </c>
      <c r="M726" s="17"/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77"/>
        <v>119.59375</v>
      </c>
      <c r="E727" s="22">
        <f t="shared" si="78"/>
        <v>2.6130128037627382E-4</v>
      </c>
      <c r="F727" s="22">
        <f t="shared" si="81"/>
        <v>7.5124118108178539E-3</v>
      </c>
      <c r="G727" s="7">
        <v>141.5625</v>
      </c>
      <c r="H727" s="7">
        <v>141.59375</v>
      </c>
      <c r="I727" s="19">
        <f t="shared" si="79"/>
        <v>141.578125</v>
      </c>
      <c r="J727" s="22">
        <f t="shared" si="80"/>
        <v>2.207261891623441E-4</v>
      </c>
      <c r="K727" s="9">
        <f t="shared" si="82"/>
        <v>1.1036309458117177E-2</v>
      </c>
      <c r="L727" s="17">
        <f t="shared" si="83"/>
        <v>9.2392262814080701E-3</v>
      </c>
      <c r="M727" s="17"/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77"/>
        <v>118.984375</v>
      </c>
      <c r="E728" s="22">
        <f t="shared" si="78"/>
        <v>2.6263952724885097E-4</v>
      </c>
      <c r="F728" s="22">
        <f t="shared" si="81"/>
        <v>5.1214707813524996E-3</v>
      </c>
      <c r="G728" s="6">
        <v>140.125</v>
      </c>
      <c r="H728" s="6">
        <v>140.1875</v>
      </c>
      <c r="I728" s="19">
        <f t="shared" si="79"/>
        <v>140.15625</v>
      </c>
      <c r="J728" s="22">
        <f t="shared" si="80"/>
        <v>4.4593088071348942E-4</v>
      </c>
      <c r="K728" s="9">
        <f t="shared" si="82"/>
        <v>1.0144927536231974E-2</v>
      </c>
      <c r="L728" s="17">
        <f t="shared" si="83"/>
        <v>7.5831137360955663E-3</v>
      </c>
      <c r="M728" s="17"/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77"/>
        <v>118.7265625</v>
      </c>
      <c r="E729" s="22">
        <f t="shared" si="78"/>
        <v>1.3160492202408369E-4</v>
      </c>
      <c r="F729" s="22">
        <f t="shared" si="81"/>
        <v>2.171481213397275E-3</v>
      </c>
      <c r="G729" s="7">
        <v>140.0625</v>
      </c>
      <c r="H729" s="7">
        <v>140.09375</v>
      </c>
      <c r="I729" s="19">
        <f t="shared" si="79"/>
        <v>140.078125</v>
      </c>
      <c r="J729" s="22">
        <f t="shared" si="80"/>
        <v>2.2308979364194089E-4</v>
      </c>
      <c r="K729" s="9">
        <f t="shared" si="82"/>
        <v>5.5772448410484898E-4</v>
      </c>
      <c r="L729" s="17">
        <f t="shared" si="83"/>
        <v>1.3806925041139149E-3</v>
      </c>
      <c r="M729" s="17"/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77"/>
        <v>119.4921875</v>
      </c>
      <c r="E730" s="22">
        <f t="shared" si="78"/>
        <v>1.3076168682576005E-4</v>
      </c>
      <c r="F730" s="22">
        <f t="shared" si="81"/>
        <v>-6.4073226544621997E-3</v>
      </c>
      <c r="G730" s="6">
        <v>141.15625</v>
      </c>
      <c r="H730" s="6">
        <v>141.21875</v>
      </c>
      <c r="I730" s="19">
        <f t="shared" si="79"/>
        <v>141.1875</v>
      </c>
      <c r="J730" s="22">
        <f t="shared" si="80"/>
        <v>4.4267374944665782E-4</v>
      </c>
      <c r="K730" s="9">
        <f t="shared" si="82"/>
        <v>-7.8574590526782062E-3</v>
      </c>
      <c r="L730" s="17">
        <f t="shared" si="83"/>
        <v>-7.1179325436819124E-3</v>
      </c>
      <c r="M730" s="17"/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77"/>
        <v>118.8984375</v>
      </c>
      <c r="E731" s="22">
        <f t="shared" si="78"/>
        <v>1.314146790196465E-4</v>
      </c>
      <c r="F731" s="22">
        <f t="shared" si="81"/>
        <v>4.993757802746579E-3</v>
      </c>
      <c r="G731" s="7">
        <v>139.125</v>
      </c>
      <c r="H731" s="7">
        <v>139.1875</v>
      </c>
      <c r="I731" s="19">
        <f t="shared" si="79"/>
        <v>139.15625</v>
      </c>
      <c r="J731" s="22">
        <f t="shared" si="80"/>
        <v>4.4913541432741973E-4</v>
      </c>
      <c r="K731" s="9">
        <f t="shared" si="82"/>
        <v>1.4596900965641035E-2</v>
      </c>
      <c r="L731" s="17">
        <f t="shared" si="83"/>
        <v>9.6995830668669958E-3</v>
      </c>
      <c r="M731" s="17"/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77"/>
        <v>119.65625</v>
      </c>
      <c r="E732" s="22">
        <f t="shared" si="78"/>
        <v>2.6116479498563595E-4</v>
      </c>
      <c r="F732" s="22">
        <f t="shared" si="81"/>
        <v>-6.3332462784017052E-3</v>
      </c>
      <c r="G732" s="6">
        <v>140.25</v>
      </c>
      <c r="H732" s="6">
        <v>140.28125</v>
      </c>
      <c r="I732" s="19">
        <f t="shared" si="79"/>
        <v>140.265625</v>
      </c>
      <c r="J732" s="22">
        <f t="shared" si="80"/>
        <v>2.2279157847833353E-4</v>
      </c>
      <c r="K732" s="9">
        <f t="shared" si="82"/>
        <v>-7.9091010359808589E-3</v>
      </c>
      <c r="L732" s="17">
        <f t="shared" si="83"/>
        <v>-7.1054618962479339E-3</v>
      </c>
      <c r="M732" s="17"/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77"/>
        <v>119.8828125</v>
      </c>
      <c r="E733" s="22">
        <f t="shared" si="78"/>
        <v>1.3033561420658195E-4</v>
      </c>
      <c r="F733" s="22">
        <f t="shared" si="81"/>
        <v>-1.8898664059954218E-3</v>
      </c>
      <c r="G733" s="7">
        <v>141</v>
      </c>
      <c r="H733" s="7">
        <v>141.0625</v>
      </c>
      <c r="I733" s="19">
        <f t="shared" si="79"/>
        <v>141.03125</v>
      </c>
      <c r="J733" s="22">
        <f t="shared" si="80"/>
        <v>4.4316419233325947E-4</v>
      </c>
      <c r="K733" s="9">
        <f t="shared" si="82"/>
        <v>-5.42876135608239E-3</v>
      </c>
      <c r="L733" s="17">
        <f t="shared" si="83"/>
        <v>-3.6240300002167909E-3</v>
      </c>
      <c r="M733" s="17"/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77"/>
        <v>120.71875</v>
      </c>
      <c r="E734" s="22">
        <f t="shared" si="78"/>
        <v>2.5886616619207872E-4</v>
      </c>
      <c r="F734" s="22">
        <f t="shared" si="81"/>
        <v>-6.9246699456381178E-3</v>
      </c>
      <c r="G734" s="6">
        <v>142.9375</v>
      </c>
      <c r="H734" s="6">
        <v>143</v>
      </c>
      <c r="I734" s="19">
        <f t="shared" si="79"/>
        <v>142.96875</v>
      </c>
      <c r="J734" s="22">
        <f t="shared" si="80"/>
        <v>4.3715846994535519E-4</v>
      </c>
      <c r="K734" s="9">
        <f t="shared" si="82"/>
        <v>-1.3551912568306013E-2</v>
      </c>
      <c r="L734" s="17">
        <f t="shared" si="83"/>
        <v>-1.0172215591495837E-2</v>
      </c>
      <c r="M734" s="17"/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77"/>
        <v>120.4140625</v>
      </c>
      <c r="E735" s="22">
        <f t="shared" si="78"/>
        <v>1.2976059170829819E-4</v>
      </c>
      <c r="F735" s="22">
        <f t="shared" si="81"/>
        <v>2.5303315383118363E-3</v>
      </c>
      <c r="G735" s="7">
        <v>142.40625</v>
      </c>
      <c r="H735" s="7">
        <v>142.4375</v>
      </c>
      <c r="I735" s="19">
        <f t="shared" si="79"/>
        <v>142.421875</v>
      </c>
      <c r="J735" s="22">
        <f t="shared" si="80"/>
        <v>2.1941854086670324E-4</v>
      </c>
      <c r="K735" s="9">
        <f t="shared" si="82"/>
        <v>3.8398244651673963E-3</v>
      </c>
      <c r="L735" s="17">
        <f t="shared" si="83"/>
        <v>3.1720219509044707E-3</v>
      </c>
      <c r="M735" s="17"/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77"/>
        <v>119.7109375</v>
      </c>
      <c r="E736" s="22">
        <f t="shared" si="78"/>
        <v>1.3052274358807021E-4</v>
      </c>
      <c r="F736" s="22">
        <f t="shared" si="81"/>
        <v>5.8735234614630816E-3</v>
      </c>
      <c r="G736" s="6">
        <v>142</v>
      </c>
      <c r="H736" s="6">
        <v>142.03125</v>
      </c>
      <c r="I736" s="19">
        <f t="shared" si="79"/>
        <v>142.015625</v>
      </c>
      <c r="J736" s="22">
        <f t="shared" si="80"/>
        <v>2.2004620970403785E-4</v>
      </c>
      <c r="K736" s="9">
        <f t="shared" si="82"/>
        <v>2.8606007261524624E-3</v>
      </c>
      <c r="L736" s="17">
        <f t="shared" si="83"/>
        <v>4.3971018684318616E-3</v>
      </c>
      <c r="M736" s="17"/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77"/>
        <v>120.125</v>
      </c>
      <c r="E737" s="22">
        <f t="shared" si="78"/>
        <v>2.6014568158168577E-4</v>
      </c>
      <c r="F737" s="22">
        <f t="shared" si="81"/>
        <v>-3.4469302809573277E-3</v>
      </c>
      <c r="G737" s="7">
        <v>143.3125</v>
      </c>
      <c r="H737" s="7">
        <v>143.375</v>
      </c>
      <c r="I737" s="19">
        <f t="shared" si="79"/>
        <v>143.34375</v>
      </c>
      <c r="J737" s="22">
        <f t="shared" si="80"/>
        <v>4.3601482450403311E-4</v>
      </c>
      <c r="K737" s="9">
        <f t="shared" si="82"/>
        <v>-9.2653150207107071E-3</v>
      </c>
      <c r="L737" s="17">
        <f t="shared" si="83"/>
        <v>-6.2981115494506242E-3</v>
      </c>
      <c r="M737" s="17"/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77"/>
        <v>120.421875</v>
      </c>
      <c r="E738" s="22">
        <f t="shared" si="78"/>
        <v>2.5950434669780721E-4</v>
      </c>
      <c r="F738" s="22">
        <f t="shared" si="81"/>
        <v>-2.4652912936291571E-3</v>
      </c>
      <c r="G738" s="6">
        <v>144.25</v>
      </c>
      <c r="H738" s="6">
        <v>144.28125</v>
      </c>
      <c r="I738" s="19">
        <f t="shared" si="79"/>
        <v>144.265625</v>
      </c>
      <c r="J738" s="22">
        <f t="shared" si="80"/>
        <v>2.1661431820643344E-4</v>
      </c>
      <c r="K738" s="9">
        <f t="shared" si="82"/>
        <v>-6.3901223870898027E-3</v>
      </c>
      <c r="L738" s="17">
        <f t="shared" si="83"/>
        <v>-4.3885750564264204E-3</v>
      </c>
      <c r="M738" s="17"/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77"/>
        <v>120.765625</v>
      </c>
      <c r="E739" s="22">
        <f t="shared" si="78"/>
        <v>2.5876568766981497E-4</v>
      </c>
      <c r="F739" s="22">
        <f t="shared" si="81"/>
        <v>-2.8464225643679564E-3</v>
      </c>
      <c r="G739" s="7">
        <v>145.5</v>
      </c>
      <c r="H739" s="7">
        <v>145.5625</v>
      </c>
      <c r="I739" s="19">
        <f t="shared" si="79"/>
        <v>145.53125</v>
      </c>
      <c r="J739" s="22">
        <f t="shared" si="80"/>
        <v>4.2946102641185313E-4</v>
      </c>
      <c r="K739" s="9">
        <f t="shared" si="82"/>
        <v>-8.6965857848400052E-3</v>
      </c>
      <c r="L739" s="17">
        <f t="shared" si="83"/>
        <v>-5.7131762319065048E-3</v>
      </c>
      <c r="M739" s="17"/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77"/>
        <v>120.9375</v>
      </c>
      <c r="E740" s="22">
        <f t="shared" si="78"/>
        <v>2.5839793281653745E-4</v>
      </c>
      <c r="F740" s="22">
        <f t="shared" si="81"/>
        <v>-1.4211886304910104E-3</v>
      </c>
      <c r="G740" s="6">
        <v>146.59375</v>
      </c>
      <c r="H740" s="6">
        <v>146.625</v>
      </c>
      <c r="I740" s="19">
        <f t="shared" si="79"/>
        <v>146.609375</v>
      </c>
      <c r="J740" s="22">
        <f t="shared" si="80"/>
        <v>2.1315144410103377E-4</v>
      </c>
      <c r="K740" s="9">
        <f t="shared" si="82"/>
        <v>-7.3537248214856632E-3</v>
      </c>
      <c r="L740" s="17">
        <f t="shared" si="83"/>
        <v>-4.3283074992132393E-3</v>
      </c>
      <c r="M740" s="17"/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77"/>
        <v>122.1328125</v>
      </c>
      <c r="E741" s="22">
        <f t="shared" si="78"/>
        <v>1.2793449753726091E-4</v>
      </c>
      <c r="F741" s="22">
        <f t="shared" si="81"/>
        <v>-9.7869890616004707E-3</v>
      </c>
      <c r="G741" s="7">
        <v>149.125</v>
      </c>
      <c r="H741" s="7">
        <v>149.1875</v>
      </c>
      <c r="I741" s="19">
        <f t="shared" si="79"/>
        <v>149.15625</v>
      </c>
      <c r="J741" s="22">
        <f t="shared" si="80"/>
        <v>4.190236748376283E-4</v>
      </c>
      <c r="K741" s="9">
        <f t="shared" si="82"/>
        <v>-1.7075214749633361E-2</v>
      </c>
      <c r="L741" s="17">
        <f t="shared" si="83"/>
        <v>-1.3358436033866494E-2</v>
      </c>
      <c r="M741" s="17"/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77"/>
        <v>122.1484375</v>
      </c>
      <c r="E742" s="22">
        <f t="shared" si="78"/>
        <v>1.2791813239526704E-4</v>
      </c>
      <c r="F742" s="22">
        <f t="shared" si="81"/>
        <v>-1.2791813239532157E-4</v>
      </c>
      <c r="G742" s="6">
        <v>149.5</v>
      </c>
      <c r="H742" s="6">
        <v>149.5625</v>
      </c>
      <c r="I742" s="19">
        <f t="shared" si="79"/>
        <v>149.53125</v>
      </c>
      <c r="J742" s="22">
        <f t="shared" si="80"/>
        <v>4.1797283176593522E-4</v>
      </c>
      <c r="K742" s="9">
        <f t="shared" si="82"/>
        <v>-2.5078369905956466E-3</v>
      </c>
      <c r="L742" s="17">
        <f t="shared" si="83"/>
        <v>-1.2941490319563463E-3</v>
      </c>
      <c r="M742" s="17"/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77"/>
        <v>122.6484375</v>
      </c>
      <c r="E743" s="22">
        <f t="shared" si="78"/>
        <v>1.2739664946811899E-4</v>
      </c>
      <c r="F743" s="22">
        <f t="shared" si="81"/>
        <v>-4.0766927829798405E-3</v>
      </c>
      <c r="G743" s="7">
        <v>149.9375</v>
      </c>
      <c r="H743" s="7">
        <v>150</v>
      </c>
      <c r="I743" s="19">
        <f t="shared" si="79"/>
        <v>149.96875</v>
      </c>
      <c r="J743" s="22">
        <f t="shared" si="80"/>
        <v>4.1675349031048136E-4</v>
      </c>
      <c r="K743" s="9">
        <f t="shared" si="82"/>
        <v>-2.9172744321733779E-3</v>
      </c>
      <c r="L743" s="17">
        <f t="shared" si="83"/>
        <v>-3.5085433683182559E-3</v>
      </c>
      <c r="M743" s="17"/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77"/>
        <v>122.6875</v>
      </c>
      <c r="E744" s="22">
        <f t="shared" si="78"/>
        <v>2.5471217524197657E-4</v>
      </c>
      <c r="F744" s="22">
        <f t="shared" si="81"/>
        <v>-3.1839021905244458E-4</v>
      </c>
      <c r="G744" s="6">
        <v>149.5</v>
      </c>
      <c r="H744" s="6">
        <v>149.53125</v>
      </c>
      <c r="I744" s="19">
        <f t="shared" si="79"/>
        <v>149.515625</v>
      </c>
      <c r="J744" s="22">
        <f t="shared" si="80"/>
        <v>2.0900825582610512E-4</v>
      </c>
      <c r="K744" s="9">
        <f t="shared" si="82"/>
        <v>3.0306197094784881E-3</v>
      </c>
      <c r="L744" s="17">
        <f t="shared" si="83"/>
        <v>1.3227240769798599E-3</v>
      </c>
      <c r="M744" s="17"/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77"/>
        <v>122.2890625</v>
      </c>
      <c r="E745" s="22">
        <f t="shared" si="78"/>
        <v>1.277710343065227E-4</v>
      </c>
      <c r="F745" s="22">
        <f t="shared" si="81"/>
        <v>3.2581613748163818E-3</v>
      </c>
      <c r="G745" s="7">
        <v>149</v>
      </c>
      <c r="H745" s="7">
        <v>149.03125</v>
      </c>
      <c r="I745" s="19">
        <f t="shared" si="79"/>
        <v>149.015625</v>
      </c>
      <c r="J745" s="22">
        <f t="shared" si="80"/>
        <v>2.097095522701059E-4</v>
      </c>
      <c r="K745" s="9">
        <f t="shared" si="82"/>
        <v>3.3553528363217122E-3</v>
      </c>
      <c r="L745" s="17">
        <f t="shared" si="83"/>
        <v>3.3057880765379371E-3</v>
      </c>
      <c r="M745" s="17"/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77"/>
        <v>121.75</v>
      </c>
      <c r="E746" s="22">
        <f t="shared" si="78"/>
        <v>2.5667351129363451E-4</v>
      </c>
      <c r="F746" s="22">
        <f t="shared" si="81"/>
        <v>4.4276180698152867E-3</v>
      </c>
      <c r="G746" s="6">
        <v>147.9375</v>
      </c>
      <c r="H746" s="6">
        <v>148</v>
      </c>
      <c r="I746" s="19">
        <f t="shared" si="79"/>
        <v>147.96875</v>
      </c>
      <c r="J746" s="22">
        <f t="shared" si="80"/>
        <v>4.2238648363252375E-4</v>
      </c>
      <c r="K746" s="9">
        <f t="shared" si="82"/>
        <v>7.0749736008448583E-3</v>
      </c>
      <c r="L746" s="17">
        <f t="shared" si="83"/>
        <v>5.7249008791733997E-3</v>
      </c>
      <c r="M746" s="17"/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77"/>
        <v>121.71875</v>
      </c>
      <c r="E747" s="22">
        <f t="shared" si="78"/>
        <v>2.5673940949935817E-4</v>
      </c>
      <c r="F747" s="22">
        <f t="shared" si="81"/>
        <v>2.5673940949944019E-4</v>
      </c>
      <c r="G747" s="7">
        <v>147.34375</v>
      </c>
      <c r="H747" s="7">
        <v>147.40625</v>
      </c>
      <c r="I747" s="19">
        <f t="shared" si="79"/>
        <v>147.375</v>
      </c>
      <c r="J747" s="22">
        <f t="shared" si="80"/>
        <v>4.2408821034775233E-4</v>
      </c>
      <c r="K747" s="9">
        <f t="shared" si="82"/>
        <v>4.0288379983035583E-3</v>
      </c>
      <c r="L747" s="17">
        <f t="shared" si="83"/>
        <v>2.1051797104349478E-3</v>
      </c>
      <c r="M747" s="17"/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77"/>
        <v>122.6796875</v>
      </c>
      <c r="E748" s="22">
        <f t="shared" si="78"/>
        <v>1.2736419792396358E-4</v>
      </c>
      <c r="F748" s="22">
        <f t="shared" si="81"/>
        <v>-7.8328981723237989E-3</v>
      </c>
      <c r="G748" s="6">
        <v>148.75</v>
      </c>
      <c r="H748" s="6">
        <v>148.78125</v>
      </c>
      <c r="I748" s="19">
        <f t="shared" si="79"/>
        <v>148.765625</v>
      </c>
      <c r="J748" s="22">
        <f t="shared" si="80"/>
        <v>2.1006196828064278E-4</v>
      </c>
      <c r="K748" s="9">
        <f t="shared" si="82"/>
        <v>-9.3477575884886033E-3</v>
      </c>
      <c r="L748" s="17">
        <f t="shared" si="83"/>
        <v>-8.5752242619444811E-3</v>
      </c>
      <c r="M748" s="17"/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77"/>
        <v>123.3046875</v>
      </c>
      <c r="E749" s="22">
        <f t="shared" si="78"/>
        <v>1.2671862130140025E-4</v>
      </c>
      <c r="F749" s="22">
        <f t="shared" si="81"/>
        <v>-5.0687448520559952E-3</v>
      </c>
      <c r="G749" s="7">
        <v>150.03125</v>
      </c>
      <c r="H749" s="7">
        <v>150.0625</v>
      </c>
      <c r="I749" s="19">
        <f t="shared" si="79"/>
        <v>150.046875</v>
      </c>
      <c r="J749" s="22">
        <f t="shared" si="80"/>
        <v>2.0826824950536291E-4</v>
      </c>
      <c r="K749" s="9">
        <f t="shared" si="82"/>
        <v>-8.5389982297199296E-3</v>
      </c>
      <c r="L749" s="17">
        <f t="shared" si="83"/>
        <v>-6.7692720378433671E-3</v>
      </c>
      <c r="M749" s="17"/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77"/>
        <v>122.6328125</v>
      </c>
      <c r="E750" s="22">
        <f t="shared" si="78"/>
        <v>1.2741288144231381E-4</v>
      </c>
      <c r="F750" s="22">
        <f t="shared" si="81"/>
        <v>5.478753902019573E-3</v>
      </c>
      <c r="G750" s="6">
        <v>148.34375</v>
      </c>
      <c r="H750" s="6">
        <v>148.375</v>
      </c>
      <c r="I750" s="19">
        <f t="shared" si="79"/>
        <v>148.359375</v>
      </c>
      <c r="J750" s="22">
        <f t="shared" si="80"/>
        <v>2.1063717746182202E-4</v>
      </c>
      <c r="K750" s="9">
        <f t="shared" si="82"/>
        <v>1.1374407582938284E-2</v>
      </c>
      <c r="L750" s="17">
        <f t="shared" si="83"/>
        <v>8.3677992457744585E-3</v>
      </c>
      <c r="M750" s="17"/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77"/>
        <v>123.3046875</v>
      </c>
      <c r="E751" s="22">
        <f t="shared" si="78"/>
        <v>1.2671862130140025E-4</v>
      </c>
      <c r="F751" s="22">
        <f t="shared" si="81"/>
        <v>-5.4489007159601588E-3</v>
      </c>
      <c r="G751" s="7">
        <v>150</v>
      </c>
      <c r="H751" s="7">
        <v>150.0625</v>
      </c>
      <c r="I751" s="19">
        <f t="shared" si="79"/>
        <v>150.03125</v>
      </c>
      <c r="J751" s="22">
        <f t="shared" si="80"/>
        <v>4.1657987919183504E-4</v>
      </c>
      <c r="K751" s="9">
        <f t="shared" si="82"/>
        <v>-1.1143511768381575E-2</v>
      </c>
      <c r="L751" s="17">
        <f t="shared" si="83"/>
        <v>-8.2394292028589201E-3</v>
      </c>
      <c r="M751" s="17"/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77"/>
        <v>124.59375</v>
      </c>
      <c r="E752" s="22">
        <f t="shared" si="78"/>
        <v>2.5081514923501377E-4</v>
      </c>
      <c r="F752" s="22">
        <f t="shared" si="81"/>
        <v>-1.0346124905944332E-2</v>
      </c>
      <c r="G752" s="6">
        <v>152.3125</v>
      </c>
      <c r="H752" s="6">
        <v>152.375</v>
      </c>
      <c r="I752" s="19">
        <f t="shared" si="79"/>
        <v>152.34375</v>
      </c>
      <c r="J752" s="22">
        <f t="shared" si="80"/>
        <v>4.1025641025641023E-4</v>
      </c>
      <c r="K752" s="9">
        <f t="shared" si="82"/>
        <v>-1.5179487179487139E-2</v>
      </c>
      <c r="L752" s="17">
        <f t="shared" si="83"/>
        <v>-1.2714615920987028E-2</v>
      </c>
      <c r="M752" s="17"/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77"/>
        <v>124.46875</v>
      </c>
      <c r="E753" s="22">
        <f t="shared" si="78"/>
        <v>2.5106703489831785E-4</v>
      </c>
      <c r="F753" s="22">
        <f t="shared" si="81"/>
        <v>1.0042681395932007E-3</v>
      </c>
      <c r="G753" s="7">
        <v>151.6875</v>
      </c>
      <c r="H753" s="7">
        <v>151.75</v>
      </c>
      <c r="I753" s="19">
        <f t="shared" si="79"/>
        <v>151.71875</v>
      </c>
      <c r="J753" s="22">
        <f t="shared" si="80"/>
        <v>4.1194644696189496E-4</v>
      </c>
      <c r="K753" s="9">
        <f t="shared" si="82"/>
        <v>4.1194644696189719E-3</v>
      </c>
      <c r="L753" s="17">
        <f t="shared" si="83"/>
        <v>2.5308068305057267E-3</v>
      </c>
      <c r="M753" s="17"/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77"/>
        <v>124.265625</v>
      </c>
      <c r="E754" s="22">
        <f t="shared" si="78"/>
        <v>2.5147742990066639E-4</v>
      </c>
      <c r="F754" s="22">
        <f t="shared" si="81"/>
        <v>1.6346032943543864E-3</v>
      </c>
      <c r="G754" s="6">
        <v>151.75</v>
      </c>
      <c r="H754" s="6">
        <v>151.8125</v>
      </c>
      <c r="I754" s="19">
        <f t="shared" si="79"/>
        <v>151.78125</v>
      </c>
      <c r="J754" s="22">
        <f t="shared" si="80"/>
        <v>4.1177681696520483E-4</v>
      </c>
      <c r="K754" s="9">
        <f t="shared" si="82"/>
        <v>-4.1177681696524804E-4</v>
      </c>
      <c r="L754" s="17">
        <f t="shared" si="83"/>
        <v>6.3181628342546018E-4</v>
      </c>
      <c r="M754" s="17"/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77"/>
        <v>124.7578125</v>
      </c>
      <c r="E755" s="22">
        <f t="shared" si="78"/>
        <v>1.2524265764919532E-4</v>
      </c>
      <c r="F755" s="22">
        <f t="shared" si="81"/>
        <v>-3.9451437159496727E-3</v>
      </c>
      <c r="G755" s="7">
        <v>152.25</v>
      </c>
      <c r="H755" s="7">
        <v>152.3125</v>
      </c>
      <c r="I755" s="19">
        <f t="shared" si="79"/>
        <v>152.28125</v>
      </c>
      <c r="J755" s="22">
        <f t="shared" si="80"/>
        <v>4.1042478965729528E-4</v>
      </c>
      <c r="K755" s="9">
        <f t="shared" si="82"/>
        <v>-3.2833983172583237E-3</v>
      </c>
      <c r="L755" s="17">
        <f t="shared" si="83"/>
        <v>-3.620868823578018E-3</v>
      </c>
      <c r="M755" s="17"/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77"/>
        <v>124.8359375</v>
      </c>
      <c r="E756" s="22">
        <f t="shared" si="78"/>
        <v>1.2516427811502597E-4</v>
      </c>
      <c r="F756" s="22">
        <f t="shared" si="81"/>
        <v>-6.2582139057509867E-4</v>
      </c>
      <c r="G756" s="6">
        <v>152.53125</v>
      </c>
      <c r="H756" s="6">
        <v>152.5625</v>
      </c>
      <c r="I756" s="19">
        <f t="shared" si="79"/>
        <v>152.546875</v>
      </c>
      <c r="J756" s="22">
        <f t="shared" si="80"/>
        <v>2.0485506504148315E-4</v>
      </c>
      <c r="K756" s="9">
        <f t="shared" si="82"/>
        <v>-1.7412680528525737E-3</v>
      </c>
      <c r="L756" s="17">
        <f t="shared" si="83"/>
        <v>-1.1724233723518673E-3</v>
      </c>
      <c r="M756" s="17"/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77"/>
        <v>126.0546875</v>
      </c>
      <c r="E757" s="22">
        <f t="shared" si="78"/>
        <v>1.2395413696932134E-4</v>
      </c>
      <c r="F757" s="22">
        <f t="shared" si="81"/>
        <v>-9.6684226836070142E-3</v>
      </c>
      <c r="G757" s="7">
        <v>155.1875</v>
      </c>
      <c r="H757" s="7">
        <v>155.25</v>
      </c>
      <c r="I757" s="19">
        <f t="shared" si="79"/>
        <v>155.21875</v>
      </c>
      <c r="J757" s="22">
        <f t="shared" si="80"/>
        <v>4.0265753976243207E-4</v>
      </c>
      <c r="K757" s="9">
        <f t="shared" si="82"/>
        <v>-1.7213609824843989E-2</v>
      </c>
      <c r="L757" s="17">
        <f t="shared" si="83"/>
        <v>-1.336578839704782E-2</v>
      </c>
      <c r="M757" s="17"/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77"/>
        <v>126.1328125</v>
      </c>
      <c r="E758" s="22">
        <f t="shared" si="78"/>
        <v>1.2387736141220192E-4</v>
      </c>
      <c r="F758" s="22">
        <f t="shared" si="81"/>
        <v>-6.1938680706097315E-4</v>
      </c>
      <c r="G758" s="6">
        <v>155.1875</v>
      </c>
      <c r="H758" s="6">
        <v>155.25</v>
      </c>
      <c r="I758" s="19">
        <f t="shared" si="79"/>
        <v>155.21875</v>
      </c>
      <c r="J758" s="22">
        <f t="shared" si="80"/>
        <v>4.0265753976243207E-4</v>
      </c>
      <c r="K758" s="9">
        <f t="shared" si="82"/>
        <v>0</v>
      </c>
      <c r="L758" s="17">
        <f t="shared" si="83"/>
        <v>-3.1586888220147471E-4</v>
      </c>
      <c r="M758" s="17"/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77"/>
        <v>126.5234375</v>
      </c>
      <c r="E759" s="22">
        <f t="shared" si="78"/>
        <v>1.2349490583513431E-4</v>
      </c>
      <c r="F759" s="22">
        <f t="shared" si="81"/>
        <v>-3.0873726458783279E-3</v>
      </c>
      <c r="G759" s="7">
        <v>155.25</v>
      </c>
      <c r="H759" s="7">
        <v>155.28125</v>
      </c>
      <c r="I759" s="19">
        <f t="shared" si="79"/>
        <v>155.265625</v>
      </c>
      <c r="J759" s="22">
        <f t="shared" si="80"/>
        <v>2.0126798832645668E-4</v>
      </c>
      <c r="K759" s="9">
        <f t="shared" si="82"/>
        <v>-3.0190198248969402E-4</v>
      </c>
      <c r="L759" s="17">
        <f t="shared" si="83"/>
        <v>-1.7224093210694053E-3</v>
      </c>
      <c r="M759" s="17"/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77"/>
        <v>127.3359375</v>
      </c>
      <c r="E760" s="22">
        <f t="shared" si="78"/>
        <v>1.2270691453463402E-4</v>
      </c>
      <c r="F760" s="22">
        <f t="shared" si="81"/>
        <v>-6.3807595558009744E-3</v>
      </c>
      <c r="G760" s="6">
        <v>157.46875</v>
      </c>
      <c r="H760" s="6">
        <v>157.5</v>
      </c>
      <c r="I760" s="19">
        <f t="shared" si="79"/>
        <v>157.484375</v>
      </c>
      <c r="J760" s="22">
        <f t="shared" si="80"/>
        <v>1.9843238416509574E-4</v>
      </c>
      <c r="K760" s="9">
        <f t="shared" si="82"/>
        <v>-1.4088699275721761E-2</v>
      </c>
      <c r="L760" s="17">
        <f t="shared" si="83"/>
        <v>-1.0157878864869754E-2</v>
      </c>
      <c r="M760" s="17"/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77"/>
        <v>127.984375</v>
      </c>
      <c r="E761" s="22">
        <f t="shared" si="78"/>
        <v>2.4417043096081065E-4</v>
      </c>
      <c r="F761" s="22">
        <f t="shared" si="81"/>
        <v>-5.0665364424368198E-3</v>
      </c>
      <c r="G761" s="7">
        <v>158.84375</v>
      </c>
      <c r="H761" s="7">
        <v>158.875</v>
      </c>
      <c r="I761" s="19">
        <f t="shared" si="79"/>
        <v>158.859375</v>
      </c>
      <c r="J761" s="22">
        <f t="shared" si="80"/>
        <v>1.9671486180780959E-4</v>
      </c>
      <c r="K761" s="9">
        <f t="shared" si="82"/>
        <v>-8.6554539195435876E-3</v>
      </c>
      <c r="L761" s="17">
        <f t="shared" si="83"/>
        <v>-6.8252125600509949E-3</v>
      </c>
      <c r="M761" s="17"/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77"/>
        <v>128.44531499999999</v>
      </c>
      <c r="E762" s="22">
        <f t="shared" si="78"/>
        <v>3.649023710986471E-4</v>
      </c>
      <c r="F762" s="22">
        <f t="shared" si="81"/>
        <v>-3.588608895544354E-3</v>
      </c>
      <c r="G762" s="6">
        <v>159</v>
      </c>
      <c r="H762" s="6">
        <v>159.0625</v>
      </c>
      <c r="I762" s="19">
        <f t="shared" si="79"/>
        <v>159.03125</v>
      </c>
      <c r="J762" s="22">
        <f t="shared" si="80"/>
        <v>3.9300451955197487E-4</v>
      </c>
      <c r="K762" s="9">
        <f t="shared" si="82"/>
        <v>-1.0807624287679785E-3</v>
      </c>
      <c r="L762" s="17">
        <f t="shared" si="83"/>
        <v>-2.3596896696505749E-3</v>
      </c>
      <c r="M762" s="17"/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77"/>
        <v>127.5546875</v>
      </c>
      <c r="E763" s="22">
        <f t="shared" si="78"/>
        <v>1.2249647822625099E-4</v>
      </c>
      <c r="F763" s="22">
        <f t="shared" si="81"/>
        <v>6.9823188583326701E-3</v>
      </c>
      <c r="G763" s="7">
        <v>156.875</v>
      </c>
      <c r="H763" s="7">
        <v>156.90625</v>
      </c>
      <c r="I763" s="19">
        <f t="shared" si="79"/>
        <v>156.890625</v>
      </c>
      <c r="J763" s="22">
        <f t="shared" si="80"/>
        <v>1.9918334827208445E-4</v>
      </c>
      <c r="K763" s="9">
        <f t="shared" si="82"/>
        <v>1.3644059356637817E-2</v>
      </c>
      <c r="L763" s="17">
        <f t="shared" si="83"/>
        <v>1.0246769487483728E-2</v>
      </c>
      <c r="M763" s="17"/>
    </row>
  </sheetData>
  <mergeCells count="2">
    <mergeCell ref="B10:F10"/>
    <mergeCell ref="G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2023-02-26T18:22:50Z</dcterms:created>
  <dcterms:modified xsi:type="dcterms:W3CDTF">2025-03-07T00:11:39Z</dcterms:modified>
</cp:coreProperties>
</file>