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/>
  <xr:revisionPtr revIDLastSave="0" documentId="8_{39FBCA04-5159-45D4-B7B9-36AA14D16F8F}" xr6:coauthVersionLast="47" xr6:coauthVersionMax="47" xr10:uidLastSave="{00000000-0000-0000-0000-000000000000}"/>
  <bookViews>
    <workbookView xWindow="8160" yWindow="3195" windowWidth="38670" windowHeight="15345" activeTab="5" xr2:uid="{00000000-000D-0000-FFFF-FFFF00000000}"/>
  </bookViews>
  <sheets>
    <sheet name="Curve_Size_Dicty_AX4vsDnmA" sheetId="5" r:id="rId1"/>
    <sheet name="Growth" sheetId="6" r:id="rId2"/>
    <sheet name="AX4 Stationary" sheetId="1" r:id="rId3"/>
    <sheet name="AX4 Shaking" sheetId="2" r:id="rId4"/>
    <sheet name="DNMT(-) Stationary" sheetId="3" r:id="rId5"/>
    <sheet name="DNMT(-) Shaking Culture 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6" l="1"/>
  <c r="G22" i="6"/>
  <c r="F22" i="6"/>
  <c r="E22" i="6"/>
  <c r="D22" i="6"/>
  <c r="C22" i="6"/>
  <c r="B22" i="6"/>
  <c r="H17" i="6"/>
  <c r="G17" i="6"/>
  <c r="F17" i="6"/>
  <c r="E17" i="6"/>
  <c r="D17" i="6"/>
  <c r="C17" i="6"/>
  <c r="B17" i="6"/>
  <c r="H12" i="6"/>
  <c r="G12" i="6"/>
  <c r="F12" i="6"/>
  <c r="E12" i="6"/>
  <c r="D12" i="6"/>
  <c r="C12" i="6"/>
  <c r="B12" i="6"/>
  <c r="H7" i="6"/>
  <c r="G7" i="6"/>
  <c r="F7" i="6"/>
  <c r="E7" i="6"/>
  <c r="D7" i="6"/>
  <c r="C7" i="6"/>
  <c r="B7" i="6"/>
  <c r="B68" i="2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82" i="2" l="1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7" i="2"/>
  <c r="B66" i="2"/>
  <c r="B65" i="2"/>
  <c r="B64" i="2"/>
  <c r="B63" i="2"/>
  <c r="B62" i="2"/>
  <c r="B61" i="2"/>
</calcChain>
</file>

<file path=xl/sharedStrings.xml><?xml version="1.0" encoding="utf-8"?>
<sst xmlns="http://schemas.openxmlformats.org/spreadsheetml/2006/main" count="1158" uniqueCount="96">
  <si>
    <t>Sample Id</t>
  </si>
  <si>
    <t>small size cells</t>
  </si>
  <si>
    <t>Dilution</t>
  </si>
  <si>
    <t>Instrument</t>
  </si>
  <si>
    <t>Zaza</t>
  </si>
  <si>
    <t>Sn</t>
  </si>
  <si>
    <t>AutoT4-102-0256</t>
  </si>
  <si>
    <t>Cell Type</t>
  </si>
  <si>
    <t>* Tested Viability with Trypan Blue</t>
  </si>
  <si>
    <t>Description</t>
  </si>
  <si>
    <t>Count Results</t>
  </si>
  <si>
    <t>Live Cell Count</t>
  </si>
  <si>
    <t>cells</t>
  </si>
  <si>
    <t>Dead Cell Count</t>
  </si>
  <si>
    <t>Total Cell Count</t>
  </si>
  <si>
    <t>Live Mean Diameter</t>
  </si>
  <si>
    <t>microns</t>
  </si>
  <si>
    <t>Dead Mean Diameter</t>
  </si>
  <si>
    <t>Total Mean Diameter</t>
  </si>
  <si>
    <t>Viability</t>
  </si>
  <si>
    <t>%</t>
  </si>
  <si>
    <t>Live Concentration</t>
  </si>
  <si>
    <t>cells/ml</t>
  </si>
  <si>
    <t>Dead Concentration</t>
  </si>
  <si>
    <t>Total Concentration</t>
  </si>
  <si>
    <t xml:space="preserve">AX4 Stationary  DAY 1 </t>
  </si>
  <si>
    <t>Cell Size</t>
  </si>
  <si>
    <t>Num Live</t>
  </si>
  <si>
    <t>Num Dead</t>
  </si>
  <si>
    <t>small size cells_001</t>
  </si>
  <si>
    <t>AX4 Stationary DAY 2</t>
  </si>
  <si>
    <t>AX4 Stationary Day III</t>
  </si>
  <si>
    <t>AX4 Stationary Day IV</t>
  </si>
  <si>
    <t>AX4 stationary Day IV 1_001</t>
  </si>
  <si>
    <t>AX4 stationary Day IV 2_001</t>
  </si>
  <si>
    <t xml:space="preserve">AX4 Stationary Day V </t>
  </si>
  <si>
    <t>AX4 stationary Day IV 2_003</t>
  </si>
  <si>
    <t>AX4 Stationary culture 1 Day V_001</t>
  </si>
  <si>
    <t>AX4 Stationary Day VI</t>
  </si>
  <si>
    <t>AX4 Stationary Culture 3 Day VI_001</t>
  </si>
  <si>
    <t>AX4 Stationary Day VII</t>
  </si>
  <si>
    <t>AX4 Shaking Day II</t>
  </si>
  <si>
    <t>AX4 Shaking Day I</t>
  </si>
  <si>
    <t xml:space="preserve">AX4 Shaking Day V </t>
  </si>
  <si>
    <t>AX4 Shaking Day VI</t>
  </si>
  <si>
    <t>AX4 Shaking Day VII</t>
  </si>
  <si>
    <t>Stationary DNMT(-) Day II</t>
  </si>
  <si>
    <t xml:space="preserve">Stationary DNMT(-) Day III </t>
  </si>
  <si>
    <t>DNMT(-)  Stationary Day III (3)_001</t>
  </si>
  <si>
    <t>Stationary DNMT(-) Day IV</t>
  </si>
  <si>
    <t>Stationary DNMT(-) Day V</t>
  </si>
  <si>
    <t>Stationary DNMT(-) Day VI</t>
  </si>
  <si>
    <t>Stationary DNMT(-) Day VII</t>
  </si>
  <si>
    <t xml:space="preserve">DNMT(-) Shaking culture Day I </t>
  </si>
  <si>
    <t xml:space="preserve">DNMT(-) Shaking culutre Day II </t>
  </si>
  <si>
    <t>DNMT(-) Shaking culutre Day III</t>
  </si>
  <si>
    <t>AX4 Shaking Day III</t>
  </si>
  <si>
    <t>AX4 Shaking Day IV</t>
  </si>
  <si>
    <t>DNMT(-) Shaking Culutre Day IV</t>
  </si>
  <si>
    <t>DNMT(-) Shaking culture Day V</t>
  </si>
  <si>
    <t>DNMT(-) Shaking culture Day VI</t>
  </si>
  <si>
    <t>DNMT(-) Shaking culture Day VII</t>
  </si>
  <si>
    <t>Stationary DNMT(-) Day I</t>
  </si>
  <si>
    <t>Day</t>
  </si>
  <si>
    <t>Frequency DNMT(-)</t>
  </si>
  <si>
    <t>AX4  Shaking Day I (2)_001</t>
  </si>
  <si>
    <t>AX4 Shaking Day II 2_001</t>
  </si>
  <si>
    <t>AX4 Sh Day III 1_001</t>
  </si>
  <si>
    <t>AX4 Shaking culture Day V</t>
  </si>
  <si>
    <t>AX4  Shaking  Culture 1 Day VI</t>
  </si>
  <si>
    <t>AX4  Shaking  Culture 3 Day VII_002</t>
  </si>
  <si>
    <t>DNNMT(-) shaking  Day I 1_002</t>
  </si>
  <si>
    <t>DNMT Stationary Day II</t>
  </si>
  <si>
    <t xml:space="preserve">DNNMT(-) st  Day I </t>
  </si>
  <si>
    <t>DNMT(-)  day IV S_001</t>
  </si>
  <si>
    <t>DNMMT(-)  stationary Day V 3_001</t>
  </si>
  <si>
    <t>DNMT(-) Stationary culture 2 Day VI_001</t>
  </si>
  <si>
    <t>DNMMT(-)  stationary Day VII 1_001</t>
  </si>
  <si>
    <t>DNMMT(-) Shaking Day II (1)_001</t>
  </si>
  <si>
    <t>DNNMT(-) shaking  Day III 1_001</t>
  </si>
  <si>
    <t>DNMT(-) Shaking culture 2 Day VI_001</t>
  </si>
  <si>
    <t>DNMT(-)  Shaking Culture 3 Day V_001</t>
  </si>
  <si>
    <t>DNMT(-) Shaking  culture 2 Day IV_001</t>
  </si>
  <si>
    <t>DNMT(-) Shaking culture 1 Day VII_001</t>
  </si>
  <si>
    <t xml:space="preserve">Frequency AX4 </t>
  </si>
  <si>
    <t>Size(um)</t>
  </si>
  <si>
    <t>AX4 Total(Counts)</t>
  </si>
  <si>
    <t>DnmA_KO(Counts)</t>
  </si>
  <si>
    <t>AX4</t>
  </si>
  <si>
    <t>DnmA</t>
  </si>
  <si>
    <t xml:space="preserve">AX4 </t>
  </si>
  <si>
    <t>Average</t>
  </si>
  <si>
    <t>S-AX4</t>
  </si>
  <si>
    <t>DnmA(-)</t>
  </si>
  <si>
    <t>S-DnmA(-)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</si>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</sst>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</font>
    <font>
      <sz val="11"/>
      <color indexed="60"/>
      <name val="Arial Bold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2" applyNumberFormat="0" applyAlignment="0" applyProtection="0"/>
    <xf numFmtId="0" fontId="6" fillId="0" borderId="0"/>
  </cellStyleXfs>
  <cellXfs count="24">
    <xf numFmtId="0" fontId="0" fillId="0" borderId="0" xfId="0"/>
    <xf numFmtId="0" fontId="4" fillId="0" borderId="0" xfId="0" applyFont="1"/>
    <xf numFmtId="22" fontId="0" fillId="0" borderId="0" xfId="0" applyNumberFormat="1"/>
    <xf numFmtId="11" fontId="0" fillId="0" borderId="0" xfId="0" applyNumberFormat="1"/>
    <xf numFmtId="2" fontId="0" fillId="0" borderId="0" xfId="0" applyNumberFormat="1"/>
    <xf numFmtId="2" fontId="2" fillId="2" borderId="0" xfId="1" applyNumberFormat="1"/>
    <xf numFmtId="0" fontId="2" fillId="2" borderId="0" xfId="1"/>
    <xf numFmtId="0" fontId="0" fillId="3" borderId="1" xfId="2" applyFont="1"/>
    <xf numFmtId="11" fontId="0" fillId="3" borderId="1" xfId="2" applyNumberFormat="1" applyFont="1"/>
    <xf numFmtId="0" fontId="3" fillId="0" borderId="0" xfId="3"/>
    <xf numFmtId="22" fontId="3" fillId="0" borderId="0" xfId="3" applyNumberFormat="1"/>
    <xf numFmtId="11" fontId="3" fillId="0" borderId="0" xfId="3" applyNumberFormat="1"/>
    <xf numFmtId="0" fontId="3" fillId="3" borderId="1" xfId="2" applyFont="1"/>
    <xf numFmtId="11" fontId="3" fillId="3" borderId="1" xfId="2" applyNumberFormat="1" applyFont="1"/>
    <xf numFmtId="0" fontId="2" fillId="3" borderId="1" xfId="2" applyFont="1"/>
    <xf numFmtId="11" fontId="2" fillId="3" borderId="1" xfId="2" applyNumberFormat="1" applyFont="1"/>
    <xf numFmtId="0" fontId="5" fillId="4" borderId="2" xfId="4"/>
    <xf numFmtId="2" fontId="5" fillId="4" borderId="2" xfId="4" applyNumberFormat="1"/>
    <xf numFmtId="0" fontId="6" fillId="0" borderId="0" xfId="5"/>
    <xf numFmtId="0" fontId="6" fillId="0" borderId="0" xfId="5" applyAlignment="1"/>
    <xf numFmtId="0" fontId="7" fillId="0" borderId="0" xfId="5" applyFont="1" applyBorder="1" applyAlignment="1"/>
    <xf numFmtId="0" fontId="8" fillId="0" borderId="0" xfId="5" applyFont="1" applyAlignment="1"/>
    <xf numFmtId="0" fontId="0" fillId="0" borderId="0" xfId="0" applyAlignment="1"/>
    <xf numFmtId="11" fontId="2" fillId="2" borderId="0" xfId="1" applyNumberFormat="1"/>
  </cellXfs>
  <cellStyles count="6">
    <cellStyle name="Explanatory Text" xfId="3" builtinId="53"/>
    <cellStyle name="Good" xfId="1" builtinId="26"/>
    <cellStyle name="Input" xfId="4" builtinId="20"/>
    <cellStyle name="Normal" xfId="0" builtinId="0"/>
    <cellStyle name="Normal_AX4 Stationary" xfId="5" xr:uid="{182AB3AB-6D78-4F77-BF07-13CC643D8644}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Growth Curve AX4 vs DnmA</a:t>
            </a:r>
            <a:r>
              <a:rPr lang="en-US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</a:t>
            </a:r>
            <a:r>
              <a:rPr lang="en-US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(-)  </a:t>
            </a:r>
          </a:p>
        </c:rich>
      </c:tx>
      <c:layout>
        <c:manualLayout>
          <c:xMode val="edge"/>
          <c:yMode val="edge"/>
          <c:x val="0.3251627561374934"/>
          <c:y val="1.7987569016860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90769312619706"/>
          <c:y val="0.11665548408561607"/>
          <c:w val="0.77322468876356676"/>
          <c:h val="0.59663385826771653"/>
        </c:manualLayout>
      </c:layout>
      <c:scatterChart>
        <c:scatterStyle val="lineMarker"/>
        <c:varyColors val="0"/>
        <c:ser>
          <c:idx val="0"/>
          <c:order val="0"/>
          <c:tx>
            <c:v>Growth Curve AX4 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'AX4 Stationary'!$B$60:$B$66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</c:numCache>
            </c:numRef>
          </c:xVal>
          <c:yVal>
            <c:numRef>
              <c:f>('AX4 Stationary'!$B$24,'AX4 Stationary'!$H$24,'AX4 Stationary'!$N$24,'AX4 Stationary'!$S$24,'AX4 Stationary'!$X$24,'AX4 Stationary'!$AO$24,'AX4 Stationary'!$AU$24)</c:f>
              <c:numCache>
                <c:formatCode>0.00E+00</c:formatCode>
                <c:ptCount val="7"/>
                <c:pt idx="0">
                  <c:v>157000</c:v>
                </c:pt>
                <c:pt idx="1">
                  <c:v>388000</c:v>
                </c:pt>
                <c:pt idx="2">
                  <c:v>415000</c:v>
                </c:pt>
                <c:pt idx="3">
                  <c:v>624000</c:v>
                </c:pt>
                <c:pt idx="4">
                  <c:v>845000</c:v>
                </c:pt>
                <c:pt idx="5">
                  <c:v>1490000</c:v>
                </c:pt>
                <c:pt idx="6">
                  <c:v>1720000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1-4E0F-B950-86F5D3A4AFAE}"/>
            </c:ext>
          </c:extLst>
        </c:ser>
        <c:ser>
          <c:idx val="1"/>
          <c:order val="1"/>
          <c:tx>
            <c:v>AX4 Shaking Culture 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'AX4 Stationary'!$B$60:$B$66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</c:numCache>
            </c:numRef>
          </c:xVal>
          <c:yVal>
            <c:numRef>
              <c:f>('AX4 Shaking'!$B$24,'AX4 Shaking'!$G$24,'AX4 Shaking'!$L$24,'AX4 Shaking'!$R$24,'AX4 Shaking'!$Y$24,'AX4 Shaking'!$AE$24,'AX4 Shaking'!$AK$24)</c:f>
              <c:numCache>
                <c:formatCode>0.00E+00</c:formatCode>
                <c:ptCount val="7"/>
                <c:pt idx="0">
                  <c:v>378000</c:v>
                </c:pt>
                <c:pt idx="1">
                  <c:v>395000</c:v>
                </c:pt>
                <c:pt idx="2">
                  <c:v>845000</c:v>
                </c:pt>
                <c:pt idx="3">
                  <c:v>1410000</c:v>
                </c:pt>
                <c:pt idx="4">
                  <c:v>2740000</c:v>
                </c:pt>
                <c:pt idx="5">
                  <c:v>5940000</c:v>
                </c:pt>
                <c:pt idx="6">
                  <c:v>6660000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1-4E0F-B950-86F5D3A4AFAE}"/>
            </c:ext>
          </c:extLst>
        </c:ser>
        <c:ser>
          <c:idx val="2"/>
          <c:order val="2"/>
          <c:tx>
            <c:v>DNMT(-) Stationary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'AX4 Stationary'!$B$60:$B$66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</c:numCache>
            </c:numRef>
          </c:xVal>
          <c:yVal>
            <c:numRef>
              <c:f>('DNMT(-) Stationary'!$B$24,'DNMT(-) Stationary'!$G$24,'DNMT(-) Stationary'!$L$24,'DNMT(-) Stationary'!$Q$24,'DNMT(-) Stationary'!$W$24,'DNMT(-) Stationary'!$AC$24,'DNMT(-) Stationary'!$AI$24)</c:f>
              <c:numCache>
                <c:formatCode>0.00E+00</c:formatCode>
                <c:ptCount val="7"/>
                <c:pt idx="0">
                  <c:v>139000</c:v>
                </c:pt>
                <c:pt idx="1">
                  <c:v>230000</c:v>
                </c:pt>
                <c:pt idx="2">
                  <c:v>389000</c:v>
                </c:pt>
                <c:pt idx="3">
                  <c:v>494000</c:v>
                </c:pt>
                <c:pt idx="4">
                  <c:v>708000</c:v>
                </c:pt>
                <c:pt idx="5">
                  <c:v>897000</c:v>
                </c:pt>
                <c:pt idx="6">
                  <c:v>1010000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1-4E0F-B950-86F5D3A4AFAE}"/>
            </c:ext>
          </c:extLst>
        </c:ser>
        <c:ser>
          <c:idx val="3"/>
          <c:order val="3"/>
          <c:tx>
            <c:v>DNMT(-) Shaking Culture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'AX4 Stationary'!$B$60:$B$66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</c:numCache>
            </c:numRef>
          </c:xVal>
          <c:yVal>
            <c:numRef>
              <c:f>('DNMT(-) Shaking Culture '!$B$24,'DNMT(-) Shaking Culture '!$G$24,'DNMT(-) Shaking Culture '!$L$24,'DNMT(-) Shaking Culture '!$R$24,'DNMT(-) Shaking Culture '!$X$24,'DNMT(-) Shaking Culture '!$AD$24,'DNMT(-) Shaking Culture '!$AJ$24)</c:f>
              <c:numCache>
                <c:formatCode>0.00E+00</c:formatCode>
                <c:ptCount val="7"/>
                <c:pt idx="0">
                  <c:v>139000</c:v>
                </c:pt>
                <c:pt idx="1">
                  <c:v>338000</c:v>
                </c:pt>
                <c:pt idx="2">
                  <c:v>568000</c:v>
                </c:pt>
                <c:pt idx="3">
                  <c:v>897000</c:v>
                </c:pt>
                <c:pt idx="4">
                  <c:v>1190000</c:v>
                </c:pt>
                <c:pt idx="5">
                  <c:v>2650000</c:v>
                </c:pt>
                <c:pt idx="6">
                  <c:v>3330000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1-4E0F-B950-86F5D3A4A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93872"/>
        <c:axId val="558789280"/>
      </c:scatterChart>
      <c:valAx>
        <c:axId val="5587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100" baseline="0">
                    <a:latin typeface="Cambria" panose="02040503050406030204" pitchFamily="18" charset="0"/>
                  </a:rPr>
                  <a:t>Time (Hours)</a:t>
                </a:r>
              </a:p>
            </c:rich>
          </c:tx>
          <c:layout>
            <c:manualLayout>
              <c:xMode val="edge"/>
              <c:yMode val="edge"/>
              <c:x val="0.47598970001975349"/>
              <c:y val="0.79210266953508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+mn-cs"/>
              </a:defRPr>
            </a:pPr>
            <a:endParaRPr lang="en-US"/>
          </a:p>
        </c:txPr>
        <c:crossAx val="558789280"/>
        <c:crosses val="autoZero"/>
        <c:crossBetween val="midCat"/>
      </c:valAx>
      <c:valAx>
        <c:axId val="558789280"/>
        <c:scaling>
          <c:orientation val="minMax"/>
          <c:max val="67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100" baseline="0">
                    <a:latin typeface="Cambria" panose="02040503050406030204" pitchFamily="18" charset="0"/>
                  </a:rPr>
                  <a:t>Concentration ( cells/mL)</a:t>
                </a:r>
              </a:p>
            </c:rich>
          </c:tx>
          <c:layout>
            <c:manualLayout>
              <c:xMode val="edge"/>
              <c:yMode val="edge"/>
              <c:x val="3.9671935928105417E-2"/>
              <c:y val="0.17837851442863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+mn-cs"/>
              </a:defRPr>
            </a:pPr>
            <a:endParaRPr lang="en-US"/>
          </a:p>
        </c:txPr>
        <c:crossAx val="558793872"/>
        <c:crosses val="autoZero"/>
        <c:crossBetween val="midCat"/>
        <c:majorUnit val="5000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1192729558033E-2"/>
          <c:y val="0.8507783936160066"/>
          <c:w val="0.92768685585581168"/>
          <c:h val="0.12903318108116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  <a:latin typeface="Cambria" panose="02040503050406030204" pitchFamily="18" charset="0"/>
                <a:ea typeface="Cambria" panose="02040503050406030204" pitchFamily="18" charset="0"/>
              </a:rPr>
              <a:t>Growth Curve AX4 vs DnmA (-)  </a:t>
            </a:r>
            <a:endParaRPr lang="en-US" b="1">
              <a:solidFill>
                <a:schemeClr val="tx1"/>
              </a:solidFill>
              <a:effectLst/>
              <a:latin typeface="Cambria" panose="02040503050406030204" pitchFamily="18" charset="0"/>
              <a:ea typeface="Cambria" panose="020405030504060302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50000"/>
                    <a:lumOff val="50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68402143648394"/>
          <c:y val="8.3135446219511577E-2"/>
          <c:w val="0.8017539062370056"/>
          <c:h val="0.71623422794694014"/>
        </c:manualLayout>
      </c:layout>
      <c:scatterChart>
        <c:scatterStyle val="lineMarker"/>
        <c:varyColors val="0"/>
        <c:ser>
          <c:idx val="0"/>
          <c:order val="0"/>
          <c:tx>
            <c:v>AX4 Stationary Culture</c:v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Growth!$B$2:$H$2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</c:numCache>
            </c:numRef>
          </c:xVal>
          <c:yVal>
            <c:numRef>
              <c:f>Growth!$B$7:$H$7</c:f>
              <c:numCache>
                <c:formatCode>0.00E+00</c:formatCode>
                <c:ptCount val="7"/>
                <c:pt idx="0">
                  <c:v>163666.66666666666</c:v>
                </c:pt>
                <c:pt idx="1">
                  <c:v>387000</c:v>
                </c:pt>
                <c:pt idx="2">
                  <c:v>414666.66666666669</c:v>
                </c:pt>
                <c:pt idx="3">
                  <c:v>624000</c:v>
                </c:pt>
                <c:pt idx="4">
                  <c:v>844333.33333333337</c:v>
                </c:pt>
                <c:pt idx="5">
                  <c:v>1490000</c:v>
                </c:pt>
                <c:pt idx="6">
                  <c:v>1720000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2-41EC-BF64-1ED524F15A0F}"/>
            </c:ext>
          </c:extLst>
        </c:ser>
        <c:ser>
          <c:idx val="1"/>
          <c:order val="1"/>
          <c:tx>
            <c:v>AX4 Shaking Culture</c:v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Growth!$B$2:$H$2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</c:numCache>
            </c:numRef>
          </c:xVal>
          <c:yVal>
            <c:numRef>
              <c:f>Growth!$B$12:$H$12</c:f>
              <c:numCache>
                <c:formatCode>0.00E+00</c:formatCode>
                <c:ptCount val="7"/>
                <c:pt idx="0">
                  <c:v>178000</c:v>
                </c:pt>
                <c:pt idx="1">
                  <c:v>395333.33333333331</c:v>
                </c:pt>
                <c:pt idx="2">
                  <c:v>845000</c:v>
                </c:pt>
                <c:pt idx="3">
                  <c:v>1413333.3333333333</c:v>
                </c:pt>
                <c:pt idx="4">
                  <c:v>2740000</c:v>
                </c:pt>
                <c:pt idx="5">
                  <c:v>5940000</c:v>
                </c:pt>
                <c:pt idx="6">
                  <c:v>6653333.333333333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2-41EC-BF64-1ED524F15A0F}"/>
            </c:ext>
          </c:extLst>
        </c:ser>
        <c:ser>
          <c:idx val="2"/>
          <c:order val="2"/>
          <c:tx>
            <c:v>DnmA(-) Stationary Culture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Growth!$B$2:$H$2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</c:numCache>
            </c:numRef>
          </c:xVal>
          <c:yVal>
            <c:numRef>
              <c:f>Growth!$B$17:$H$17</c:f>
              <c:numCache>
                <c:formatCode>0.00E+00</c:formatCode>
                <c:ptCount val="7"/>
                <c:pt idx="0">
                  <c:v>139000</c:v>
                </c:pt>
                <c:pt idx="1">
                  <c:v>229666.66666666666</c:v>
                </c:pt>
                <c:pt idx="2">
                  <c:v>389000</c:v>
                </c:pt>
                <c:pt idx="3">
                  <c:v>494000</c:v>
                </c:pt>
                <c:pt idx="4">
                  <c:v>708000</c:v>
                </c:pt>
                <c:pt idx="5">
                  <c:v>897000</c:v>
                </c:pt>
                <c:pt idx="6">
                  <c:v>1021666.6666666666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82-41EC-BF64-1ED524F15A0F}"/>
            </c:ext>
          </c:extLst>
        </c:ser>
        <c:ser>
          <c:idx val="3"/>
          <c:order val="3"/>
          <c:tx>
            <c:v>DnmA(-) Shaking culture</c:v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Growth!$B$2:$H$2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</c:numCache>
            </c:numRef>
          </c:xVal>
          <c:yVal>
            <c:numRef>
              <c:f>Growth!$B$22:$H$22</c:f>
              <c:numCache>
                <c:formatCode>0.00E+00</c:formatCode>
                <c:ptCount val="7"/>
                <c:pt idx="0">
                  <c:v>139666.66666666666</c:v>
                </c:pt>
                <c:pt idx="1">
                  <c:v>338000</c:v>
                </c:pt>
                <c:pt idx="2">
                  <c:v>568000</c:v>
                </c:pt>
                <c:pt idx="3">
                  <c:v>897000</c:v>
                </c:pt>
                <c:pt idx="4">
                  <c:v>1190000</c:v>
                </c:pt>
                <c:pt idx="5">
                  <c:v>2646666.6666666665</c:v>
                </c:pt>
                <c:pt idx="6">
                  <c:v>3330000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82-41EC-BF64-1ED524F15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43520"/>
        <c:axId val="467343848"/>
      </c:scatterChart>
      <c:valAx>
        <c:axId val="46734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Tim</a:t>
                </a:r>
                <a:r>
                  <a:rPr lang="en-US" sz="11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e </a:t>
                </a:r>
                <a:r>
                  <a:rPr lang="en-US" sz="110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(Hours)</a:t>
                </a:r>
              </a:p>
            </c:rich>
          </c:tx>
          <c:layout>
            <c:manualLayout>
              <c:xMode val="edge"/>
              <c:yMode val="edge"/>
              <c:x val="0.48688163029051018"/>
              <c:y val="0.87070249166831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467343848"/>
        <c:crosses val="autoZero"/>
        <c:crossBetween val="midCat"/>
      </c:valAx>
      <c:valAx>
        <c:axId val="467343848"/>
        <c:scaling>
          <c:orientation val="minMax"/>
          <c:max val="6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baseline="0">
                    <a:solidFill>
                      <a:schemeClr val="tx1"/>
                    </a:solidFill>
                    <a:effectLst/>
                    <a:latin typeface="Cambria" panose="02040503050406030204" pitchFamily="18" charset="0"/>
                    <a:ea typeface="Cambria" panose="02040503050406030204" pitchFamily="18" charset="0"/>
                  </a:rPr>
                  <a:t>Concentration ( cells/mL)</a:t>
                </a:r>
                <a:endParaRPr lang="en-US" sz="110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1.5319301817310857E-2"/>
              <c:y val="0.27184359180535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467343520"/>
        <c:crosses val="autoZero"/>
        <c:crossBetween val="midCat"/>
        <c:majorUnit val="5000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0023385860038"/>
          <c:y val="0.92135471505368183"/>
          <c:w val="0.8057863869677887"/>
          <c:h val="4.2678682505727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600">
                <a:latin typeface="Cambria" panose="02040503050406030204" pitchFamily="18" charset="0"/>
                <a:ea typeface="Cambria" panose="02040503050406030204" pitchFamily="18" charset="0"/>
              </a:rPr>
              <a:t>Growth Curve AX4 VS DNMT(-)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9269418163187"/>
          <c:y val="0.10257103877523686"/>
          <c:w val="0.80973602054552574"/>
          <c:h val="0.72691558746653084"/>
        </c:manualLayout>
      </c:layout>
      <c:scatterChart>
        <c:scatterStyle val="smoothMarker"/>
        <c:varyColors val="0"/>
        <c:ser>
          <c:idx val="0"/>
          <c:order val="0"/>
          <c:tx>
            <c:v>Growth Curve AX4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'AX4 Stationary'!$B$60:$B$66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</c:numCache>
            </c:numRef>
          </c:xVal>
          <c:yVal>
            <c:numRef>
              <c:f>('AX4 Stationary'!$B$24,'AX4 Stationary'!$H$24,'AX4 Stationary'!$N$24,'AX4 Stationary'!$S$24,'AX4 Stationary'!$X$24,'AX4 Stationary'!$AO$24,'AX4 Stationary'!$AU$24)</c:f>
              <c:numCache>
                <c:formatCode>0.00E+00</c:formatCode>
                <c:ptCount val="7"/>
                <c:pt idx="0">
                  <c:v>157000</c:v>
                </c:pt>
                <c:pt idx="1">
                  <c:v>388000</c:v>
                </c:pt>
                <c:pt idx="2">
                  <c:v>415000</c:v>
                </c:pt>
                <c:pt idx="3">
                  <c:v>624000</c:v>
                </c:pt>
                <c:pt idx="4">
                  <c:v>845000</c:v>
                </c:pt>
                <c:pt idx="5">
                  <c:v>1490000</c:v>
                </c:pt>
                <c:pt idx="6">
                  <c:v>1720000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F-4F04-A71B-A2318303578C}"/>
            </c:ext>
          </c:extLst>
        </c:ser>
        <c:ser>
          <c:idx val="1"/>
          <c:order val="1"/>
          <c:tx>
            <c:v>AX4 Shaking Culture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'AX4 Stationary'!$B$60:$B$66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</c:numCache>
            </c:numRef>
          </c:xVal>
          <c:yVal>
            <c:numRef>
              <c:f>('AX4 Shaking'!$B$24,'AX4 Shaking'!$G$24,'AX4 Shaking'!$L$24,'AX4 Shaking'!$R$24,'AX4 Shaking'!$Y$24,'AX4 Shaking'!$AE$24,'AX4 Shaking'!$AK$24)</c:f>
              <c:numCache>
                <c:formatCode>0.00E+00</c:formatCode>
                <c:ptCount val="7"/>
                <c:pt idx="0">
                  <c:v>378000</c:v>
                </c:pt>
                <c:pt idx="1">
                  <c:v>395000</c:v>
                </c:pt>
                <c:pt idx="2">
                  <c:v>845000</c:v>
                </c:pt>
                <c:pt idx="3">
                  <c:v>1410000</c:v>
                </c:pt>
                <c:pt idx="4">
                  <c:v>2740000</c:v>
                </c:pt>
                <c:pt idx="5">
                  <c:v>5940000</c:v>
                </c:pt>
                <c:pt idx="6">
                  <c:v>6660000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2F-4F04-A71B-A2318303578C}"/>
            </c:ext>
          </c:extLst>
        </c:ser>
        <c:ser>
          <c:idx val="2"/>
          <c:order val="2"/>
          <c:tx>
            <c:v>DNMT(-) Stationary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'AX4 Stationary'!$B$60:$B$66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</c:numCache>
            </c:numRef>
          </c:xVal>
          <c:yVal>
            <c:numRef>
              <c:f>('DNMT(-) Stationary'!$B$24,'DNMT(-) Stationary'!$G$24,'DNMT(-) Stationary'!$L$24,'DNMT(-) Stationary'!$Q$24,'DNMT(-) Stationary'!$W$24,'DNMT(-) Stationary'!$AC$24,'DNMT(-) Stationary'!$AI$24)</c:f>
              <c:numCache>
                <c:formatCode>0.00E+00</c:formatCode>
                <c:ptCount val="7"/>
                <c:pt idx="0">
                  <c:v>139000</c:v>
                </c:pt>
                <c:pt idx="1">
                  <c:v>230000</c:v>
                </c:pt>
                <c:pt idx="2">
                  <c:v>389000</c:v>
                </c:pt>
                <c:pt idx="3">
                  <c:v>494000</c:v>
                </c:pt>
                <c:pt idx="4">
                  <c:v>708000</c:v>
                </c:pt>
                <c:pt idx="5">
                  <c:v>897000</c:v>
                </c:pt>
                <c:pt idx="6">
                  <c:v>1010000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2F-4F04-A71B-A2318303578C}"/>
            </c:ext>
          </c:extLst>
        </c:ser>
        <c:ser>
          <c:idx val="3"/>
          <c:order val="3"/>
          <c:tx>
            <c:v>DNMT(-) Shaking Culture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'AX4 Stationary'!$B$60:$B$66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</c:numCache>
            </c:numRef>
          </c:xVal>
          <c:yVal>
            <c:numRef>
              <c:f>('DNMT(-) Shaking Culture '!$B$24,'DNMT(-) Shaking Culture '!$G$24,'DNMT(-) Shaking Culture '!$L$24,'DNMT(-) Shaking Culture '!$R$24,'DNMT(-) Shaking Culture '!$X$24,'DNMT(-) Shaking Culture '!$AD$24,'DNMT(-) Shaking Culture '!$AJ$24)</c:f>
              <c:numCache>
                <c:formatCode>0.00E+00</c:formatCode>
                <c:ptCount val="7"/>
                <c:pt idx="0">
                  <c:v>139000</c:v>
                </c:pt>
                <c:pt idx="1">
                  <c:v>338000</c:v>
                </c:pt>
                <c:pt idx="2">
                  <c:v>568000</c:v>
                </c:pt>
                <c:pt idx="3">
                  <c:v>897000</c:v>
                </c:pt>
                <c:pt idx="4">
                  <c:v>1190000</c:v>
                </c:pt>
                <c:pt idx="5">
                  <c:v>2650000</c:v>
                </c:pt>
                <c:pt idx="6">
                  <c:v>3330000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2F-4F04-A71B-A23183035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93872"/>
        <c:axId val="558789280"/>
      </c:scatterChart>
      <c:valAx>
        <c:axId val="5587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200">
                    <a:latin typeface="Cambria" panose="02040503050406030204" pitchFamily="18" charset="0"/>
                    <a:ea typeface="Cambria" panose="02040503050406030204" pitchFamily="18" charset="0"/>
                  </a:rPr>
                  <a:t>Time</a:t>
                </a:r>
                <a:r>
                  <a:rPr lang="en-US" sz="1200" baseline="0">
                    <a:latin typeface="Cambria" panose="02040503050406030204" pitchFamily="18" charset="0"/>
                    <a:ea typeface="Cambria" panose="02040503050406030204" pitchFamily="18" charset="0"/>
                  </a:rPr>
                  <a:t> (Hours)</a:t>
                </a:r>
                <a:endParaRPr lang="en-US" sz="1200">
                  <a:latin typeface="Cambria" panose="02040503050406030204" pitchFamily="18" charset="0"/>
                  <a:ea typeface="Cambria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58789280"/>
        <c:crosses val="autoZero"/>
        <c:crossBetween val="midCat"/>
      </c:valAx>
      <c:valAx>
        <c:axId val="5587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Cambria" panose="02040503050406030204" pitchFamily="18" charset="0"/>
                    <a:ea typeface="Cambria" panose="02040503050406030204" pitchFamily="18" charset="0"/>
                  </a:rPr>
                  <a:t>Concentration</a:t>
                </a:r>
                <a:r>
                  <a:rPr lang="en-US" sz="1200" baseline="0">
                    <a:latin typeface="Cambria" panose="02040503050406030204" pitchFamily="18" charset="0"/>
                    <a:ea typeface="Cambria" panose="02040503050406030204" pitchFamily="18" charset="0"/>
                  </a:rPr>
                  <a:t> ( cells/mL)</a:t>
                </a:r>
                <a:endParaRPr lang="en-US" sz="1200">
                  <a:latin typeface="Cambria" panose="02040503050406030204" pitchFamily="18" charset="0"/>
                  <a:ea typeface="Cambria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2.4091752304928986E-2"/>
              <c:y val="0.34202454465375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587938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6.7211607101609463E-2"/>
          <c:y val="0.88275757624341222"/>
          <c:w val="0.81129050469835051"/>
          <c:h val="9.887805194818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190499</xdr:rowOff>
    </xdr:from>
    <xdr:to>
      <xdr:col>5</xdr:col>
      <xdr:colOff>952500</xdr:colOff>
      <xdr:row>88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E9517-AD31-4593-B15F-B24CA9648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100853</xdr:rowOff>
    </xdr:from>
    <xdr:to>
      <xdr:col>8</xdr:col>
      <xdr:colOff>67236</xdr:colOff>
      <xdr:row>56</xdr:row>
      <xdr:rowOff>22412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E3C72-894C-49E5-B203-3BB4B48C1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503463</xdr:colOff>
      <xdr:row>169</xdr:row>
      <xdr:rowOff>1</xdr:rowOff>
    </xdr:from>
    <xdr:to>
      <xdr:col>22</xdr:col>
      <xdr:colOff>517072</xdr:colOff>
      <xdr:row>213</xdr:row>
      <xdr:rowOff>121667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59190-BFD6-4040-A55A-5B5E690B0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762000</xdr:colOff>
      <xdr:row>140</xdr:row>
      <xdr:rowOff>13607</xdr:rowOff>
    </xdr:from>
    <xdr:to>
      <xdr:col>31</xdr:col>
      <xdr:colOff>201385</xdr:colOff>
      <xdr:row>165</xdr:row>
      <xdr:rowOff>51707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B3208D1-D1CF-4328-9E8F-AFEF77C5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85821" y="29432250"/>
          <a:ext cx="8134350" cy="4800600"/>
        </a:xfrm>
        <a:prstGeom prst="rect">
          <a:avLst/>
        </a:prstGeom>
      </xdr:spPr>
    </xdr:pic>
    <xdr:clientData/>
  </xdr:twoCellAnchor>
  <xdr:twoCellAnchor editAs="oneCell">
    <xdr:from>
      <xdr:col>8</xdr:col>
      <xdr:colOff>517071</xdr:colOff>
      <xdr:row>141</xdr:row>
      <xdr:rowOff>149679</xdr:rowOff>
    </xdr:from>
    <xdr:to>
      <xdr:col>17</xdr:col>
      <xdr:colOff>664028</xdr:colOff>
      <xdr:row>166</xdr:row>
      <xdr:rowOff>187779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8E64BFA-A756-4E25-8484-BF8A544F2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70964" y="29758822"/>
          <a:ext cx="8134350" cy="480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C514-9F87-49BA-916A-4F85E39023BE}">
  <dimension ref="A1:G40"/>
  <sheetViews>
    <sheetView workbookViewId="0">
      <selection activeCell="J23" sqref="J23"/>
    </sheetView>
  </sheetViews>
  <sheetFormatPr defaultRowHeight="15" x14ac:dyDescent="0.25"/>
  <sheetData>
    <row r="1" spans="1:7" x14ac:dyDescent="0.25">
      <c r="A1" t="s">
        <v>88</v>
      </c>
      <c r="B1">
        <v>24873</v>
      </c>
    </row>
    <row r="2" spans="1:7" x14ac:dyDescent="0.25">
      <c r="A2" t="s">
        <v>89</v>
      </c>
      <c r="B2">
        <v>18737</v>
      </c>
    </row>
    <row r="3" spans="1:7" x14ac:dyDescent="0.25">
      <c r="A3" t="s">
        <v>85</v>
      </c>
      <c r="B3" t="s">
        <v>84</v>
      </c>
      <c r="C3" t="s">
        <v>64</v>
      </c>
      <c r="D3" t="s">
        <v>85</v>
      </c>
      <c r="E3" t="s">
        <v>86</v>
      </c>
      <c r="G3" t="s">
        <v>87</v>
      </c>
    </row>
    <row r="4" spans="1:7" x14ac:dyDescent="0.25">
      <c r="A4">
        <v>3.66</v>
      </c>
      <c r="B4">
        <v>0.36987898524504487</v>
      </c>
      <c r="C4">
        <v>0.27752575118749001</v>
      </c>
      <c r="D4">
        <v>3.66</v>
      </c>
      <c r="E4">
        <v>92</v>
      </c>
      <c r="G4">
        <v>52</v>
      </c>
    </row>
    <row r="5" spans="1:7" x14ac:dyDescent="0.25">
      <c r="A5">
        <v>4</v>
      </c>
      <c r="B5">
        <v>3.043460780766293</v>
      </c>
      <c r="C5">
        <v>4.0508085606020172</v>
      </c>
      <c r="D5">
        <v>4</v>
      </c>
      <c r="E5">
        <v>757</v>
      </c>
      <c r="G5">
        <v>759</v>
      </c>
    </row>
    <row r="6" spans="1:7" x14ac:dyDescent="0.25">
      <c r="A6">
        <v>5</v>
      </c>
      <c r="B6">
        <v>2.5328669641780244</v>
      </c>
      <c r="C6">
        <v>2.7859315792282646</v>
      </c>
      <c r="D6">
        <v>5</v>
      </c>
      <c r="E6">
        <v>630</v>
      </c>
      <c r="G6">
        <v>522</v>
      </c>
    </row>
    <row r="7" spans="1:7" x14ac:dyDescent="0.25">
      <c r="A7">
        <v>6</v>
      </c>
      <c r="B7">
        <v>3.2203594258834878</v>
      </c>
      <c r="C7">
        <v>2.8659870843785025</v>
      </c>
      <c r="D7">
        <v>6</v>
      </c>
      <c r="E7">
        <v>801</v>
      </c>
      <c r="G7">
        <v>537</v>
      </c>
    </row>
    <row r="8" spans="1:7" x14ac:dyDescent="0.25">
      <c r="A8">
        <v>7</v>
      </c>
      <c r="B8">
        <v>3.6183813773971778</v>
      </c>
      <c r="C8">
        <v>4.0988418636921597</v>
      </c>
      <c r="D8">
        <v>7</v>
      </c>
      <c r="E8">
        <v>900</v>
      </c>
      <c r="G8">
        <v>768</v>
      </c>
    </row>
    <row r="9" spans="1:7" x14ac:dyDescent="0.25">
      <c r="A9">
        <v>8</v>
      </c>
      <c r="B9">
        <v>5.8376552888674462</v>
      </c>
      <c r="C9">
        <v>6.3083738058387144</v>
      </c>
      <c r="D9">
        <v>8</v>
      </c>
      <c r="E9">
        <v>1452</v>
      </c>
      <c r="G9">
        <v>1182</v>
      </c>
    </row>
    <row r="10" spans="1:7" x14ac:dyDescent="0.25">
      <c r="A10">
        <v>9</v>
      </c>
      <c r="B10">
        <v>7.6106621637920631</v>
      </c>
      <c r="C10">
        <v>10.295137962320542</v>
      </c>
      <c r="D10">
        <v>9</v>
      </c>
      <c r="E10">
        <v>1893</v>
      </c>
      <c r="G10">
        <v>1929</v>
      </c>
    </row>
    <row r="11" spans="1:7" x14ac:dyDescent="0.25">
      <c r="A11">
        <v>10</v>
      </c>
      <c r="B11">
        <v>14.360953644514133</v>
      </c>
      <c r="C11">
        <v>9.0302609809467906</v>
      </c>
      <c r="D11">
        <v>10</v>
      </c>
      <c r="E11">
        <v>3572</v>
      </c>
      <c r="G11">
        <v>1692</v>
      </c>
    </row>
    <row r="12" spans="1:7" x14ac:dyDescent="0.25">
      <c r="A12">
        <v>11</v>
      </c>
      <c r="B12">
        <v>13.8463394041732</v>
      </c>
      <c r="C12">
        <v>9.2384052943374062</v>
      </c>
      <c r="D12">
        <v>11</v>
      </c>
      <c r="E12">
        <v>3444</v>
      </c>
      <c r="G12">
        <v>1731</v>
      </c>
    </row>
    <row r="13" spans="1:7" x14ac:dyDescent="0.25">
      <c r="A13">
        <v>12</v>
      </c>
      <c r="B13">
        <v>11.462228118843726</v>
      </c>
      <c r="C13">
        <v>11.431926135453915</v>
      </c>
      <c r="D13">
        <v>12</v>
      </c>
      <c r="E13">
        <v>2851</v>
      </c>
      <c r="G13">
        <v>2142</v>
      </c>
    </row>
    <row r="14" spans="1:7" x14ac:dyDescent="0.25">
      <c r="A14">
        <v>13</v>
      </c>
      <c r="B14">
        <v>10.698347605837654</v>
      </c>
      <c r="C14">
        <v>7.1089288573410903</v>
      </c>
      <c r="D14">
        <v>13</v>
      </c>
      <c r="E14">
        <v>2661</v>
      </c>
      <c r="G14">
        <v>1332</v>
      </c>
    </row>
    <row r="15" spans="1:7" x14ac:dyDescent="0.25">
      <c r="A15">
        <v>14</v>
      </c>
      <c r="B15">
        <v>8.6157681019579471</v>
      </c>
      <c r="C15">
        <v>6.5858995570262051</v>
      </c>
      <c r="D15">
        <v>14</v>
      </c>
      <c r="E15">
        <v>2143</v>
      </c>
      <c r="G15">
        <v>1234</v>
      </c>
    </row>
    <row r="16" spans="1:7" x14ac:dyDescent="0.25">
      <c r="A16">
        <v>15</v>
      </c>
      <c r="B16">
        <v>5.7532263900615126</v>
      </c>
      <c r="C16">
        <v>7.2850509686716123</v>
      </c>
      <c r="D16">
        <v>15</v>
      </c>
      <c r="E16">
        <v>1431</v>
      </c>
      <c r="G16">
        <v>1365</v>
      </c>
    </row>
    <row r="17" spans="1:7" x14ac:dyDescent="0.25">
      <c r="A17">
        <v>16</v>
      </c>
      <c r="B17">
        <v>3.8515659550516625</v>
      </c>
      <c r="C17">
        <v>4.6752415007738701</v>
      </c>
      <c r="D17">
        <v>16</v>
      </c>
      <c r="E17">
        <v>958</v>
      </c>
      <c r="G17">
        <v>876</v>
      </c>
    </row>
    <row r="18" spans="1:7" x14ac:dyDescent="0.25">
      <c r="A18">
        <v>17</v>
      </c>
      <c r="B18">
        <v>2.4363767941140995</v>
      </c>
      <c r="C18">
        <v>3.7786198430912097</v>
      </c>
      <c r="D18">
        <v>17</v>
      </c>
      <c r="E18">
        <v>606</v>
      </c>
      <c r="G18">
        <v>708</v>
      </c>
    </row>
    <row r="19" spans="1:7" x14ac:dyDescent="0.25">
      <c r="A19">
        <v>18</v>
      </c>
      <c r="B19">
        <v>1.2021067020463956</v>
      </c>
      <c r="C19">
        <v>3.2502535090996423</v>
      </c>
      <c r="D19">
        <v>18</v>
      </c>
      <c r="E19">
        <v>299</v>
      </c>
      <c r="G19">
        <v>609</v>
      </c>
    </row>
    <row r="20" spans="1:7" x14ac:dyDescent="0.25">
      <c r="A20">
        <v>19</v>
      </c>
      <c r="B20">
        <v>0.69151288545812728</v>
      </c>
      <c r="C20">
        <v>1.9053210225756525</v>
      </c>
      <c r="D20">
        <v>19</v>
      </c>
      <c r="E20">
        <v>172</v>
      </c>
      <c r="G20">
        <v>357</v>
      </c>
    </row>
    <row r="21" spans="1:7" x14ac:dyDescent="0.25">
      <c r="A21">
        <v>20</v>
      </c>
      <c r="B21">
        <v>0.41008322277168013</v>
      </c>
      <c r="C21">
        <v>1.9213321236056999</v>
      </c>
      <c r="D21">
        <v>20</v>
      </c>
      <c r="E21">
        <v>102</v>
      </c>
      <c r="G21">
        <v>360</v>
      </c>
    </row>
    <row r="22" spans="1:7" x14ac:dyDescent="0.25">
      <c r="A22">
        <v>21</v>
      </c>
      <c r="B22">
        <v>0.19700076388051302</v>
      </c>
      <c r="C22">
        <v>0.89662165768266</v>
      </c>
      <c r="D22">
        <v>21</v>
      </c>
      <c r="E22">
        <v>49</v>
      </c>
      <c r="G22">
        <v>168</v>
      </c>
    </row>
    <row r="23" spans="1:7" x14ac:dyDescent="0.25">
      <c r="A23">
        <v>22</v>
      </c>
      <c r="B23">
        <v>0.14071483134322357</v>
      </c>
      <c r="C23">
        <v>0.99268826386294495</v>
      </c>
      <c r="D23">
        <v>22</v>
      </c>
      <c r="E23">
        <v>35</v>
      </c>
      <c r="G23">
        <v>186</v>
      </c>
    </row>
    <row r="24" spans="1:7" x14ac:dyDescent="0.25">
      <c r="A24">
        <v>23</v>
      </c>
      <c r="B24">
        <v>8.8449322558597679E-2</v>
      </c>
      <c r="C24">
        <v>0.41628862678123496</v>
      </c>
      <c r="D24">
        <v>23</v>
      </c>
      <c r="E24">
        <v>22</v>
      </c>
      <c r="G24">
        <v>78</v>
      </c>
    </row>
    <row r="25" spans="1:7" x14ac:dyDescent="0.25">
      <c r="A25">
        <v>24</v>
      </c>
      <c r="B25">
        <v>1.2061271257990593E-2</v>
      </c>
      <c r="C25">
        <v>0.49634413193147248</v>
      </c>
      <c r="D25">
        <v>24</v>
      </c>
      <c r="E25">
        <v>3</v>
      </c>
      <c r="G25">
        <v>93</v>
      </c>
    </row>
    <row r="26" spans="1:7" x14ac:dyDescent="0.25">
      <c r="A26">
        <v>25</v>
      </c>
      <c r="B26">
        <v>0</v>
      </c>
      <c r="C26">
        <v>0.30421091957090246</v>
      </c>
      <c r="D26">
        <v>25</v>
      </c>
      <c r="E26">
        <v>0</v>
      </c>
      <c r="G26">
        <v>57</v>
      </c>
    </row>
    <row r="27" spans="1:7" x14ac:dyDescent="0.25">
      <c r="A27" s="22"/>
      <c r="B27" s="22"/>
      <c r="C27" s="22"/>
      <c r="D27" s="18"/>
      <c r="E27" s="18"/>
    </row>
    <row r="28" spans="1:7" x14ac:dyDescent="0.25">
      <c r="A28" s="22"/>
      <c r="B28" s="19"/>
      <c r="C28" s="19"/>
      <c r="D28" s="18"/>
      <c r="E28" s="18"/>
    </row>
    <row r="29" spans="1:7" x14ac:dyDescent="0.25">
      <c r="A29" s="22"/>
      <c r="B29" s="19"/>
      <c r="C29" s="18"/>
      <c r="D29" s="18"/>
      <c r="E29" s="18"/>
    </row>
    <row r="30" spans="1:7" x14ac:dyDescent="0.25">
      <c r="A30" s="22"/>
      <c r="B30" s="19"/>
      <c r="C30" s="18"/>
      <c r="D30" s="18"/>
      <c r="E30" s="18"/>
    </row>
    <row r="31" spans="1:7" x14ac:dyDescent="0.25">
      <c r="A31" s="22"/>
      <c r="B31" s="19"/>
      <c r="C31" s="19"/>
      <c r="D31" s="18"/>
      <c r="E31" s="18"/>
    </row>
    <row r="32" spans="1:7" x14ac:dyDescent="0.25">
      <c r="A32" s="22"/>
      <c r="B32" s="19"/>
      <c r="C32" s="19"/>
      <c r="D32" s="18"/>
      <c r="E32" s="18"/>
    </row>
    <row r="33" spans="1:5" x14ac:dyDescent="0.25">
      <c r="A33" s="22"/>
      <c r="B33" s="19"/>
      <c r="C33" s="19"/>
      <c r="D33" s="18"/>
      <c r="E33" s="18"/>
    </row>
    <row r="34" spans="1:5" x14ac:dyDescent="0.25">
      <c r="A34" s="22"/>
      <c r="B34" s="19"/>
      <c r="C34" s="19"/>
      <c r="D34" s="18"/>
      <c r="E34" s="18"/>
    </row>
    <row r="35" spans="1:5" x14ac:dyDescent="0.25">
      <c r="A35" s="22"/>
      <c r="B35" s="19"/>
      <c r="C35" s="19"/>
      <c r="D35" s="18"/>
      <c r="E35" s="18"/>
    </row>
    <row r="36" spans="1:5" x14ac:dyDescent="0.25">
      <c r="A36" s="22"/>
      <c r="B36" s="19"/>
      <c r="C36" s="19"/>
      <c r="D36" s="18"/>
      <c r="E36" s="18"/>
    </row>
    <row r="37" spans="1:5" x14ac:dyDescent="0.25">
      <c r="A37" s="22"/>
      <c r="B37" s="19"/>
      <c r="C37" s="19"/>
      <c r="D37" s="18"/>
      <c r="E37" s="18"/>
    </row>
    <row r="38" spans="1:5" x14ac:dyDescent="0.25">
      <c r="A38" s="22"/>
      <c r="B38" s="19"/>
      <c r="C38" s="19"/>
      <c r="D38" s="18"/>
      <c r="E38" s="18"/>
    </row>
    <row r="39" spans="1:5" x14ac:dyDescent="0.25">
      <c r="A39" s="22"/>
      <c r="B39" s="19"/>
      <c r="C39" s="19"/>
      <c r="D39" s="18"/>
      <c r="E39" s="18"/>
    </row>
    <row r="40" spans="1:5" x14ac:dyDescent="0.25">
      <c r="A40" s="22"/>
      <c r="B40" s="19"/>
      <c r="C40" s="19"/>
      <c r="D40" s="18"/>
      <c r="E40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5E1D-8116-483A-9F92-B77BE36AA773}">
  <dimension ref="A2:H22"/>
  <sheetViews>
    <sheetView topLeftCell="A16" zoomScale="85" zoomScaleNormal="85" workbookViewId="0">
      <selection activeCell="N14" sqref="N14"/>
    </sheetView>
  </sheetViews>
  <sheetFormatPr defaultRowHeight="15" x14ac:dyDescent="0.25"/>
  <cols>
    <col min="1" max="1" width="10.7109375" customWidth="1"/>
    <col min="2" max="3" width="25.42578125" customWidth="1"/>
    <col min="4" max="4" width="22.28515625" customWidth="1"/>
    <col min="5" max="5" width="25.5703125" customWidth="1"/>
    <col min="6" max="6" width="23.140625" customWidth="1"/>
    <col min="7" max="7" width="20.5703125" customWidth="1"/>
    <col min="8" max="8" width="24.85546875" customWidth="1"/>
  </cols>
  <sheetData>
    <row r="2" spans="1:8" x14ac:dyDescent="0.25">
      <c r="A2" t="s">
        <v>95</v>
      </c>
      <c r="B2">
        <v>0</v>
      </c>
      <c r="C2">
        <v>24</v>
      </c>
      <c r="D2">
        <v>48</v>
      </c>
      <c r="E2">
        <v>72</v>
      </c>
      <c r="F2">
        <v>96</v>
      </c>
      <c r="G2">
        <v>120</v>
      </c>
      <c r="H2">
        <v>144</v>
      </c>
    </row>
    <row r="3" spans="1:8" x14ac:dyDescent="0.25">
      <c r="A3" t="s">
        <v>90</v>
      </c>
    </row>
    <row r="4" spans="1:8" x14ac:dyDescent="0.25">
      <c r="A4">
        <v>1</v>
      </c>
      <c r="B4" s="3">
        <v>154000</v>
      </c>
      <c r="C4" s="3">
        <v>380000</v>
      </c>
      <c r="D4" s="3">
        <v>414000</v>
      </c>
      <c r="E4" s="3">
        <v>612000</v>
      </c>
      <c r="F4" s="3">
        <v>825000</v>
      </c>
      <c r="G4" s="3">
        <v>1470000</v>
      </c>
      <c r="H4" s="3">
        <v>1720000</v>
      </c>
    </row>
    <row r="5" spans="1:8" x14ac:dyDescent="0.25">
      <c r="A5">
        <v>2</v>
      </c>
      <c r="B5" s="3">
        <v>180000</v>
      </c>
      <c r="C5" s="3">
        <v>394000</v>
      </c>
      <c r="D5" s="3">
        <v>415000</v>
      </c>
      <c r="E5" s="3">
        <v>635000</v>
      </c>
      <c r="F5" s="3">
        <v>869000</v>
      </c>
      <c r="G5" s="3">
        <v>1520000</v>
      </c>
      <c r="H5" s="3">
        <v>1850000</v>
      </c>
    </row>
    <row r="6" spans="1:8" x14ac:dyDescent="0.25">
      <c r="A6">
        <v>3</v>
      </c>
      <c r="B6" s="3">
        <v>157000</v>
      </c>
      <c r="C6" s="3">
        <v>387000</v>
      </c>
      <c r="D6" s="3">
        <v>415000</v>
      </c>
      <c r="E6" s="3">
        <v>625000</v>
      </c>
      <c r="F6" s="3">
        <v>839000</v>
      </c>
      <c r="G6" s="3">
        <v>1480000</v>
      </c>
      <c r="H6" s="3">
        <v>1590000</v>
      </c>
    </row>
    <row r="7" spans="1:8" x14ac:dyDescent="0.25">
      <c r="A7" s="6" t="s">
        <v>91</v>
      </c>
      <c r="B7" s="23">
        <f>(B4+B5+B6)/3</f>
        <v>163666.66666666666</v>
      </c>
      <c r="C7" s="23">
        <f t="shared" ref="C7:H7" si="0">(C4+C5+C6)/3</f>
        <v>387000</v>
      </c>
      <c r="D7" s="23">
        <f t="shared" si="0"/>
        <v>414666.66666666669</v>
      </c>
      <c r="E7" s="23">
        <f t="shared" si="0"/>
        <v>624000</v>
      </c>
      <c r="F7" s="23">
        <f t="shared" si="0"/>
        <v>844333.33333333337</v>
      </c>
      <c r="G7" s="23">
        <f t="shared" si="0"/>
        <v>1490000</v>
      </c>
      <c r="H7" s="23">
        <f t="shared" si="0"/>
        <v>1720000</v>
      </c>
    </row>
    <row r="8" spans="1:8" x14ac:dyDescent="0.25">
      <c r="A8" t="s">
        <v>92</v>
      </c>
    </row>
    <row r="9" spans="1:8" x14ac:dyDescent="0.25">
      <c r="A9">
        <v>1</v>
      </c>
      <c r="B9" s="3">
        <v>185000</v>
      </c>
      <c r="C9" s="3">
        <v>403000</v>
      </c>
      <c r="D9" s="3">
        <v>825000</v>
      </c>
      <c r="E9" s="3">
        <v>1400000</v>
      </c>
      <c r="F9" s="3">
        <v>2780000</v>
      </c>
      <c r="G9" s="3">
        <v>6000000</v>
      </c>
      <c r="H9" s="3">
        <v>6580000</v>
      </c>
    </row>
    <row r="10" spans="1:8" x14ac:dyDescent="0.25">
      <c r="A10">
        <v>2</v>
      </c>
      <c r="B10" s="3">
        <v>184000</v>
      </c>
      <c r="C10" s="3">
        <v>388000</v>
      </c>
      <c r="D10" s="3">
        <v>850000</v>
      </c>
      <c r="E10" s="3">
        <v>1420000</v>
      </c>
      <c r="F10" s="3">
        <v>2700000</v>
      </c>
      <c r="G10" s="3">
        <v>5980000</v>
      </c>
      <c r="H10" s="3">
        <v>6620000</v>
      </c>
    </row>
    <row r="11" spans="1:8" x14ac:dyDescent="0.25">
      <c r="A11">
        <v>3</v>
      </c>
      <c r="B11" s="3">
        <v>165000</v>
      </c>
      <c r="C11" s="3">
        <v>395000</v>
      </c>
      <c r="D11" s="3">
        <v>860000</v>
      </c>
      <c r="E11" s="3">
        <v>1420000</v>
      </c>
      <c r="F11" s="3">
        <v>2740000</v>
      </c>
      <c r="G11" s="3">
        <v>5840000</v>
      </c>
      <c r="H11" s="3">
        <v>6760000</v>
      </c>
    </row>
    <row r="12" spans="1:8" x14ac:dyDescent="0.25">
      <c r="A12" s="6" t="s">
        <v>91</v>
      </c>
      <c r="B12" s="23">
        <f>(B9+B10+B11)/3</f>
        <v>178000</v>
      </c>
      <c r="C12" s="23">
        <f t="shared" ref="C12:H12" si="1">(C9+C10+C11)/3</f>
        <v>395333.33333333331</v>
      </c>
      <c r="D12" s="23">
        <f t="shared" si="1"/>
        <v>845000</v>
      </c>
      <c r="E12" s="23">
        <f t="shared" si="1"/>
        <v>1413333.3333333333</v>
      </c>
      <c r="F12" s="23">
        <f t="shared" si="1"/>
        <v>2740000</v>
      </c>
      <c r="G12" s="23">
        <f t="shared" si="1"/>
        <v>5940000</v>
      </c>
      <c r="H12" s="23">
        <f t="shared" si="1"/>
        <v>6653333.333333333</v>
      </c>
    </row>
    <row r="13" spans="1:8" x14ac:dyDescent="0.25">
      <c r="A13" t="s">
        <v>93</v>
      </c>
    </row>
    <row r="14" spans="1:8" x14ac:dyDescent="0.25">
      <c r="A14">
        <v>1</v>
      </c>
      <c r="B14" s="3">
        <v>138000</v>
      </c>
      <c r="C14" s="3">
        <v>212000</v>
      </c>
      <c r="D14" s="3">
        <v>389000</v>
      </c>
      <c r="E14" s="3">
        <v>500000</v>
      </c>
      <c r="F14" s="3">
        <v>715000</v>
      </c>
      <c r="G14" s="3">
        <v>892000</v>
      </c>
      <c r="H14" s="3">
        <v>1050000</v>
      </c>
    </row>
    <row r="15" spans="1:8" x14ac:dyDescent="0.25">
      <c r="A15">
        <v>2</v>
      </c>
      <c r="B15" s="3">
        <v>140000</v>
      </c>
      <c r="C15" s="3">
        <v>248000</v>
      </c>
      <c r="D15" s="3">
        <v>389000</v>
      </c>
      <c r="E15" s="3">
        <v>501000</v>
      </c>
      <c r="F15" s="3">
        <v>701000</v>
      </c>
      <c r="G15" s="3">
        <v>895000</v>
      </c>
      <c r="H15" s="3">
        <v>1020000</v>
      </c>
    </row>
    <row r="16" spans="1:8" x14ac:dyDescent="0.25">
      <c r="A16">
        <v>3</v>
      </c>
      <c r="B16" s="3">
        <v>139000</v>
      </c>
      <c r="C16" s="3">
        <v>229000</v>
      </c>
      <c r="D16" s="3">
        <v>389000</v>
      </c>
      <c r="E16" s="3">
        <v>481000</v>
      </c>
      <c r="F16" s="3">
        <v>708000</v>
      </c>
      <c r="G16" s="3">
        <v>904000</v>
      </c>
      <c r="H16" s="3">
        <v>995000</v>
      </c>
    </row>
    <row r="17" spans="1:8" x14ac:dyDescent="0.25">
      <c r="A17" s="6" t="s">
        <v>91</v>
      </c>
      <c r="B17" s="23">
        <f>(B14+B15+B16)/3</f>
        <v>139000</v>
      </c>
      <c r="C17" s="23">
        <f t="shared" ref="C17:H17" si="2">(C14+C15+C16)/3</f>
        <v>229666.66666666666</v>
      </c>
      <c r="D17" s="23">
        <f t="shared" si="2"/>
        <v>389000</v>
      </c>
      <c r="E17" s="23">
        <f t="shared" si="2"/>
        <v>494000</v>
      </c>
      <c r="F17" s="23">
        <f t="shared" si="2"/>
        <v>708000</v>
      </c>
      <c r="G17" s="23">
        <f t="shared" si="2"/>
        <v>897000</v>
      </c>
      <c r="H17" s="23">
        <f t="shared" si="2"/>
        <v>1021666.6666666666</v>
      </c>
    </row>
    <row r="18" spans="1:8" x14ac:dyDescent="0.25">
      <c r="A18" t="s">
        <v>94</v>
      </c>
    </row>
    <row r="19" spans="1:8" x14ac:dyDescent="0.25">
      <c r="A19">
        <v>1</v>
      </c>
      <c r="B19" s="3">
        <v>136000</v>
      </c>
      <c r="C19" s="3">
        <v>342000</v>
      </c>
      <c r="D19" s="3">
        <v>578000</v>
      </c>
      <c r="E19" s="3">
        <v>890000</v>
      </c>
      <c r="F19" s="3">
        <v>1190000</v>
      </c>
      <c r="G19" s="3">
        <v>2610000</v>
      </c>
      <c r="H19" s="3">
        <v>3290000</v>
      </c>
    </row>
    <row r="20" spans="1:8" x14ac:dyDescent="0.25">
      <c r="A20">
        <v>2</v>
      </c>
      <c r="B20" s="3">
        <v>144000</v>
      </c>
      <c r="C20" s="3">
        <v>334000</v>
      </c>
      <c r="D20" s="3">
        <v>559000</v>
      </c>
      <c r="E20" s="3">
        <v>900000</v>
      </c>
      <c r="F20" s="3">
        <v>1170000</v>
      </c>
      <c r="G20" s="3">
        <v>2690000</v>
      </c>
      <c r="H20" s="3">
        <v>3380000</v>
      </c>
    </row>
    <row r="21" spans="1:8" x14ac:dyDescent="0.25">
      <c r="A21">
        <v>3</v>
      </c>
      <c r="B21" s="3">
        <v>139000</v>
      </c>
      <c r="C21" s="3">
        <v>338000</v>
      </c>
      <c r="D21" s="3">
        <v>567000</v>
      </c>
      <c r="E21" s="3">
        <v>901000</v>
      </c>
      <c r="F21" s="3">
        <v>1210000</v>
      </c>
      <c r="G21" s="3">
        <v>2640000</v>
      </c>
      <c r="H21" s="3">
        <v>3320000</v>
      </c>
    </row>
    <row r="22" spans="1:8" x14ac:dyDescent="0.25">
      <c r="A22" s="6" t="s">
        <v>91</v>
      </c>
      <c r="B22" s="23">
        <f>(B19+B20+B21)/3</f>
        <v>139666.66666666666</v>
      </c>
      <c r="C22" s="23">
        <f t="shared" ref="C22:H22" si="3">(C19+C20+C21)/3</f>
        <v>338000</v>
      </c>
      <c r="D22" s="23">
        <f t="shared" si="3"/>
        <v>568000</v>
      </c>
      <c r="E22" s="23">
        <f t="shared" si="3"/>
        <v>897000</v>
      </c>
      <c r="F22" s="23">
        <f t="shared" si="3"/>
        <v>1190000</v>
      </c>
      <c r="G22" s="23">
        <f t="shared" si="3"/>
        <v>2646666.6666666665</v>
      </c>
      <c r="H22" s="23">
        <f t="shared" si="3"/>
        <v>3330000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42"/>
  <sheetViews>
    <sheetView topLeftCell="A3" zoomScale="70" zoomScaleNormal="70" workbookViewId="0">
      <selection activeCell="R3" sqref="R3"/>
    </sheetView>
  </sheetViews>
  <sheetFormatPr defaultRowHeight="15" x14ac:dyDescent="0.25"/>
  <cols>
    <col min="1" max="1" width="10.28515625" customWidth="1"/>
    <col min="2" max="2" width="15.42578125" customWidth="1"/>
    <col min="3" max="3" width="16.85546875" customWidth="1"/>
    <col min="7" max="7" width="16.42578125" customWidth="1"/>
    <col min="8" max="8" width="13" customWidth="1"/>
    <col min="11" max="11" width="14.7109375" customWidth="1"/>
    <col min="12" max="12" width="18.7109375" customWidth="1"/>
    <col min="13" max="13" width="17" customWidth="1"/>
    <col min="14" max="14" width="16" customWidth="1"/>
    <col min="15" max="15" width="16.7109375" customWidth="1"/>
    <col min="18" max="18" width="12.7109375" customWidth="1"/>
    <col min="19" max="19" width="14" customWidth="1"/>
    <col min="20" max="20" width="13.5703125" customWidth="1"/>
    <col min="21" max="21" width="14.28515625" customWidth="1"/>
    <col min="23" max="23" width="12.85546875" customWidth="1"/>
    <col min="24" max="24" width="9.42578125" bestFit="1" customWidth="1"/>
    <col min="29" max="29" width="15.7109375" bestFit="1" customWidth="1"/>
    <col min="30" max="30" width="9.42578125" bestFit="1" customWidth="1"/>
    <col min="34" max="34" width="15.7109375" bestFit="1" customWidth="1"/>
    <col min="35" max="35" width="9.42578125" bestFit="1" customWidth="1"/>
    <col min="40" max="40" width="15.85546875" bestFit="1" customWidth="1"/>
    <col min="46" max="46" width="16.42578125" bestFit="1" customWidth="1"/>
  </cols>
  <sheetData>
    <row r="1" spans="1:48" x14ac:dyDescent="0.25">
      <c r="A1" s="1" t="s">
        <v>0</v>
      </c>
      <c r="B1" t="s">
        <v>1</v>
      </c>
      <c r="G1" s="1" t="s">
        <v>0</v>
      </c>
      <c r="H1" t="s">
        <v>29</v>
      </c>
      <c r="M1" s="1" t="s">
        <v>0</v>
      </c>
      <c r="N1" t="s">
        <v>1</v>
      </c>
      <c r="R1" s="1" t="s">
        <v>0</v>
      </c>
      <c r="S1" t="s">
        <v>1</v>
      </c>
      <c r="W1" s="9" t="s">
        <v>0</v>
      </c>
      <c r="X1" s="9" t="s">
        <v>33</v>
      </c>
      <c r="Y1" s="9"/>
      <c r="Z1" s="9"/>
      <c r="AA1" s="9"/>
      <c r="AB1" s="9"/>
      <c r="AC1" s="9" t="s">
        <v>0</v>
      </c>
      <c r="AD1" s="9" t="s">
        <v>34</v>
      </c>
      <c r="AE1" s="9"/>
      <c r="AF1" s="9"/>
      <c r="AG1" s="9"/>
      <c r="AH1" s="9" t="s">
        <v>0</v>
      </c>
      <c r="AI1" s="9" t="s">
        <v>36</v>
      </c>
      <c r="AJ1" s="9"/>
      <c r="AK1" s="9"/>
      <c r="AL1" s="9"/>
      <c r="AM1" s="9"/>
      <c r="AN1" s="1" t="s">
        <v>0</v>
      </c>
      <c r="AO1" t="s">
        <v>37</v>
      </c>
      <c r="AT1" s="1" t="s">
        <v>0</v>
      </c>
      <c r="AU1" t="s">
        <v>39</v>
      </c>
    </row>
    <row r="2" spans="1:48" ht="48.75" customHeight="1" x14ac:dyDescent="0.25">
      <c r="A2" t="s">
        <v>2</v>
      </c>
      <c r="B2">
        <v>1</v>
      </c>
      <c r="G2" t="s">
        <v>2</v>
      </c>
      <c r="H2">
        <v>1</v>
      </c>
      <c r="M2" t="s">
        <v>2</v>
      </c>
      <c r="N2">
        <v>1</v>
      </c>
      <c r="R2" t="s">
        <v>2</v>
      </c>
      <c r="S2">
        <v>1</v>
      </c>
      <c r="W2" s="9" t="s">
        <v>2</v>
      </c>
      <c r="X2" s="9">
        <v>1</v>
      </c>
      <c r="Y2" s="9"/>
      <c r="Z2" s="9"/>
      <c r="AA2" s="9"/>
      <c r="AB2" s="9"/>
      <c r="AC2" s="9" t="s">
        <v>2</v>
      </c>
      <c r="AD2" s="9">
        <v>1</v>
      </c>
      <c r="AE2" s="9"/>
      <c r="AF2" s="9"/>
      <c r="AG2" s="9"/>
      <c r="AH2" s="9" t="s">
        <v>2</v>
      </c>
      <c r="AI2" s="9">
        <v>1</v>
      </c>
      <c r="AJ2" s="9"/>
      <c r="AK2" s="9"/>
      <c r="AL2" s="9"/>
      <c r="AM2" s="9"/>
      <c r="AN2" t="s">
        <v>2</v>
      </c>
      <c r="AO2">
        <v>1</v>
      </c>
      <c r="AT2" t="s">
        <v>2</v>
      </c>
      <c r="AU2">
        <v>1</v>
      </c>
    </row>
    <row r="3" spans="1:48" ht="40.5" customHeight="1" x14ac:dyDescent="0.25">
      <c r="A3" s="2">
        <v>43298.460300925923</v>
      </c>
      <c r="G3" s="2">
        <v>43299.474108796298</v>
      </c>
      <c r="M3" s="2">
        <v>43300.467812499999</v>
      </c>
      <c r="R3" s="2">
        <v>43301.470717592594</v>
      </c>
      <c r="W3" s="10">
        <v>43302.504641203705</v>
      </c>
      <c r="X3" s="9"/>
      <c r="Y3" s="9"/>
      <c r="Z3" s="9"/>
      <c r="AA3" s="9"/>
      <c r="AB3" s="9"/>
      <c r="AC3" s="10">
        <v>43303.505324074074</v>
      </c>
      <c r="AD3" s="9"/>
      <c r="AE3" s="9"/>
      <c r="AF3" s="9"/>
      <c r="AG3" s="9"/>
      <c r="AH3" s="10">
        <v>43304.505972222221</v>
      </c>
      <c r="AI3" s="9"/>
      <c r="AJ3" s="9"/>
      <c r="AK3" s="9"/>
      <c r="AL3" s="9"/>
      <c r="AM3" s="9"/>
      <c r="AN3" s="2">
        <v>43305.485914351855</v>
      </c>
      <c r="AT3" s="2">
        <v>43306.736331018517</v>
      </c>
    </row>
    <row r="4" spans="1:48" ht="43.5" customHeight="1" x14ac:dyDescent="0.25">
      <c r="A4" t="s">
        <v>3</v>
      </c>
      <c r="B4" t="s">
        <v>4</v>
      </c>
      <c r="G4" t="s">
        <v>3</v>
      </c>
      <c r="H4" t="s">
        <v>4</v>
      </c>
      <c r="M4" t="s">
        <v>3</v>
      </c>
      <c r="N4" t="s">
        <v>4</v>
      </c>
      <c r="R4" t="s">
        <v>3</v>
      </c>
      <c r="S4" t="s">
        <v>4</v>
      </c>
      <c r="W4" s="9" t="s">
        <v>3</v>
      </c>
      <c r="X4" s="9" t="s">
        <v>4</v>
      </c>
      <c r="Y4" s="9"/>
      <c r="Z4" s="9"/>
      <c r="AA4" s="9"/>
      <c r="AB4" s="9"/>
      <c r="AC4" s="9" t="s">
        <v>3</v>
      </c>
      <c r="AD4" s="9" t="s">
        <v>4</v>
      </c>
      <c r="AE4" s="9"/>
      <c r="AF4" s="9"/>
      <c r="AG4" s="9"/>
      <c r="AH4" s="9" t="s">
        <v>3</v>
      </c>
      <c r="AI4" s="9" t="s">
        <v>4</v>
      </c>
      <c r="AJ4" s="9"/>
      <c r="AK4" s="9"/>
      <c r="AL4" s="9"/>
      <c r="AM4" s="9"/>
      <c r="AN4" t="s">
        <v>3</v>
      </c>
      <c r="AO4" t="s">
        <v>4</v>
      </c>
      <c r="AT4" t="s">
        <v>3</v>
      </c>
      <c r="AU4" t="s">
        <v>4</v>
      </c>
    </row>
    <row r="5" spans="1:48" ht="36.75" customHeight="1" x14ac:dyDescent="0.25">
      <c r="A5" t="s">
        <v>5</v>
      </c>
      <c r="B5" t="s">
        <v>6</v>
      </c>
      <c r="G5" t="s">
        <v>5</v>
      </c>
      <c r="H5" t="s">
        <v>6</v>
      </c>
      <c r="M5" t="s">
        <v>5</v>
      </c>
      <c r="N5" t="s">
        <v>6</v>
      </c>
      <c r="R5" t="s">
        <v>5</v>
      </c>
      <c r="S5" t="s">
        <v>6</v>
      </c>
      <c r="W5" s="9" t="s">
        <v>5</v>
      </c>
      <c r="X5" s="9" t="s">
        <v>6</v>
      </c>
      <c r="Y5" s="9"/>
      <c r="Z5" s="9"/>
      <c r="AA5" s="9"/>
      <c r="AB5" s="9"/>
      <c r="AC5" s="9" t="s">
        <v>5</v>
      </c>
      <c r="AD5" s="9" t="s">
        <v>6</v>
      </c>
      <c r="AE5" s="9"/>
      <c r="AF5" s="9"/>
      <c r="AG5" s="9"/>
      <c r="AH5" s="9" t="s">
        <v>5</v>
      </c>
      <c r="AI5" s="9" t="s">
        <v>6</v>
      </c>
      <c r="AJ5" s="9"/>
      <c r="AK5" s="9"/>
      <c r="AL5" s="9"/>
      <c r="AM5" s="9"/>
      <c r="AN5" t="s">
        <v>5</v>
      </c>
      <c r="AO5" t="s">
        <v>6</v>
      </c>
      <c r="AT5" t="s">
        <v>5</v>
      </c>
      <c r="AU5" t="s">
        <v>6</v>
      </c>
    </row>
    <row r="6" spans="1:48" ht="29.25" customHeight="1" x14ac:dyDescent="0.25"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spans="1:48" ht="34.5" customHeight="1" x14ac:dyDescent="0.25">
      <c r="A7" t="s">
        <v>7</v>
      </c>
      <c r="B7" t="s">
        <v>1</v>
      </c>
      <c r="G7" t="s">
        <v>7</v>
      </c>
      <c r="H7" t="s">
        <v>1</v>
      </c>
      <c r="M7" t="s">
        <v>7</v>
      </c>
      <c r="N7" t="s">
        <v>1</v>
      </c>
      <c r="R7" t="s">
        <v>7</v>
      </c>
      <c r="S7" t="s">
        <v>1</v>
      </c>
      <c r="W7" s="9" t="s">
        <v>7</v>
      </c>
      <c r="X7" s="9" t="s">
        <v>1</v>
      </c>
      <c r="Y7" s="9"/>
      <c r="Z7" s="9"/>
      <c r="AA7" s="9"/>
      <c r="AB7" s="9"/>
      <c r="AC7" s="9" t="s">
        <v>7</v>
      </c>
      <c r="AD7" s="9" t="s">
        <v>1</v>
      </c>
      <c r="AE7" s="9"/>
      <c r="AF7" s="9"/>
      <c r="AG7" s="9"/>
      <c r="AH7" s="9" t="s">
        <v>7</v>
      </c>
      <c r="AI7" s="9" t="s">
        <v>1</v>
      </c>
      <c r="AJ7" s="9"/>
      <c r="AK7" s="9"/>
      <c r="AL7" s="9"/>
      <c r="AM7" s="9"/>
      <c r="AN7" t="s">
        <v>7</v>
      </c>
      <c r="AO7" t="s">
        <v>1</v>
      </c>
      <c r="AT7" t="s">
        <v>7</v>
      </c>
      <c r="AU7" t="s">
        <v>1</v>
      </c>
    </row>
    <row r="8" spans="1:48" ht="45" customHeight="1" x14ac:dyDescent="0.25">
      <c r="C8" t="s">
        <v>8</v>
      </c>
      <c r="I8" t="s">
        <v>8</v>
      </c>
      <c r="O8" t="s">
        <v>8</v>
      </c>
      <c r="T8" t="s">
        <v>8</v>
      </c>
      <c r="W8" s="9"/>
      <c r="X8" s="9"/>
      <c r="Y8" s="9" t="s">
        <v>8</v>
      </c>
      <c r="Z8" s="9"/>
      <c r="AA8" s="9"/>
      <c r="AB8" s="9"/>
      <c r="AC8" s="9"/>
      <c r="AD8" s="9"/>
      <c r="AE8" s="9" t="s">
        <v>8</v>
      </c>
      <c r="AF8" s="9"/>
      <c r="AG8" s="9"/>
      <c r="AH8" s="9"/>
      <c r="AI8" s="9"/>
      <c r="AJ8" s="9" t="s">
        <v>8</v>
      </c>
      <c r="AK8" s="9"/>
      <c r="AL8" s="9"/>
      <c r="AM8" s="9"/>
      <c r="AP8" t="s">
        <v>8</v>
      </c>
      <c r="AV8" t="s">
        <v>8</v>
      </c>
    </row>
    <row r="9" spans="1:48" ht="27.75" customHeight="1" x14ac:dyDescent="0.25">
      <c r="A9" t="s">
        <v>9</v>
      </c>
      <c r="B9" t="s">
        <v>1</v>
      </c>
      <c r="G9" t="s">
        <v>9</v>
      </c>
      <c r="H9" t="s">
        <v>1</v>
      </c>
      <c r="M9" t="s">
        <v>9</v>
      </c>
      <c r="N9" t="s">
        <v>1</v>
      </c>
      <c r="R9" t="s">
        <v>9</v>
      </c>
      <c r="S9" t="s">
        <v>1</v>
      </c>
      <c r="W9" s="9" t="s">
        <v>9</v>
      </c>
      <c r="X9" s="9" t="s">
        <v>1</v>
      </c>
      <c r="Y9" s="9"/>
      <c r="Z9" s="9"/>
      <c r="AA9" s="9"/>
      <c r="AB9" s="9"/>
      <c r="AC9" s="9" t="s">
        <v>9</v>
      </c>
      <c r="AD9" s="9" t="s">
        <v>1</v>
      </c>
      <c r="AE9" s="9"/>
      <c r="AF9" s="9"/>
      <c r="AG9" s="9"/>
      <c r="AH9" s="9" t="s">
        <v>9</v>
      </c>
      <c r="AI9" s="9" t="s">
        <v>1</v>
      </c>
      <c r="AJ9" s="9"/>
      <c r="AK9" s="9"/>
      <c r="AL9" s="9"/>
      <c r="AM9" s="9"/>
      <c r="AN9" t="s">
        <v>9</v>
      </c>
      <c r="AO9" t="s">
        <v>1</v>
      </c>
      <c r="AT9" t="s">
        <v>9</v>
      </c>
      <c r="AU9" t="s">
        <v>1</v>
      </c>
    </row>
    <row r="10" spans="1:48" ht="28.5" customHeight="1" x14ac:dyDescent="0.25"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spans="1:48" x14ac:dyDescent="0.25"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spans="1:48" ht="30.75" customHeight="1" x14ac:dyDescent="0.25">
      <c r="A12" s="1" t="s">
        <v>10</v>
      </c>
      <c r="G12" s="1" t="s">
        <v>10</v>
      </c>
      <c r="M12" s="1" t="s">
        <v>10</v>
      </c>
      <c r="R12" s="1" t="s">
        <v>10</v>
      </c>
      <c r="W12" s="9" t="s">
        <v>10</v>
      </c>
      <c r="X12" s="9"/>
      <c r="Y12" s="9"/>
      <c r="Z12" s="9"/>
      <c r="AA12" s="9"/>
      <c r="AB12" s="9"/>
      <c r="AC12" s="9" t="s">
        <v>10</v>
      </c>
      <c r="AD12" s="9"/>
      <c r="AE12" s="9"/>
      <c r="AF12" s="9"/>
      <c r="AG12" s="9"/>
      <c r="AH12" s="9" t="s">
        <v>10</v>
      </c>
      <c r="AI12" s="9"/>
      <c r="AJ12" s="9"/>
      <c r="AK12" s="9"/>
      <c r="AL12" s="9"/>
      <c r="AM12" s="9"/>
      <c r="AN12" s="1" t="s">
        <v>10</v>
      </c>
      <c r="AT12" s="1" t="s">
        <v>10</v>
      </c>
    </row>
    <row r="13" spans="1:48" x14ac:dyDescent="0.25"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:48" x14ac:dyDescent="0.25">
      <c r="A14" s="7" t="s">
        <v>11</v>
      </c>
      <c r="B14" s="7">
        <v>57</v>
      </c>
      <c r="C14" s="7" t="s">
        <v>12</v>
      </c>
      <c r="D14" s="7"/>
      <c r="E14" s="7"/>
      <c r="F14" s="7"/>
      <c r="G14" s="7" t="s">
        <v>11</v>
      </c>
      <c r="H14" s="7">
        <v>141</v>
      </c>
      <c r="I14" s="7" t="s">
        <v>12</v>
      </c>
      <c r="J14" s="7"/>
      <c r="K14" s="7"/>
      <c r="L14" s="7"/>
      <c r="M14" s="7" t="s">
        <v>11</v>
      </c>
      <c r="N14" s="7">
        <v>150</v>
      </c>
      <c r="O14" s="7" t="s">
        <v>12</v>
      </c>
      <c r="P14" s="7"/>
      <c r="Q14" s="7"/>
      <c r="R14" s="7" t="s">
        <v>11</v>
      </c>
      <c r="S14" s="7">
        <v>227</v>
      </c>
      <c r="T14" s="7" t="s">
        <v>12</v>
      </c>
      <c r="U14" s="7"/>
      <c r="V14" s="7"/>
      <c r="W14" s="12" t="s">
        <v>11</v>
      </c>
      <c r="X14" s="12">
        <v>305</v>
      </c>
      <c r="Y14" s="12" t="s">
        <v>12</v>
      </c>
      <c r="Z14" s="12"/>
      <c r="AA14" s="12"/>
      <c r="AB14" s="12"/>
      <c r="AC14" s="12" t="s">
        <v>11</v>
      </c>
      <c r="AD14" s="12">
        <v>365</v>
      </c>
      <c r="AE14" s="12" t="s">
        <v>12</v>
      </c>
      <c r="AF14" s="9"/>
      <c r="AG14" s="9"/>
      <c r="AH14" s="9" t="s">
        <v>11</v>
      </c>
      <c r="AI14" s="9">
        <v>351</v>
      </c>
      <c r="AJ14" s="9" t="s">
        <v>12</v>
      </c>
      <c r="AK14" s="9"/>
      <c r="AL14" s="9"/>
      <c r="AM14" s="9"/>
      <c r="AN14" t="s">
        <v>11</v>
      </c>
      <c r="AO14">
        <v>537</v>
      </c>
      <c r="AP14" t="s">
        <v>12</v>
      </c>
      <c r="AT14" t="s">
        <v>11</v>
      </c>
      <c r="AU14">
        <v>621</v>
      </c>
      <c r="AV14" t="s">
        <v>12</v>
      </c>
    </row>
    <row r="15" spans="1:48" x14ac:dyDescent="0.25">
      <c r="A15" t="s">
        <v>13</v>
      </c>
      <c r="B15">
        <v>30</v>
      </c>
      <c r="C15" t="s">
        <v>12</v>
      </c>
      <c r="G15" t="s">
        <v>13</v>
      </c>
      <c r="H15">
        <v>48</v>
      </c>
      <c r="I15" t="s">
        <v>12</v>
      </c>
      <c r="M15" t="s">
        <v>13</v>
      </c>
      <c r="N15">
        <v>55</v>
      </c>
      <c r="O15" t="s">
        <v>12</v>
      </c>
      <c r="R15" t="s">
        <v>13</v>
      </c>
      <c r="S15">
        <v>157</v>
      </c>
      <c r="T15" t="s">
        <v>12</v>
      </c>
      <c r="W15" s="9" t="s">
        <v>13</v>
      </c>
      <c r="X15" s="9">
        <v>150</v>
      </c>
      <c r="Y15" s="9" t="s">
        <v>12</v>
      </c>
      <c r="Z15" s="9"/>
      <c r="AA15" s="9"/>
      <c r="AB15" s="9"/>
      <c r="AC15" s="9" t="s">
        <v>13</v>
      </c>
      <c r="AD15" s="9">
        <v>118</v>
      </c>
      <c r="AE15" s="9" t="s">
        <v>12</v>
      </c>
      <c r="AF15" s="9"/>
      <c r="AG15" s="9"/>
      <c r="AH15" s="9" t="s">
        <v>13</v>
      </c>
      <c r="AI15" s="9">
        <v>181</v>
      </c>
      <c r="AJ15" s="9" t="s">
        <v>12</v>
      </c>
      <c r="AK15" s="9"/>
      <c r="AL15" s="9"/>
      <c r="AM15" s="9"/>
      <c r="AN15" t="s">
        <v>13</v>
      </c>
      <c r="AO15">
        <v>8</v>
      </c>
      <c r="AP15" t="s">
        <v>12</v>
      </c>
      <c r="AT15" t="s">
        <v>13</v>
      </c>
      <c r="AU15">
        <v>45</v>
      </c>
      <c r="AV15" t="s">
        <v>12</v>
      </c>
    </row>
    <row r="16" spans="1:48" x14ac:dyDescent="0.25">
      <c r="A16" t="s">
        <v>14</v>
      </c>
      <c r="B16">
        <v>87</v>
      </c>
      <c r="C16" t="s">
        <v>12</v>
      </c>
      <c r="G16" t="s">
        <v>14</v>
      </c>
      <c r="H16">
        <v>189</v>
      </c>
      <c r="I16" t="s">
        <v>12</v>
      </c>
      <c r="M16" t="s">
        <v>14</v>
      </c>
      <c r="N16">
        <v>205</v>
      </c>
      <c r="O16" t="s">
        <v>12</v>
      </c>
      <c r="R16" t="s">
        <v>14</v>
      </c>
      <c r="S16">
        <v>384</v>
      </c>
      <c r="T16" t="s">
        <v>12</v>
      </c>
      <c r="W16" s="9" t="s">
        <v>14</v>
      </c>
      <c r="X16" s="9">
        <v>455</v>
      </c>
      <c r="Y16" s="9" t="s">
        <v>12</v>
      </c>
      <c r="Z16" s="9"/>
      <c r="AA16" s="9"/>
      <c r="AB16" s="9"/>
      <c r="AC16" s="9" t="s">
        <v>14</v>
      </c>
      <c r="AD16" s="9">
        <v>483</v>
      </c>
      <c r="AE16" s="9" t="s">
        <v>12</v>
      </c>
      <c r="AF16" s="9"/>
      <c r="AG16" s="9"/>
      <c r="AH16" s="9" t="s">
        <v>14</v>
      </c>
      <c r="AI16" s="9">
        <v>532</v>
      </c>
      <c r="AJ16" s="9" t="s">
        <v>12</v>
      </c>
      <c r="AK16" s="9"/>
      <c r="AL16" s="9"/>
      <c r="AM16" s="9"/>
      <c r="AN16" t="s">
        <v>14</v>
      </c>
      <c r="AO16">
        <v>545</v>
      </c>
      <c r="AP16" t="s">
        <v>12</v>
      </c>
      <c r="AT16" t="s">
        <v>14</v>
      </c>
      <c r="AU16">
        <v>666</v>
      </c>
      <c r="AV16" t="s">
        <v>12</v>
      </c>
    </row>
    <row r="17" spans="1:49" x14ac:dyDescent="0.25"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spans="1:49" x14ac:dyDescent="0.25">
      <c r="A18" t="s">
        <v>15</v>
      </c>
      <c r="B18">
        <v>9.6999999999999993</v>
      </c>
      <c r="C18" t="s">
        <v>16</v>
      </c>
      <c r="G18" t="s">
        <v>15</v>
      </c>
      <c r="H18">
        <v>9.5</v>
      </c>
      <c r="I18" t="s">
        <v>16</v>
      </c>
      <c r="M18" t="s">
        <v>15</v>
      </c>
      <c r="N18">
        <v>10.8</v>
      </c>
      <c r="O18" t="s">
        <v>16</v>
      </c>
      <c r="R18" t="s">
        <v>15</v>
      </c>
      <c r="S18">
        <v>8.6</v>
      </c>
      <c r="T18" t="s">
        <v>16</v>
      </c>
      <c r="W18" s="9" t="s">
        <v>15</v>
      </c>
      <c r="X18" s="9">
        <v>11.4</v>
      </c>
      <c r="Y18" s="9" t="s">
        <v>16</v>
      </c>
      <c r="Z18" s="9"/>
      <c r="AA18" s="9"/>
      <c r="AB18" s="9"/>
      <c r="AC18" s="9" t="s">
        <v>15</v>
      </c>
      <c r="AD18" s="9">
        <v>11.4</v>
      </c>
      <c r="AE18" s="9" t="s">
        <v>16</v>
      </c>
      <c r="AF18" s="9"/>
      <c r="AG18" s="9"/>
      <c r="AH18" s="9" t="s">
        <v>15</v>
      </c>
      <c r="AI18" s="9">
        <v>13.3</v>
      </c>
      <c r="AJ18" s="9" t="s">
        <v>16</v>
      </c>
      <c r="AK18" s="9"/>
      <c r="AL18" s="9"/>
      <c r="AM18" s="9"/>
      <c r="AN18" t="s">
        <v>15</v>
      </c>
      <c r="AO18">
        <v>13</v>
      </c>
      <c r="AP18" t="s">
        <v>16</v>
      </c>
      <c r="AT18" t="s">
        <v>15</v>
      </c>
      <c r="AU18">
        <v>12.4</v>
      </c>
      <c r="AV18" t="s">
        <v>16</v>
      </c>
    </row>
    <row r="19" spans="1:49" x14ac:dyDescent="0.25">
      <c r="A19" t="s">
        <v>17</v>
      </c>
      <c r="B19">
        <v>7.6</v>
      </c>
      <c r="C19" t="s">
        <v>16</v>
      </c>
      <c r="G19" t="s">
        <v>17</v>
      </c>
      <c r="H19">
        <v>7</v>
      </c>
      <c r="I19" t="s">
        <v>16</v>
      </c>
      <c r="M19" t="s">
        <v>17</v>
      </c>
      <c r="N19">
        <v>7</v>
      </c>
      <c r="O19" t="s">
        <v>16</v>
      </c>
      <c r="R19" t="s">
        <v>17</v>
      </c>
      <c r="S19">
        <v>6.2</v>
      </c>
      <c r="T19" t="s">
        <v>16</v>
      </c>
      <c r="W19" s="9" t="s">
        <v>17</v>
      </c>
      <c r="X19" s="9">
        <v>9</v>
      </c>
      <c r="Y19" s="9" t="s">
        <v>16</v>
      </c>
      <c r="Z19" s="9"/>
      <c r="AA19" s="9"/>
      <c r="AB19" s="9"/>
      <c r="AC19" s="9" t="s">
        <v>17</v>
      </c>
      <c r="AD19" s="9">
        <v>12.1</v>
      </c>
      <c r="AE19" s="9" t="s">
        <v>16</v>
      </c>
      <c r="AF19" s="9"/>
      <c r="AG19" s="9"/>
      <c r="AH19" s="9" t="s">
        <v>17</v>
      </c>
      <c r="AI19" s="9">
        <v>11.8</v>
      </c>
      <c r="AJ19" s="9" t="s">
        <v>16</v>
      </c>
      <c r="AK19" s="9"/>
      <c r="AL19" s="9"/>
      <c r="AM19" s="9"/>
      <c r="AN19" t="s">
        <v>17</v>
      </c>
      <c r="AO19">
        <v>5.7</v>
      </c>
      <c r="AP19" t="s">
        <v>16</v>
      </c>
      <c r="AT19" t="s">
        <v>17</v>
      </c>
      <c r="AU19">
        <v>9.4</v>
      </c>
      <c r="AV19" t="s">
        <v>16</v>
      </c>
    </row>
    <row r="20" spans="1:49" x14ac:dyDescent="0.25">
      <c r="A20" t="s">
        <v>18</v>
      </c>
      <c r="B20">
        <v>9</v>
      </c>
      <c r="C20" t="s">
        <v>16</v>
      </c>
      <c r="G20" t="s">
        <v>18</v>
      </c>
      <c r="H20">
        <v>8.9</v>
      </c>
      <c r="I20" t="s">
        <v>16</v>
      </c>
      <c r="M20" t="s">
        <v>18</v>
      </c>
      <c r="N20">
        <v>9.8000000000000007</v>
      </c>
      <c r="O20" t="s">
        <v>16</v>
      </c>
      <c r="R20" t="s">
        <v>18</v>
      </c>
      <c r="S20">
        <v>7.6</v>
      </c>
      <c r="T20" t="s">
        <v>16</v>
      </c>
      <c r="W20" s="9" t="s">
        <v>18</v>
      </c>
      <c r="X20" s="9">
        <v>10.6</v>
      </c>
      <c r="Y20" s="9" t="s">
        <v>16</v>
      </c>
      <c r="Z20" s="9"/>
      <c r="AA20" s="9"/>
      <c r="AB20" s="9"/>
      <c r="AC20" s="9" t="s">
        <v>18</v>
      </c>
      <c r="AD20" s="9">
        <v>11.6</v>
      </c>
      <c r="AE20" s="9" t="s">
        <v>16</v>
      </c>
      <c r="AF20" s="9"/>
      <c r="AG20" s="9"/>
      <c r="AH20" s="9" t="s">
        <v>18</v>
      </c>
      <c r="AI20" s="9">
        <v>12.8</v>
      </c>
      <c r="AJ20" s="9" t="s">
        <v>16</v>
      </c>
      <c r="AK20" s="9"/>
      <c r="AL20" s="9"/>
      <c r="AM20" s="9"/>
      <c r="AN20" t="s">
        <v>18</v>
      </c>
      <c r="AO20">
        <v>12.9</v>
      </c>
      <c r="AP20" t="s">
        <v>16</v>
      </c>
      <c r="AT20" t="s">
        <v>18</v>
      </c>
      <c r="AU20">
        <v>12.2</v>
      </c>
      <c r="AV20" t="s">
        <v>16</v>
      </c>
    </row>
    <row r="21" spans="1:49" x14ac:dyDescent="0.25"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49" x14ac:dyDescent="0.25">
      <c r="A22" t="s">
        <v>19</v>
      </c>
      <c r="B22">
        <v>65.5</v>
      </c>
      <c r="C22" t="s">
        <v>20</v>
      </c>
      <c r="G22" t="s">
        <v>19</v>
      </c>
      <c r="H22">
        <v>74.599999999999994</v>
      </c>
      <c r="I22" t="s">
        <v>20</v>
      </c>
      <c r="M22" t="s">
        <v>19</v>
      </c>
      <c r="N22">
        <v>73.2</v>
      </c>
      <c r="O22" t="s">
        <v>20</v>
      </c>
      <c r="R22" t="s">
        <v>19</v>
      </c>
      <c r="S22">
        <v>59.1</v>
      </c>
      <c r="T22" t="s">
        <v>20</v>
      </c>
      <c r="W22" s="9" t="s">
        <v>19</v>
      </c>
      <c r="X22" s="9">
        <v>67</v>
      </c>
      <c r="Y22" s="9" t="s">
        <v>20</v>
      </c>
      <c r="Z22" s="9"/>
      <c r="AA22" s="9"/>
      <c r="AB22" s="9"/>
      <c r="AC22" s="9" t="s">
        <v>19</v>
      </c>
      <c r="AD22" s="9">
        <v>75.599999999999994</v>
      </c>
      <c r="AE22" s="9" t="s">
        <v>20</v>
      </c>
      <c r="AF22" s="9"/>
      <c r="AG22" s="9"/>
      <c r="AH22" s="9" t="s">
        <v>19</v>
      </c>
      <c r="AI22" s="9">
        <v>66</v>
      </c>
      <c r="AJ22" s="9" t="s">
        <v>20</v>
      </c>
      <c r="AK22" s="9"/>
      <c r="AL22" s="9"/>
      <c r="AM22" s="9"/>
      <c r="AN22" t="s">
        <v>19</v>
      </c>
      <c r="AO22">
        <v>98.5</v>
      </c>
      <c r="AP22" t="s">
        <v>20</v>
      </c>
      <c r="AT22" t="s">
        <v>19</v>
      </c>
      <c r="AU22">
        <v>93.2</v>
      </c>
      <c r="AV22" t="s">
        <v>20</v>
      </c>
    </row>
    <row r="23" spans="1:49" x14ac:dyDescent="0.25"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49" x14ac:dyDescent="0.25">
      <c r="A24" t="s">
        <v>21</v>
      </c>
      <c r="B24" s="3">
        <v>157000</v>
      </c>
      <c r="C24" s="7" t="s">
        <v>22</v>
      </c>
      <c r="D24" s="7"/>
      <c r="E24" s="7"/>
      <c r="F24" s="7"/>
      <c r="G24" s="7" t="s">
        <v>21</v>
      </c>
      <c r="H24" s="8">
        <v>388000</v>
      </c>
      <c r="I24" s="7" t="s">
        <v>22</v>
      </c>
      <c r="J24" s="7"/>
      <c r="K24" s="7"/>
      <c r="L24" s="7"/>
      <c r="M24" s="7" t="s">
        <v>21</v>
      </c>
      <c r="N24" s="8">
        <v>415000</v>
      </c>
      <c r="O24" s="7" t="s">
        <v>22</v>
      </c>
      <c r="P24" s="7"/>
      <c r="Q24" s="7"/>
      <c r="R24" s="7" t="s">
        <v>21</v>
      </c>
      <c r="S24" s="8">
        <v>624000</v>
      </c>
      <c r="T24" s="7" t="s">
        <v>22</v>
      </c>
      <c r="U24" s="7"/>
      <c r="V24" s="7"/>
      <c r="W24" s="12" t="s">
        <v>21</v>
      </c>
      <c r="X24" s="13">
        <v>845000</v>
      </c>
      <c r="Y24" s="12" t="s">
        <v>22</v>
      </c>
      <c r="Z24" s="12"/>
      <c r="AA24" s="12"/>
      <c r="AB24" s="12"/>
      <c r="AC24" s="12" t="s">
        <v>21</v>
      </c>
      <c r="AD24" s="13">
        <v>1010000</v>
      </c>
      <c r="AE24" s="12" t="s">
        <v>22</v>
      </c>
      <c r="AF24" s="12"/>
      <c r="AG24" s="12"/>
      <c r="AH24" s="12" t="s">
        <v>21</v>
      </c>
      <c r="AI24" s="13">
        <v>978000</v>
      </c>
      <c r="AJ24" s="12" t="s">
        <v>22</v>
      </c>
      <c r="AK24" s="9"/>
      <c r="AL24" s="9"/>
      <c r="AM24" s="9"/>
      <c r="AN24" t="s">
        <v>21</v>
      </c>
      <c r="AO24" s="3">
        <v>1490000</v>
      </c>
      <c r="AP24" t="s">
        <v>22</v>
      </c>
      <c r="AT24" t="s">
        <v>21</v>
      </c>
      <c r="AU24" s="3">
        <v>1720000</v>
      </c>
      <c r="AV24" t="s">
        <v>22</v>
      </c>
    </row>
    <row r="25" spans="1:49" x14ac:dyDescent="0.25">
      <c r="A25" t="s">
        <v>23</v>
      </c>
      <c r="B25" s="3">
        <v>82700</v>
      </c>
      <c r="C25" t="s">
        <v>22</v>
      </c>
      <c r="G25" t="s">
        <v>23</v>
      </c>
      <c r="H25" s="3">
        <v>132000</v>
      </c>
      <c r="I25" t="s">
        <v>22</v>
      </c>
      <c r="M25" t="s">
        <v>23</v>
      </c>
      <c r="N25" s="3">
        <v>152000</v>
      </c>
      <c r="O25" t="s">
        <v>22</v>
      </c>
      <c r="R25" t="s">
        <v>23</v>
      </c>
      <c r="S25" s="3">
        <v>431000</v>
      </c>
      <c r="T25" t="s">
        <v>22</v>
      </c>
      <c r="W25" s="9" t="s">
        <v>23</v>
      </c>
      <c r="X25" s="11">
        <v>415000</v>
      </c>
      <c r="Y25" s="9" t="s">
        <v>22</v>
      </c>
      <c r="Z25" s="9"/>
      <c r="AA25" s="9"/>
      <c r="AB25" s="9"/>
      <c r="AC25" s="9" t="s">
        <v>23</v>
      </c>
      <c r="AD25" s="11">
        <v>327000</v>
      </c>
      <c r="AE25" s="9" t="s">
        <v>22</v>
      </c>
      <c r="AF25" s="9"/>
      <c r="AG25" s="9"/>
      <c r="AH25" s="9" t="s">
        <v>23</v>
      </c>
      <c r="AI25" s="11">
        <v>504000</v>
      </c>
      <c r="AJ25" s="9" t="s">
        <v>22</v>
      </c>
      <c r="AK25" s="9"/>
      <c r="AL25" s="9"/>
      <c r="AM25" s="9"/>
      <c r="AN25" t="s">
        <v>23</v>
      </c>
      <c r="AO25" s="3">
        <v>22300</v>
      </c>
      <c r="AP25" t="s">
        <v>22</v>
      </c>
      <c r="AT25" t="s">
        <v>23</v>
      </c>
      <c r="AU25" s="3">
        <v>125000</v>
      </c>
      <c r="AV25" t="s">
        <v>22</v>
      </c>
    </row>
    <row r="26" spans="1:49" x14ac:dyDescent="0.25">
      <c r="A26" t="s">
        <v>24</v>
      </c>
      <c r="B26" s="3">
        <v>240000</v>
      </c>
      <c r="C26" t="s">
        <v>22</v>
      </c>
      <c r="G26" t="s">
        <v>24</v>
      </c>
      <c r="H26" s="3">
        <v>521000</v>
      </c>
      <c r="I26" t="s">
        <v>22</v>
      </c>
      <c r="M26" t="s">
        <v>24</v>
      </c>
      <c r="N26" s="3">
        <v>567000</v>
      </c>
      <c r="O26" t="s">
        <v>22</v>
      </c>
      <c r="R26" t="s">
        <v>24</v>
      </c>
      <c r="S26" s="3">
        <v>1060000</v>
      </c>
      <c r="T26" t="s">
        <v>22</v>
      </c>
      <c r="W26" s="9" t="s">
        <v>24</v>
      </c>
      <c r="X26" s="11">
        <v>1260000</v>
      </c>
      <c r="Y26" s="9" t="s">
        <v>22</v>
      </c>
      <c r="Z26" s="9"/>
      <c r="AA26" s="9"/>
      <c r="AB26" s="9"/>
      <c r="AC26" s="9" t="s">
        <v>24</v>
      </c>
      <c r="AD26" s="11">
        <v>1340000</v>
      </c>
      <c r="AE26" s="9" t="s">
        <v>22</v>
      </c>
      <c r="AF26" s="9"/>
      <c r="AG26" s="9"/>
      <c r="AH26" s="9" t="s">
        <v>24</v>
      </c>
      <c r="AI26" s="11">
        <v>1480000</v>
      </c>
      <c r="AJ26" s="9" t="s">
        <v>22</v>
      </c>
      <c r="AK26" s="9"/>
      <c r="AL26" s="9"/>
      <c r="AM26" s="9"/>
      <c r="AN26" t="s">
        <v>24</v>
      </c>
      <c r="AO26" s="3">
        <v>1520000</v>
      </c>
      <c r="AP26" t="s">
        <v>22</v>
      </c>
      <c r="AT26" t="s">
        <v>24</v>
      </c>
      <c r="AU26" s="3">
        <v>1850000</v>
      </c>
      <c r="AV26" t="s">
        <v>22</v>
      </c>
    </row>
    <row r="30" spans="1:49" x14ac:dyDescent="0.25">
      <c r="A30" s="5" t="s">
        <v>25</v>
      </c>
      <c r="B30" s="6"/>
      <c r="C30" s="5"/>
      <c r="D30" s="6"/>
      <c r="E30" s="6"/>
      <c r="F30" s="6"/>
      <c r="G30" s="6" t="s">
        <v>30</v>
      </c>
      <c r="H30" s="6"/>
      <c r="I30" s="6"/>
      <c r="J30" s="6"/>
      <c r="K30" s="6"/>
      <c r="L30" s="6"/>
      <c r="M30" s="6" t="s">
        <v>31</v>
      </c>
      <c r="N30" s="6"/>
      <c r="O30" s="6"/>
      <c r="P30" s="6"/>
      <c r="Q30" s="6"/>
      <c r="R30" s="6" t="s">
        <v>32</v>
      </c>
      <c r="S30" s="6"/>
      <c r="T30" s="6"/>
      <c r="U30" s="6"/>
      <c r="V30" s="6"/>
      <c r="W30" s="6" t="s">
        <v>35</v>
      </c>
      <c r="X30" s="6"/>
      <c r="Y30" s="6"/>
      <c r="Z30" s="6"/>
      <c r="AA30" s="6"/>
      <c r="AB30" s="6"/>
      <c r="AC30" s="6" t="s">
        <v>35</v>
      </c>
      <c r="AD30" s="6"/>
      <c r="AE30" s="6"/>
      <c r="AF30" s="6"/>
      <c r="AG30" s="6"/>
      <c r="AH30" s="6" t="s">
        <v>35</v>
      </c>
      <c r="AI30" s="6"/>
      <c r="AJ30" s="6"/>
      <c r="AK30" s="6"/>
      <c r="AL30" s="6"/>
      <c r="AM30" s="6"/>
      <c r="AN30" s="6" t="s">
        <v>38</v>
      </c>
      <c r="AO30" s="6"/>
      <c r="AP30" s="6"/>
      <c r="AQ30" s="6"/>
      <c r="AR30" s="6"/>
      <c r="AS30" s="6"/>
      <c r="AT30" s="6" t="s">
        <v>40</v>
      </c>
      <c r="AU30" s="6"/>
      <c r="AV30" s="6"/>
      <c r="AW30" s="6"/>
    </row>
    <row r="31" spans="1:49" x14ac:dyDescent="0.25">
      <c r="A31" s="4"/>
      <c r="C31" s="4"/>
    </row>
    <row r="32" spans="1:49" x14ac:dyDescent="0.25">
      <c r="A32" s="16" t="s">
        <v>26</v>
      </c>
      <c r="B32" s="16" t="s">
        <v>27</v>
      </c>
      <c r="C32" s="1" t="s">
        <v>26</v>
      </c>
      <c r="D32" s="1" t="s">
        <v>28</v>
      </c>
      <c r="G32" s="16" t="s">
        <v>26</v>
      </c>
      <c r="H32" s="16" t="s">
        <v>27</v>
      </c>
      <c r="I32" s="1" t="s">
        <v>26</v>
      </c>
      <c r="J32" s="1" t="s">
        <v>28</v>
      </c>
      <c r="M32" s="16" t="s">
        <v>26</v>
      </c>
      <c r="N32" s="16" t="s">
        <v>27</v>
      </c>
      <c r="O32" s="1" t="s">
        <v>26</v>
      </c>
      <c r="P32" s="1" t="s">
        <v>28</v>
      </c>
      <c r="R32" s="16" t="s">
        <v>26</v>
      </c>
      <c r="S32" s="16" t="s">
        <v>27</v>
      </c>
      <c r="T32" s="1" t="s">
        <v>26</v>
      </c>
      <c r="U32" s="1" t="s">
        <v>28</v>
      </c>
      <c r="W32" s="16" t="s">
        <v>26</v>
      </c>
      <c r="X32" s="16" t="s">
        <v>27</v>
      </c>
      <c r="Y32" s="1" t="s">
        <v>26</v>
      </c>
      <c r="Z32" s="1" t="s">
        <v>28</v>
      </c>
      <c r="AC32" s="16" t="s">
        <v>26</v>
      </c>
      <c r="AD32" s="16" t="s">
        <v>27</v>
      </c>
      <c r="AE32" s="1" t="s">
        <v>26</v>
      </c>
      <c r="AF32" s="1" t="s">
        <v>28</v>
      </c>
      <c r="AH32" s="1" t="s">
        <v>26</v>
      </c>
      <c r="AI32" s="1" t="s">
        <v>27</v>
      </c>
      <c r="AJ32" s="1" t="s">
        <v>26</v>
      </c>
      <c r="AK32" s="1" t="s">
        <v>28</v>
      </c>
      <c r="AN32" s="1" t="s">
        <v>26</v>
      </c>
      <c r="AO32" s="1" t="s">
        <v>27</v>
      </c>
      <c r="AP32" s="1" t="s">
        <v>26</v>
      </c>
      <c r="AQ32" s="1" t="s">
        <v>28</v>
      </c>
      <c r="AT32" s="1" t="s">
        <v>26</v>
      </c>
      <c r="AU32" s="1" t="s">
        <v>27</v>
      </c>
      <c r="AV32" s="1" t="s">
        <v>26</v>
      </c>
      <c r="AW32" s="1" t="s">
        <v>28</v>
      </c>
    </row>
    <row r="33" spans="1:49" x14ac:dyDescent="0.25">
      <c r="A33" s="17">
        <v>3.6555999999999997</v>
      </c>
      <c r="B33" s="16">
        <v>0</v>
      </c>
      <c r="C33" s="4">
        <v>3.6555999999999997</v>
      </c>
      <c r="D33">
        <v>2</v>
      </c>
      <c r="G33" s="17">
        <v>3.9943999999999997</v>
      </c>
      <c r="H33" s="16">
        <v>4</v>
      </c>
      <c r="I33" s="4">
        <v>3.9943999999999997</v>
      </c>
      <c r="J33">
        <v>7</v>
      </c>
      <c r="M33" s="17">
        <v>3.6616</v>
      </c>
      <c r="N33" s="16">
        <v>1</v>
      </c>
      <c r="O33" s="4">
        <v>3.6616</v>
      </c>
      <c r="P33">
        <v>6</v>
      </c>
      <c r="R33" s="17">
        <v>3.6644000000000001</v>
      </c>
      <c r="S33" s="16">
        <v>12</v>
      </c>
      <c r="T33" s="4">
        <v>3.6644000000000001</v>
      </c>
      <c r="U33">
        <v>18</v>
      </c>
      <c r="W33" s="17">
        <v>4.0540000000000003</v>
      </c>
      <c r="X33" s="16">
        <v>6</v>
      </c>
      <c r="Y33" s="4">
        <v>4.0540000000000003</v>
      </c>
      <c r="Z33">
        <v>19</v>
      </c>
      <c r="AC33" s="17">
        <v>4.0648</v>
      </c>
      <c r="AD33" s="16">
        <v>4</v>
      </c>
      <c r="AE33" s="4">
        <v>4.0648</v>
      </c>
      <c r="AF33">
        <v>3</v>
      </c>
      <c r="AH33" s="4">
        <v>4.0488</v>
      </c>
      <c r="AI33">
        <v>6</v>
      </c>
      <c r="AJ33" s="4">
        <v>4.0488</v>
      </c>
      <c r="AK33">
        <v>13</v>
      </c>
      <c r="AN33" s="4">
        <v>4.0275999999999996</v>
      </c>
      <c r="AO33">
        <v>2</v>
      </c>
      <c r="AP33" s="4">
        <v>4.0275999999999996</v>
      </c>
      <c r="AQ33">
        <v>1</v>
      </c>
      <c r="AT33" s="4">
        <v>4.0292000000000003</v>
      </c>
      <c r="AU33">
        <v>4</v>
      </c>
      <c r="AV33" s="4">
        <v>4.0292000000000003</v>
      </c>
      <c r="AW33">
        <v>8</v>
      </c>
    </row>
    <row r="34" spans="1:49" x14ac:dyDescent="0.25">
      <c r="A34" s="17">
        <v>4.1212</v>
      </c>
      <c r="B34" s="16">
        <v>1</v>
      </c>
      <c r="C34" s="4">
        <v>4.1212</v>
      </c>
      <c r="D34">
        <v>2</v>
      </c>
      <c r="G34" s="17">
        <v>4.7988</v>
      </c>
      <c r="H34" s="16">
        <v>1</v>
      </c>
      <c r="I34" s="4">
        <v>4.7988</v>
      </c>
      <c r="J34">
        <v>3</v>
      </c>
      <c r="M34" s="17">
        <v>4.1331999999999995</v>
      </c>
      <c r="N34" s="16">
        <v>1</v>
      </c>
      <c r="O34" s="4">
        <v>4.1331999999999995</v>
      </c>
      <c r="P34">
        <v>1</v>
      </c>
      <c r="R34" s="17">
        <v>4.1387999999999998</v>
      </c>
      <c r="S34" s="16">
        <v>4</v>
      </c>
      <c r="T34" s="4">
        <v>4.1387999999999998</v>
      </c>
      <c r="U34">
        <v>10</v>
      </c>
      <c r="W34" s="17">
        <v>4.9180000000000001</v>
      </c>
      <c r="X34" s="16">
        <v>13</v>
      </c>
      <c r="Y34" s="4">
        <v>4.9180000000000001</v>
      </c>
      <c r="Z34">
        <v>20</v>
      </c>
      <c r="AC34" s="17">
        <v>4.9396000000000004</v>
      </c>
      <c r="AD34" s="16">
        <v>2</v>
      </c>
      <c r="AE34" s="4">
        <v>4.9396000000000004</v>
      </c>
      <c r="AF34">
        <v>4</v>
      </c>
      <c r="AH34" s="4">
        <v>4.9076000000000004</v>
      </c>
      <c r="AI34">
        <v>10</v>
      </c>
      <c r="AJ34" s="4">
        <v>4.9076000000000004</v>
      </c>
      <c r="AK34">
        <v>5</v>
      </c>
      <c r="AN34" s="4">
        <v>4.8651999999999997</v>
      </c>
      <c r="AO34">
        <v>0</v>
      </c>
      <c r="AP34" s="4">
        <v>4.8651999999999997</v>
      </c>
      <c r="AQ34">
        <v>4</v>
      </c>
      <c r="AT34" s="4">
        <v>4.8684000000000003</v>
      </c>
      <c r="AU34">
        <v>0</v>
      </c>
      <c r="AV34" s="4">
        <v>4.8684000000000003</v>
      </c>
      <c r="AW34">
        <v>3</v>
      </c>
    </row>
    <row r="35" spans="1:49" x14ac:dyDescent="0.25">
      <c r="A35" s="17">
        <v>4.5868000000000002</v>
      </c>
      <c r="B35" s="16">
        <v>1</v>
      </c>
      <c r="C35" s="4">
        <v>4.5868000000000002</v>
      </c>
      <c r="D35">
        <v>2</v>
      </c>
      <c r="G35" s="17">
        <v>5.6031999999999993</v>
      </c>
      <c r="H35" s="16">
        <v>1</v>
      </c>
      <c r="I35" s="4">
        <v>5.6031999999999993</v>
      </c>
      <c r="J35">
        <v>10</v>
      </c>
      <c r="M35" s="17">
        <v>4.6048</v>
      </c>
      <c r="N35" s="16">
        <v>1</v>
      </c>
      <c r="O35" s="4">
        <v>4.6048</v>
      </c>
      <c r="P35">
        <v>5</v>
      </c>
      <c r="R35" s="17">
        <v>4.6132</v>
      </c>
      <c r="S35" s="16">
        <v>16</v>
      </c>
      <c r="T35" s="4">
        <v>4.6132</v>
      </c>
      <c r="U35">
        <v>13</v>
      </c>
      <c r="W35" s="17">
        <v>5.782</v>
      </c>
      <c r="X35" s="16">
        <v>6</v>
      </c>
      <c r="Y35" s="4">
        <v>5.782</v>
      </c>
      <c r="Z35">
        <v>13</v>
      </c>
      <c r="AC35" s="17">
        <v>5.8144</v>
      </c>
      <c r="AD35" s="16">
        <v>0</v>
      </c>
      <c r="AE35" s="4">
        <v>5.8144</v>
      </c>
      <c r="AF35">
        <v>7</v>
      </c>
      <c r="AH35" s="4">
        <v>5.7664</v>
      </c>
      <c r="AI35">
        <v>3</v>
      </c>
      <c r="AJ35" s="4">
        <v>5.7664</v>
      </c>
      <c r="AK35">
        <v>4</v>
      </c>
      <c r="AN35" s="4">
        <v>5.7027999999999999</v>
      </c>
      <c r="AO35">
        <v>3</v>
      </c>
      <c r="AP35" s="4">
        <v>5.7027999999999999</v>
      </c>
      <c r="AQ35">
        <v>0</v>
      </c>
      <c r="AT35" s="4">
        <v>5.7075999999999993</v>
      </c>
      <c r="AU35">
        <v>6</v>
      </c>
      <c r="AV35" s="4">
        <v>5.7075999999999993</v>
      </c>
      <c r="AW35">
        <v>3</v>
      </c>
    </row>
    <row r="36" spans="1:49" x14ac:dyDescent="0.25">
      <c r="A36" s="17">
        <v>5.0524000000000004</v>
      </c>
      <c r="B36" s="16">
        <v>0</v>
      </c>
      <c r="C36" s="4">
        <v>5.0524000000000004</v>
      </c>
      <c r="D36">
        <v>3</v>
      </c>
      <c r="G36" s="17">
        <v>6.4076000000000004</v>
      </c>
      <c r="H36" s="16">
        <v>2</v>
      </c>
      <c r="I36" s="4">
        <v>6.4076000000000004</v>
      </c>
      <c r="J36">
        <v>4</v>
      </c>
      <c r="M36" s="17">
        <v>5.0763999999999996</v>
      </c>
      <c r="N36" s="16">
        <v>2</v>
      </c>
      <c r="O36" s="4">
        <v>5.0763999999999996</v>
      </c>
      <c r="P36">
        <v>7</v>
      </c>
      <c r="R36" s="17">
        <v>5.0876000000000001</v>
      </c>
      <c r="S36" s="16">
        <v>9</v>
      </c>
      <c r="T36" s="4">
        <v>5.0876000000000001</v>
      </c>
      <c r="U36">
        <v>19</v>
      </c>
      <c r="W36" s="17">
        <v>6.6460000000000008</v>
      </c>
      <c r="X36" s="16">
        <v>9</v>
      </c>
      <c r="Y36" s="4">
        <v>6.6460000000000008</v>
      </c>
      <c r="Z36">
        <v>14</v>
      </c>
      <c r="AC36" s="17">
        <v>6.6891999999999996</v>
      </c>
      <c r="AD36" s="16">
        <v>5</v>
      </c>
      <c r="AE36" s="4">
        <v>6.6891999999999996</v>
      </c>
      <c r="AF36">
        <v>4</v>
      </c>
      <c r="AH36" s="4">
        <v>6.6251999999999995</v>
      </c>
      <c r="AI36">
        <v>3</v>
      </c>
      <c r="AJ36" s="4">
        <v>6.6251999999999995</v>
      </c>
      <c r="AK36">
        <v>6</v>
      </c>
      <c r="AN36" s="4">
        <v>6.5404</v>
      </c>
      <c r="AO36">
        <v>2</v>
      </c>
      <c r="AP36" s="4">
        <v>6.5404</v>
      </c>
      <c r="AQ36">
        <v>1</v>
      </c>
      <c r="AT36" s="4">
        <v>6.5468000000000002</v>
      </c>
      <c r="AU36">
        <v>10</v>
      </c>
      <c r="AV36" s="4">
        <v>6.5468000000000002</v>
      </c>
      <c r="AW36">
        <v>5</v>
      </c>
    </row>
    <row r="37" spans="1:49" x14ac:dyDescent="0.25">
      <c r="A37" s="17">
        <v>5.5180000000000007</v>
      </c>
      <c r="B37" s="16">
        <v>2</v>
      </c>
      <c r="C37" s="4">
        <v>5.5180000000000007</v>
      </c>
      <c r="D37">
        <v>3</v>
      </c>
      <c r="G37" s="17">
        <v>7.2119999999999997</v>
      </c>
      <c r="H37" s="16">
        <v>12</v>
      </c>
      <c r="I37" s="4">
        <v>7.2119999999999997</v>
      </c>
      <c r="J37">
        <v>5</v>
      </c>
      <c r="M37" s="17">
        <v>5.548</v>
      </c>
      <c r="N37" s="16">
        <v>1</v>
      </c>
      <c r="O37" s="4">
        <v>5.548</v>
      </c>
      <c r="P37">
        <v>2</v>
      </c>
      <c r="R37" s="17">
        <v>5.5619999999999994</v>
      </c>
      <c r="S37" s="16">
        <v>13</v>
      </c>
      <c r="T37" s="4">
        <v>5.5619999999999994</v>
      </c>
      <c r="U37">
        <v>27</v>
      </c>
      <c r="W37" s="17">
        <v>7.51</v>
      </c>
      <c r="X37" s="16">
        <v>9</v>
      </c>
      <c r="Y37" s="4">
        <v>7.51</v>
      </c>
      <c r="Z37">
        <v>8</v>
      </c>
      <c r="AC37" s="17">
        <v>7.5640000000000001</v>
      </c>
      <c r="AD37" s="16">
        <v>13</v>
      </c>
      <c r="AE37" s="4">
        <v>7.5640000000000001</v>
      </c>
      <c r="AF37">
        <v>11</v>
      </c>
      <c r="AH37" s="4">
        <v>7.484</v>
      </c>
      <c r="AI37">
        <v>3</v>
      </c>
      <c r="AJ37" s="4">
        <v>7.484</v>
      </c>
      <c r="AK37">
        <v>6</v>
      </c>
      <c r="AN37" s="4">
        <v>7.3780000000000001</v>
      </c>
      <c r="AO37">
        <v>2</v>
      </c>
      <c r="AP37" s="4">
        <v>7.3780000000000001</v>
      </c>
      <c r="AQ37">
        <v>0</v>
      </c>
      <c r="AT37" s="4">
        <v>7.386000000000001</v>
      </c>
      <c r="AU37">
        <v>13</v>
      </c>
      <c r="AV37" s="4">
        <v>7.386000000000001</v>
      </c>
      <c r="AW37">
        <v>4</v>
      </c>
    </row>
    <row r="38" spans="1:49" x14ac:dyDescent="0.25">
      <c r="A38" s="17">
        <v>5.9836</v>
      </c>
      <c r="B38" s="16">
        <v>1</v>
      </c>
      <c r="C38" s="4">
        <v>5.9836</v>
      </c>
      <c r="D38">
        <v>1</v>
      </c>
      <c r="G38" s="17">
        <v>8.0163999999999991</v>
      </c>
      <c r="H38" s="16">
        <v>17</v>
      </c>
      <c r="I38" s="4">
        <v>8.0163999999999991</v>
      </c>
      <c r="J38">
        <v>4</v>
      </c>
      <c r="M38" s="17">
        <v>6.0195999999999996</v>
      </c>
      <c r="N38" s="16">
        <v>0</v>
      </c>
      <c r="O38" s="4">
        <v>6.0195999999999996</v>
      </c>
      <c r="P38">
        <v>4</v>
      </c>
      <c r="R38" s="17">
        <v>6.0364000000000004</v>
      </c>
      <c r="S38" s="16">
        <v>7</v>
      </c>
      <c r="T38" s="4">
        <v>6.0364000000000004</v>
      </c>
      <c r="U38">
        <v>0</v>
      </c>
      <c r="W38" s="17">
        <v>8.3740000000000006</v>
      </c>
      <c r="X38" s="16">
        <v>17</v>
      </c>
      <c r="Y38" s="4">
        <v>8.3740000000000006</v>
      </c>
      <c r="Z38">
        <v>10</v>
      </c>
      <c r="AC38" s="17">
        <v>8.4388000000000005</v>
      </c>
      <c r="AD38" s="16">
        <v>14</v>
      </c>
      <c r="AE38" s="4">
        <v>8.4388000000000005</v>
      </c>
      <c r="AF38">
        <v>5</v>
      </c>
      <c r="AH38" s="4">
        <v>8.3428000000000004</v>
      </c>
      <c r="AI38">
        <v>2</v>
      </c>
      <c r="AJ38" s="4">
        <v>8.3428000000000004</v>
      </c>
      <c r="AK38">
        <v>6</v>
      </c>
      <c r="AN38" s="4">
        <v>8.2156000000000002</v>
      </c>
      <c r="AO38">
        <v>12</v>
      </c>
      <c r="AP38" s="4">
        <v>8.2156000000000002</v>
      </c>
      <c r="AQ38">
        <v>1</v>
      </c>
      <c r="AT38" s="4">
        <v>8.2251999999999992</v>
      </c>
      <c r="AU38">
        <v>23</v>
      </c>
      <c r="AV38" s="4">
        <v>8.2251999999999992</v>
      </c>
      <c r="AW38">
        <v>2</v>
      </c>
    </row>
    <row r="39" spans="1:49" x14ac:dyDescent="0.25">
      <c r="A39" s="17">
        <v>6.4492000000000003</v>
      </c>
      <c r="B39" s="16">
        <v>0</v>
      </c>
      <c r="C39" s="4">
        <v>6.4492000000000003</v>
      </c>
      <c r="D39">
        <v>0</v>
      </c>
      <c r="G39" s="17">
        <v>8.8207999999999984</v>
      </c>
      <c r="H39" s="16">
        <v>18</v>
      </c>
      <c r="I39" s="4">
        <v>8.8207999999999984</v>
      </c>
      <c r="J39">
        <v>7</v>
      </c>
      <c r="M39" s="17">
        <v>6.4912000000000001</v>
      </c>
      <c r="N39" s="16">
        <v>2</v>
      </c>
      <c r="O39" s="4">
        <v>6.4912000000000001</v>
      </c>
      <c r="P39">
        <v>2</v>
      </c>
      <c r="R39" s="17">
        <v>6.5107999999999997</v>
      </c>
      <c r="S39" s="16">
        <v>17</v>
      </c>
      <c r="T39" s="4">
        <v>6.5107999999999997</v>
      </c>
      <c r="U39">
        <v>15</v>
      </c>
      <c r="W39" s="17">
        <v>9.2380000000000013</v>
      </c>
      <c r="X39" s="16">
        <v>18</v>
      </c>
      <c r="Y39" s="4">
        <v>9.2380000000000013</v>
      </c>
      <c r="Z39">
        <v>6</v>
      </c>
      <c r="AC39" s="17">
        <v>9.3135999999999992</v>
      </c>
      <c r="AD39" s="16">
        <v>22</v>
      </c>
      <c r="AE39" s="4">
        <v>9.3135999999999992</v>
      </c>
      <c r="AF39">
        <v>8</v>
      </c>
      <c r="AH39" s="4">
        <v>9.2015999999999991</v>
      </c>
      <c r="AI39">
        <v>3</v>
      </c>
      <c r="AJ39" s="4">
        <v>9.2015999999999991</v>
      </c>
      <c r="AK39">
        <v>12</v>
      </c>
      <c r="AN39" s="4">
        <v>9.0532000000000004</v>
      </c>
      <c r="AO39">
        <v>9</v>
      </c>
      <c r="AP39" s="4">
        <v>9.0532000000000004</v>
      </c>
      <c r="AQ39">
        <v>0</v>
      </c>
      <c r="AT39" s="4">
        <v>9.0644000000000009</v>
      </c>
      <c r="AU39">
        <v>21</v>
      </c>
      <c r="AV39" s="4">
        <v>9.0644000000000009</v>
      </c>
      <c r="AW39">
        <v>2</v>
      </c>
    </row>
    <row r="40" spans="1:49" x14ac:dyDescent="0.25">
      <c r="A40" s="17">
        <v>6.9147999999999996</v>
      </c>
      <c r="B40" s="16">
        <v>3</v>
      </c>
      <c r="C40" s="4">
        <v>6.9147999999999996</v>
      </c>
      <c r="D40">
        <v>1</v>
      </c>
      <c r="G40" s="17">
        <v>9.6251999999999995</v>
      </c>
      <c r="H40" s="16">
        <v>25</v>
      </c>
      <c r="I40" s="4">
        <v>9.6251999999999995</v>
      </c>
      <c r="J40">
        <v>3</v>
      </c>
      <c r="M40" s="17">
        <v>6.9627999999999997</v>
      </c>
      <c r="N40" s="16">
        <v>1</v>
      </c>
      <c r="O40" s="4">
        <v>6.9627999999999997</v>
      </c>
      <c r="P40">
        <v>4</v>
      </c>
      <c r="R40" s="17">
        <v>6.9851999999999999</v>
      </c>
      <c r="S40" s="16">
        <v>10</v>
      </c>
      <c r="T40" s="4">
        <v>6.9851999999999999</v>
      </c>
      <c r="U40">
        <v>9</v>
      </c>
      <c r="W40" s="17">
        <v>10.102</v>
      </c>
      <c r="X40" s="16">
        <v>20</v>
      </c>
      <c r="Y40" s="4">
        <v>10.102</v>
      </c>
      <c r="Z40">
        <v>7</v>
      </c>
      <c r="AC40" s="17">
        <v>10.1884</v>
      </c>
      <c r="AD40" s="16">
        <v>38</v>
      </c>
      <c r="AE40" s="4">
        <v>10.1884</v>
      </c>
      <c r="AF40">
        <v>10</v>
      </c>
      <c r="AH40" s="4">
        <v>10.0604</v>
      </c>
      <c r="AI40">
        <v>6</v>
      </c>
      <c r="AJ40" s="4">
        <v>10.0604</v>
      </c>
      <c r="AK40">
        <v>13</v>
      </c>
      <c r="AN40" s="4">
        <v>9.8908000000000005</v>
      </c>
      <c r="AO40">
        <v>15</v>
      </c>
      <c r="AP40" s="4">
        <v>9.8908000000000005</v>
      </c>
      <c r="AQ40">
        <v>0</v>
      </c>
      <c r="AT40" s="4">
        <v>9.9036000000000008</v>
      </c>
      <c r="AU40">
        <v>48</v>
      </c>
      <c r="AV40" s="4">
        <v>9.9036000000000008</v>
      </c>
      <c r="AW40">
        <v>1</v>
      </c>
    </row>
    <row r="41" spans="1:49" x14ac:dyDescent="0.25">
      <c r="A41" s="17">
        <v>7.3803999999999998</v>
      </c>
      <c r="B41" s="16">
        <v>2</v>
      </c>
      <c r="C41" s="4">
        <v>7.3803999999999998</v>
      </c>
      <c r="D41">
        <v>0</v>
      </c>
      <c r="G41" s="17">
        <v>10.429600000000001</v>
      </c>
      <c r="H41" s="16">
        <v>23</v>
      </c>
      <c r="I41" s="4">
        <v>10.429600000000001</v>
      </c>
      <c r="J41">
        <v>1</v>
      </c>
      <c r="M41" s="17">
        <v>7.4344000000000001</v>
      </c>
      <c r="N41" s="16">
        <v>1</v>
      </c>
      <c r="O41" s="4">
        <v>7.4344000000000001</v>
      </c>
      <c r="P41">
        <v>3</v>
      </c>
      <c r="R41" s="17">
        <v>7.4596</v>
      </c>
      <c r="S41" s="16">
        <v>6</v>
      </c>
      <c r="T41" s="4">
        <v>7.4596</v>
      </c>
      <c r="U41">
        <v>7</v>
      </c>
      <c r="W41" s="17">
        <v>10.965999999999999</v>
      </c>
      <c r="X41" s="16">
        <v>27</v>
      </c>
      <c r="Y41" s="4">
        <v>10.965999999999999</v>
      </c>
      <c r="Z41">
        <v>11</v>
      </c>
      <c r="AC41" s="17">
        <v>11.0632</v>
      </c>
      <c r="AD41" s="16">
        <v>66</v>
      </c>
      <c r="AE41" s="4">
        <v>11.0632</v>
      </c>
      <c r="AF41">
        <v>10</v>
      </c>
      <c r="AH41" s="4">
        <v>10.9192</v>
      </c>
      <c r="AI41">
        <v>18</v>
      </c>
      <c r="AJ41" s="4">
        <v>10.9192</v>
      </c>
      <c r="AK41">
        <v>19</v>
      </c>
      <c r="AN41" s="4">
        <v>10.728400000000001</v>
      </c>
      <c r="AO41">
        <v>36</v>
      </c>
      <c r="AP41" s="4">
        <v>10.728400000000001</v>
      </c>
      <c r="AQ41">
        <v>1</v>
      </c>
      <c r="AT41" s="4">
        <v>10.742799999999999</v>
      </c>
      <c r="AU41">
        <v>58</v>
      </c>
      <c r="AV41" s="4">
        <v>10.742799999999999</v>
      </c>
      <c r="AW41">
        <v>1</v>
      </c>
    </row>
    <row r="42" spans="1:49" x14ac:dyDescent="0.25">
      <c r="A42" s="17">
        <v>7.8460000000000001</v>
      </c>
      <c r="B42" s="16">
        <v>2</v>
      </c>
      <c r="C42" s="4">
        <v>7.8460000000000001</v>
      </c>
      <c r="D42">
        <v>2</v>
      </c>
      <c r="G42" s="17">
        <v>11.234</v>
      </c>
      <c r="H42" s="16">
        <v>11</v>
      </c>
      <c r="I42" s="4">
        <v>11.234</v>
      </c>
      <c r="J42">
        <v>2</v>
      </c>
      <c r="M42" s="17">
        <v>7.9059999999999988</v>
      </c>
      <c r="N42" s="16">
        <v>2</v>
      </c>
      <c r="O42" s="4">
        <v>7.9059999999999988</v>
      </c>
      <c r="P42">
        <v>1</v>
      </c>
      <c r="R42" s="17">
        <v>7.9339999999999993</v>
      </c>
      <c r="S42" s="16">
        <v>9</v>
      </c>
      <c r="T42" s="4">
        <v>7.9339999999999993</v>
      </c>
      <c r="U42">
        <v>10</v>
      </c>
      <c r="W42" s="17">
        <v>11.83</v>
      </c>
      <c r="X42" s="16">
        <v>41</v>
      </c>
      <c r="Y42" s="4">
        <v>11.83</v>
      </c>
      <c r="Z42">
        <v>8</v>
      </c>
      <c r="AC42" s="17">
        <v>11.938000000000001</v>
      </c>
      <c r="AD42" s="16">
        <v>57</v>
      </c>
      <c r="AE42" s="4">
        <v>11.938000000000001</v>
      </c>
      <c r="AF42">
        <v>5</v>
      </c>
      <c r="AH42" s="4">
        <v>11.777999999999999</v>
      </c>
      <c r="AI42">
        <v>35</v>
      </c>
      <c r="AJ42" s="4">
        <v>11.777999999999999</v>
      </c>
      <c r="AK42">
        <v>10</v>
      </c>
      <c r="AN42" s="4">
        <v>11.565999999999999</v>
      </c>
      <c r="AO42">
        <v>46</v>
      </c>
      <c r="AP42" s="4">
        <v>11.565999999999999</v>
      </c>
      <c r="AQ42">
        <v>0</v>
      </c>
      <c r="AT42" s="4">
        <v>11.582000000000001</v>
      </c>
      <c r="AU42">
        <v>57</v>
      </c>
      <c r="AV42" s="4">
        <v>11.582000000000001</v>
      </c>
      <c r="AW42">
        <v>0</v>
      </c>
    </row>
    <row r="43" spans="1:49" x14ac:dyDescent="0.25">
      <c r="A43" s="17">
        <v>8.3116000000000003</v>
      </c>
      <c r="B43" s="16">
        <v>2</v>
      </c>
      <c r="C43" s="4">
        <v>8.3116000000000003</v>
      </c>
      <c r="D43">
        <v>1</v>
      </c>
      <c r="G43" s="17">
        <v>12.038399999999999</v>
      </c>
      <c r="H43" s="16">
        <v>9</v>
      </c>
      <c r="I43" s="4">
        <v>12.038399999999999</v>
      </c>
      <c r="J43">
        <v>0</v>
      </c>
      <c r="M43" s="17">
        <v>8.3775999999999993</v>
      </c>
      <c r="N43" s="16">
        <v>6</v>
      </c>
      <c r="O43" s="4">
        <v>8.3775999999999993</v>
      </c>
      <c r="P43">
        <v>4</v>
      </c>
      <c r="R43" s="17">
        <v>8.4083999999999985</v>
      </c>
      <c r="S43" s="16">
        <v>14</v>
      </c>
      <c r="T43" s="4">
        <v>8.4083999999999985</v>
      </c>
      <c r="U43">
        <v>7</v>
      </c>
      <c r="W43" s="17">
        <v>12.694000000000001</v>
      </c>
      <c r="X43" s="16">
        <v>34</v>
      </c>
      <c r="Y43" s="4">
        <v>12.694000000000001</v>
      </c>
      <c r="Z43">
        <v>6</v>
      </c>
      <c r="AC43" s="17">
        <v>12.812800000000001</v>
      </c>
      <c r="AD43" s="16">
        <v>49</v>
      </c>
      <c r="AE43" s="4">
        <v>12.812800000000001</v>
      </c>
      <c r="AF43">
        <v>6</v>
      </c>
      <c r="AH43" s="4">
        <v>12.636799999999999</v>
      </c>
      <c r="AI43">
        <v>37</v>
      </c>
      <c r="AJ43" s="4">
        <v>12.636799999999999</v>
      </c>
      <c r="AK43">
        <v>16</v>
      </c>
      <c r="AN43" s="4">
        <v>12.403599999999999</v>
      </c>
      <c r="AO43">
        <v>73</v>
      </c>
      <c r="AP43" s="4">
        <v>12.403599999999999</v>
      </c>
      <c r="AQ43">
        <v>0</v>
      </c>
      <c r="AT43" s="4">
        <v>12.421199999999999</v>
      </c>
      <c r="AU43">
        <v>89</v>
      </c>
      <c r="AV43" s="4">
        <v>12.421199999999999</v>
      </c>
      <c r="AW43">
        <v>4</v>
      </c>
    </row>
    <row r="44" spans="1:49" x14ac:dyDescent="0.25">
      <c r="A44" s="17">
        <v>8.7772000000000006</v>
      </c>
      <c r="B44" s="16">
        <v>1</v>
      </c>
      <c r="C44" s="4">
        <v>8.7772000000000006</v>
      </c>
      <c r="D44">
        <v>4</v>
      </c>
      <c r="G44" s="17">
        <v>12.842799999999999</v>
      </c>
      <c r="H44" s="16">
        <v>5</v>
      </c>
      <c r="I44" s="4">
        <v>12.842799999999999</v>
      </c>
      <c r="J44">
        <v>0</v>
      </c>
      <c r="M44" s="17">
        <v>8.8491999999999997</v>
      </c>
      <c r="N44" s="16">
        <v>10</v>
      </c>
      <c r="O44" s="4">
        <v>8.8491999999999997</v>
      </c>
      <c r="P44">
        <v>2</v>
      </c>
      <c r="R44" s="17">
        <v>8.8827999999999996</v>
      </c>
      <c r="S44" s="16">
        <v>9</v>
      </c>
      <c r="T44" s="4">
        <v>8.8827999999999996</v>
      </c>
      <c r="U44">
        <v>2</v>
      </c>
      <c r="W44" s="17">
        <v>13.558000000000002</v>
      </c>
      <c r="X44" s="16">
        <v>33</v>
      </c>
      <c r="Y44" s="4">
        <v>13.558000000000002</v>
      </c>
      <c r="Z44">
        <v>2</v>
      </c>
      <c r="AC44" s="17">
        <v>13.6876</v>
      </c>
      <c r="AD44" s="16">
        <v>41</v>
      </c>
      <c r="AE44" s="4">
        <v>13.6876</v>
      </c>
      <c r="AF44">
        <v>2</v>
      </c>
      <c r="AH44" s="4">
        <v>13.4956</v>
      </c>
      <c r="AI44">
        <v>48</v>
      </c>
      <c r="AJ44" s="4">
        <v>13.4956</v>
      </c>
      <c r="AK44">
        <v>8</v>
      </c>
      <c r="AN44" s="4">
        <v>13.241200000000001</v>
      </c>
      <c r="AO44">
        <v>99</v>
      </c>
      <c r="AP44" s="4">
        <v>13.241200000000001</v>
      </c>
      <c r="AQ44">
        <v>0</v>
      </c>
      <c r="AT44" s="4">
        <v>13.260399999999999</v>
      </c>
      <c r="AU44">
        <v>66</v>
      </c>
      <c r="AV44" s="4">
        <v>13.260399999999999</v>
      </c>
      <c r="AW44">
        <v>2</v>
      </c>
    </row>
    <row r="45" spans="1:49" x14ac:dyDescent="0.25">
      <c r="A45" s="17">
        <v>9.242799999999999</v>
      </c>
      <c r="B45" s="16">
        <v>5</v>
      </c>
      <c r="C45" s="4">
        <v>9.242799999999999</v>
      </c>
      <c r="D45">
        <v>1</v>
      </c>
      <c r="G45" s="17">
        <v>13.6472</v>
      </c>
      <c r="H45" s="16">
        <v>3</v>
      </c>
      <c r="I45" s="4">
        <v>13.6472</v>
      </c>
      <c r="J45">
        <v>0</v>
      </c>
      <c r="M45" s="17">
        <v>9.3207999999999984</v>
      </c>
      <c r="N45" s="16">
        <v>6</v>
      </c>
      <c r="O45" s="4">
        <v>9.3207999999999984</v>
      </c>
      <c r="P45">
        <v>2</v>
      </c>
      <c r="R45" s="17">
        <v>9.3572000000000006</v>
      </c>
      <c r="S45" s="16">
        <v>5</v>
      </c>
      <c r="T45" s="4">
        <v>9.3572000000000006</v>
      </c>
      <c r="U45">
        <v>2</v>
      </c>
      <c r="W45" s="17">
        <v>14.422000000000001</v>
      </c>
      <c r="X45" s="16">
        <v>17</v>
      </c>
      <c r="Y45" s="4">
        <v>14.422000000000001</v>
      </c>
      <c r="Z45">
        <v>1</v>
      </c>
      <c r="AC45" s="17">
        <v>14.5624</v>
      </c>
      <c r="AD45" s="16">
        <v>21</v>
      </c>
      <c r="AE45" s="4">
        <v>14.5624</v>
      </c>
      <c r="AF45">
        <v>5</v>
      </c>
      <c r="AH45" s="4">
        <v>14.3544</v>
      </c>
      <c r="AI45">
        <v>54</v>
      </c>
      <c r="AJ45" s="4">
        <v>14.3544</v>
      </c>
      <c r="AK45">
        <v>8</v>
      </c>
      <c r="AN45" s="4">
        <v>14.078800000000001</v>
      </c>
      <c r="AO45">
        <v>80</v>
      </c>
      <c r="AP45" s="4">
        <v>14.078800000000001</v>
      </c>
      <c r="AQ45">
        <v>0</v>
      </c>
      <c r="AT45" s="4">
        <v>14.099600000000001</v>
      </c>
      <c r="AU45">
        <v>56</v>
      </c>
      <c r="AV45" s="4">
        <v>14.099600000000001</v>
      </c>
      <c r="AW45">
        <v>2</v>
      </c>
    </row>
    <row r="46" spans="1:49" x14ac:dyDescent="0.25">
      <c r="A46" s="17">
        <v>9.708400000000001</v>
      </c>
      <c r="B46" s="16">
        <v>7</v>
      </c>
      <c r="C46" s="4">
        <v>9.708400000000001</v>
      </c>
      <c r="D46">
        <v>2</v>
      </c>
      <c r="G46" s="17">
        <v>14.451599999999997</v>
      </c>
      <c r="H46" s="16">
        <v>3</v>
      </c>
      <c r="I46" s="4">
        <v>14.451599999999997</v>
      </c>
      <c r="J46">
        <v>0</v>
      </c>
      <c r="M46" s="17">
        <v>9.7924000000000007</v>
      </c>
      <c r="N46" s="16">
        <v>7</v>
      </c>
      <c r="O46" s="4">
        <v>9.7924000000000007</v>
      </c>
      <c r="P46">
        <v>3</v>
      </c>
      <c r="R46" s="17">
        <v>9.8315999999999999</v>
      </c>
      <c r="S46" s="16">
        <v>9</v>
      </c>
      <c r="T46" s="4">
        <v>9.8315999999999999</v>
      </c>
      <c r="U46">
        <v>3</v>
      </c>
      <c r="W46" s="17">
        <v>15.286000000000001</v>
      </c>
      <c r="X46" s="16">
        <v>25</v>
      </c>
      <c r="Y46" s="4">
        <v>15.286000000000001</v>
      </c>
      <c r="Z46">
        <v>4</v>
      </c>
      <c r="AC46" s="17">
        <v>15.437199999999999</v>
      </c>
      <c r="AD46" s="16">
        <v>18</v>
      </c>
      <c r="AE46" s="4">
        <v>15.437199999999999</v>
      </c>
      <c r="AF46">
        <v>5</v>
      </c>
      <c r="AH46" s="4">
        <v>15.213199999999999</v>
      </c>
      <c r="AI46">
        <v>46</v>
      </c>
      <c r="AJ46" s="4">
        <v>15.213199999999999</v>
      </c>
      <c r="AK46">
        <v>10</v>
      </c>
      <c r="AN46" s="4">
        <v>14.916400000000001</v>
      </c>
      <c r="AO46">
        <v>50</v>
      </c>
      <c r="AP46" s="4">
        <v>14.916400000000001</v>
      </c>
      <c r="AQ46">
        <v>0</v>
      </c>
      <c r="AT46" s="4">
        <v>14.938800000000001</v>
      </c>
      <c r="AU46">
        <v>65</v>
      </c>
      <c r="AV46" s="4">
        <v>14.938800000000001</v>
      </c>
      <c r="AW46">
        <v>0</v>
      </c>
    </row>
    <row r="47" spans="1:49" x14ac:dyDescent="0.25">
      <c r="A47" s="17">
        <v>10.174000000000001</v>
      </c>
      <c r="B47" s="16">
        <v>5</v>
      </c>
      <c r="C47" s="4">
        <v>10.174000000000001</v>
      </c>
      <c r="D47">
        <v>0</v>
      </c>
      <c r="G47" s="17">
        <v>15.255999999999998</v>
      </c>
      <c r="H47" s="16">
        <v>0</v>
      </c>
      <c r="I47" s="4">
        <v>15.255999999999998</v>
      </c>
      <c r="J47">
        <v>0</v>
      </c>
      <c r="M47" s="17">
        <v>10.263999999999999</v>
      </c>
      <c r="N47" s="16">
        <v>13</v>
      </c>
      <c r="O47" s="4">
        <v>10.263999999999999</v>
      </c>
      <c r="P47">
        <v>2</v>
      </c>
      <c r="R47" s="17">
        <v>10.305999999999999</v>
      </c>
      <c r="S47" s="16">
        <v>5</v>
      </c>
      <c r="T47" s="4">
        <v>10.305999999999999</v>
      </c>
      <c r="U47">
        <v>2</v>
      </c>
      <c r="W47" s="17">
        <v>16.150000000000002</v>
      </c>
      <c r="X47" s="16">
        <v>10</v>
      </c>
      <c r="Y47" s="4">
        <v>16.150000000000002</v>
      </c>
      <c r="Z47">
        <v>4</v>
      </c>
      <c r="AC47" s="17">
        <v>16.312000000000001</v>
      </c>
      <c r="AD47" s="16">
        <v>3</v>
      </c>
      <c r="AE47" s="4">
        <v>16.312000000000001</v>
      </c>
      <c r="AF47">
        <v>6</v>
      </c>
      <c r="AH47" s="4">
        <v>16.071999999999999</v>
      </c>
      <c r="AI47">
        <v>28</v>
      </c>
      <c r="AJ47" s="4">
        <v>16.071999999999999</v>
      </c>
      <c r="AK47">
        <v>11</v>
      </c>
      <c r="AN47" s="4">
        <v>15.754</v>
      </c>
      <c r="AO47">
        <v>44</v>
      </c>
      <c r="AP47" s="4">
        <v>15.754</v>
      </c>
      <c r="AQ47">
        <v>0</v>
      </c>
      <c r="AT47" s="4">
        <v>15.777999999999999</v>
      </c>
      <c r="AU47">
        <v>28</v>
      </c>
      <c r="AV47" s="4">
        <v>15.777999999999999</v>
      </c>
      <c r="AW47">
        <v>1</v>
      </c>
    </row>
    <row r="48" spans="1:49" x14ac:dyDescent="0.25">
      <c r="A48" s="17">
        <v>10.6396</v>
      </c>
      <c r="B48" s="16">
        <v>6</v>
      </c>
      <c r="C48" s="4">
        <v>10.6396</v>
      </c>
      <c r="D48">
        <v>1</v>
      </c>
      <c r="G48" s="17">
        <v>16.060400000000001</v>
      </c>
      <c r="H48" s="16">
        <v>3</v>
      </c>
      <c r="I48" s="4">
        <v>16.060400000000001</v>
      </c>
      <c r="J48">
        <v>0</v>
      </c>
      <c r="M48" s="17">
        <v>10.7356</v>
      </c>
      <c r="N48" s="16">
        <v>10</v>
      </c>
      <c r="O48" s="4">
        <v>10.7356</v>
      </c>
      <c r="P48">
        <v>1</v>
      </c>
      <c r="R48" s="17">
        <v>10.7804</v>
      </c>
      <c r="S48" s="16">
        <v>8</v>
      </c>
      <c r="T48" s="4">
        <v>10.7804</v>
      </c>
      <c r="U48">
        <v>4</v>
      </c>
      <c r="W48" s="17">
        <v>17.014000000000003</v>
      </c>
      <c r="X48" s="16">
        <v>4</v>
      </c>
      <c r="Y48" s="4">
        <v>17.014000000000003</v>
      </c>
      <c r="Z48">
        <v>2</v>
      </c>
      <c r="AC48" s="17">
        <v>17.186800000000002</v>
      </c>
      <c r="AD48" s="16">
        <v>1</v>
      </c>
      <c r="AE48" s="4">
        <v>17.186800000000002</v>
      </c>
      <c r="AF48">
        <v>10</v>
      </c>
      <c r="AH48" s="4">
        <v>16.930800000000001</v>
      </c>
      <c r="AI48">
        <v>17</v>
      </c>
      <c r="AJ48" s="4">
        <v>16.930800000000001</v>
      </c>
      <c r="AK48">
        <v>9</v>
      </c>
      <c r="AN48" s="4">
        <v>16.5916</v>
      </c>
      <c r="AO48">
        <v>23</v>
      </c>
      <c r="AP48" s="4">
        <v>16.5916</v>
      </c>
      <c r="AQ48">
        <v>0</v>
      </c>
      <c r="AT48" s="4">
        <v>16.6172</v>
      </c>
      <c r="AU48">
        <v>31</v>
      </c>
      <c r="AV48" s="4">
        <v>16.6172</v>
      </c>
      <c r="AW48">
        <v>1</v>
      </c>
    </row>
    <row r="49" spans="1:49" x14ac:dyDescent="0.25">
      <c r="A49" s="17">
        <v>11.1052</v>
      </c>
      <c r="B49" s="16">
        <v>3</v>
      </c>
      <c r="C49" s="4">
        <v>11.1052</v>
      </c>
      <c r="D49">
        <v>0</v>
      </c>
      <c r="G49" s="17">
        <v>16.864799999999999</v>
      </c>
      <c r="H49" s="16">
        <v>2</v>
      </c>
      <c r="I49" s="4">
        <v>16.864799999999999</v>
      </c>
      <c r="J49">
        <v>1</v>
      </c>
      <c r="M49" s="17">
        <v>11.207199999999998</v>
      </c>
      <c r="N49" s="16">
        <v>11</v>
      </c>
      <c r="O49" s="4">
        <v>11.207199999999998</v>
      </c>
      <c r="P49">
        <v>0</v>
      </c>
      <c r="R49" s="17">
        <v>11.254799999999999</v>
      </c>
      <c r="S49" s="16">
        <v>8</v>
      </c>
      <c r="T49" s="4">
        <v>11.254799999999999</v>
      </c>
      <c r="U49">
        <v>2</v>
      </c>
      <c r="W49" s="17">
        <v>17.878000000000004</v>
      </c>
      <c r="X49" s="16">
        <v>8</v>
      </c>
      <c r="Y49" s="4">
        <v>17.878000000000004</v>
      </c>
      <c r="Z49">
        <v>0</v>
      </c>
      <c r="AC49" s="17">
        <v>18.061600000000002</v>
      </c>
      <c r="AD49" s="16">
        <v>4</v>
      </c>
      <c r="AE49" s="4">
        <v>18.061600000000002</v>
      </c>
      <c r="AF49">
        <v>0</v>
      </c>
      <c r="AH49" s="4">
        <v>17.7896</v>
      </c>
      <c r="AI49">
        <v>6</v>
      </c>
      <c r="AJ49" s="4">
        <v>17.7896</v>
      </c>
      <c r="AK49">
        <v>4</v>
      </c>
      <c r="AN49" s="4">
        <v>17.429200000000002</v>
      </c>
      <c r="AO49">
        <v>15</v>
      </c>
      <c r="AP49" s="4">
        <v>17.429200000000002</v>
      </c>
      <c r="AQ49">
        <v>0</v>
      </c>
      <c r="AT49" s="4">
        <v>17.456400000000002</v>
      </c>
      <c r="AU49">
        <v>15</v>
      </c>
      <c r="AV49" s="4">
        <v>17.456400000000002</v>
      </c>
      <c r="AW49">
        <v>1</v>
      </c>
    </row>
    <row r="50" spans="1:49" x14ac:dyDescent="0.25">
      <c r="A50" s="17">
        <v>11.5708</v>
      </c>
      <c r="B50" s="16">
        <v>2</v>
      </c>
      <c r="C50" s="4">
        <v>11.5708</v>
      </c>
      <c r="D50">
        <v>1</v>
      </c>
      <c r="G50" s="17">
        <v>17.6692</v>
      </c>
      <c r="H50" s="16">
        <v>0</v>
      </c>
      <c r="I50" s="4">
        <v>17.6692</v>
      </c>
      <c r="J50">
        <v>0</v>
      </c>
      <c r="M50" s="17">
        <v>11.678799999999999</v>
      </c>
      <c r="N50" s="16">
        <v>14</v>
      </c>
      <c r="O50" s="4">
        <v>11.678799999999999</v>
      </c>
      <c r="P50">
        <v>1</v>
      </c>
      <c r="R50" s="17">
        <v>11.729199999999999</v>
      </c>
      <c r="S50" s="16">
        <v>7</v>
      </c>
      <c r="T50" s="4">
        <v>11.729199999999999</v>
      </c>
      <c r="U50">
        <v>1</v>
      </c>
      <c r="W50" s="17">
        <v>18.742000000000001</v>
      </c>
      <c r="X50" s="16">
        <v>0</v>
      </c>
      <c r="Y50" s="4">
        <v>18.742000000000001</v>
      </c>
      <c r="Z50">
        <v>4</v>
      </c>
      <c r="AC50" s="17">
        <v>18.936400000000003</v>
      </c>
      <c r="AD50" s="16">
        <v>1</v>
      </c>
      <c r="AE50" s="4">
        <v>18.936400000000003</v>
      </c>
      <c r="AF50">
        <v>2</v>
      </c>
      <c r="AH50" s="4">
        <v>18.648399999999999</v>
      </c>
      <c r="AI50">
        <v>5</v>
      </c>
      <c r="AJ50" s="4">
        <v>18.648399999999999</v>
      </c>
      <c r="AK50">
        <v>4</v>
      </c>
      <c r="AN50" s="4">
        <v>18.2668</v>
      </c>
      <c r="AO50">
        <v>12</v>
      </c>
      <c r="AP50" s="4">
        <v>18.2668</v>
      </c>
      <c r="AQ50">
        <v>0</v>
      </c>
      <c r="AT50" s="4">
        <v>18.2956</v>
      </c>
      <c r="AU50">
        <v>8</v>
      </c>
      <c r="AV50" s="4">
        <v>18.2956</v>
      </c>
      <c r="AW50">
        <v>1</v>
      </c>
    </row>
    <row r="51" spans="1:49" x14ac:dyDescent="0.25">
      <c r="A51" s="17">
        <v>12.0364</v>
      </c>
      <c r="B51" s="16">
        <v>3</v>
      </c>
      <c r="C51" s="4">
        <v>12.0364</v>
      </c>
      <c r="D51">
        <v>1</v>
      </c>
      <c r="G51" s="17">
        <v>18.473600000000001</v>
      </c>
      <c r="H51" s="16">
        <v>0</v>
      </c>
      <c r="I51" s="4">
        <v>18.473600000000001</v>
      </c>
      <c r="J51">
        <v>0</v>
      </c>
      <c r="M51" s="17">
        <v>12.150399999999999</v>
      </c>
      <c r="N51" s="16">
        <v>13</v>
      </c>
      <c r="O51" s="4">
        <v>12.150399999999999</v>
      </c>
      <c r="P51">
        <v>1</v>
      </c>
      <c r="R51" s="17">
        <v>12.203599999999998</v>
      </c>
      <c r="S51" s="16">
        <v>13</v>
      </c>
      <c r="T51" s="4">
        <v>12.203599999999998</v>
      </c>
      <c r="U51">
        <v>1</v>
      </c>
      <c r="W51" s="17">
        <v>19.606000000000002</v>
      </c>
      <c r="X51" s="16">
        <v>1</v>
      </c>
      <c r="Y51" s="4">
        <v>19.606000000000002</v>
      </c>
      <c r="Z51">
        <v>2</v>
      </c>
      <c r="AC51" s="17">
        <v>19.811200000000003</v>
      </c>
      <c r="AD51" s="16">
        <v>1</v>
      </c>
      <c r="AE51" s="4">
        <v>19.811200000000003</v>
      </c>
      <c r="AF51">
        <v>0</v>
      </c>
      <c r="AH51" s="4">
        <v>19.507200000000001</v>
      </c>
      <c r="AI51">
        <v>3</v>
      </c>
      <c r="AJ51" s="4">
        <v>19.507200000000001</v>
      </c>
      <c r="AK51">
        <v>2</v>
      </c>
      <c r="AN51" s="4">
        <v>19.104400000000002</v>
      </c>
      <c r="AO51">
        <v>7</v>
      </c>
      <c r="AP51" s="4">
        <v>19.104400000000002</v>
      </c>
      <c r="AQ51">
        <v>0</v>
      </c>
      <c r="AT51" s="4">
        <v>19.134800000000002</v>
      </c>
      <c r="AU51">
        <v>8</v>
      </c>
      <c r="AV51" s="4">
        <v>19.134800000000002</v>
      </c>
      <c r="AW51">
        <v>1</v>
      </c>
    </row>
    <row r="52" spans="1:49" x14ac:dyDescent="0.25">
      <c r="A52" s="17">
        <v>12.502000000000001</v>
      </c>
      <c r="B52" s="16">
        <v>6</v>
      </c>
      <c r="C52" s="4">
        <v>12.502000000000001</v>
      </c>
      <c r="D52">
        <v>1</v>
      </c>
      <c r="G52" s="17">
        <v>19.278000000000002</v>
      </c>
      <c r="H52" s="16">
        <v>0</v>
      </c>
      <c r="I52" s="4">
        <v>19.278000000000002</v>
      </c>
      <c r="J52">
        <v>0</v>
      </c>
      <c r="M52" s="17">
        <v>12.621999999999998</v>
      </c>
      <c r="N52" s="16">
        <v>22</v>
      </c>
      <c r="O52" s="4">
        <v>12.621999999999998</v>
      </c>
      <c r="P52">
        <v>0</v>
      </c>
      <c r="R52" s="17">
        <v>12.677999999999999</v>
      </c>
      <c r="S52" s="16">
        <v>14</v>
      </c>
      <c r="T52" s="4">
        <v>12.677999999999999</v>
      </c>
      <c r="U52">
        <v>0</v>
      </c>
      <c r="W52" s="17">
        <v>20.470000000000002</v>
      </c>
      <c r="X52" s="16">
        <v>1</v>
      </c>
      <c r="Y52" s="4">
        <v>20.470000000000002</v>
      </c>
      <c r="Z52">
        <v>0</v>
      </c>
      <c r="AC52" s="17">
        <v>20.686000000000003</v>
      </c>
      <c r="AD52" s="16">
        <v>2</v>
      </c>
      <c r="AE52" s="4">
        <v>20.686000000000003</v>
      </c>
      <c r="AF52">
        <v>6</v>
      </c>
      <c r="AH52" s="4">
        <v>20.366</v>
      </c>
      <c r="AI52">
        <v>6</v>
      </c>
      <c r="AJ52" s="4">
        <v>20.366</v>
      </c>
      <c r="AK52">
        <v>5</v>
      </c>
      <c r="AN52" s="4">
        <v>19.942</v>
      </c>
      <c r="AO52">
        <v>2</v>
      </c>
      <c r="AP52" s="4">
        <v>19.942</v>
      </c>
      <c r="AQ52">
        <v>0</v>
      </c>
      <c r="AT52" s="4">
        <v>19.974000000000004</v>
      </c>
      <c r="AU52">
        <v>6</v>
      </c>
      <c r="AV52" s="4">
        <v>19.974000000000004</v>
      </c>
      <c r="AW52">
        <v>0</v>
      </c>
    </row>
    <row r="53" spans="1:49" x14ac:dyDescent="0.25">
      <c r="A53" s="17">
        <v>12.967599999999999</v>
      </c>
      <c r="B53" s="16">
        <v>2</v>
      </c>
      <c r="C53" s="4">
        <v>12.967599999999999</v>
      </c>
      <c r="D53">
        <v>0</v>
      </c>
      <c r="G53" s="17">
        <v>20.0824</v>
      </c>
      <c r="H53" s="16">
        <v>1</v>
      </c>
      <c r="I53" s="4">
        <v>20.0824</v>
      </c>
      <c r="J53">
        <v>0</v>
      </c>
      <c r="M53" s="17">
        <v>13.093599999999999</v>
      </c>
      <c r="N53" s="16">
        <v>8</v>
      </c>
      <c r="O53" s="4">
        <v>13.093599999999999</v>
      </c>
      <c r="P53">
        <v>1</v>
      </c>
      <c r="R53" s="17">
        <v>13.1524</v>
      </c>
      <c r="S53" s="16">
        <v>9</v>
      </c>
      <c r="T53" s="4">
        <v>13.1524</v>
      </c>
      <c r="U53">
        <v>2</v>
      </c>
      <c r="W53" s="17">
        <v>21.334000000000003</v>
      </c>
      <c r="X53" s="16">
        <v>3</v>
      </c>
      <c r="Y53" s="4">
        <v>21.334000000000003</v>
      </c>
      <c r="Z53">
        <v>2</v>
      </c>
      <c r="AC53" s="17">
        <v>21.560800000000004</v>
      </c>
      <c r="AD53" s="16">
        <v>2</v>
      </c>
      <c r="AE53" s="4">
        <v>21.560800000000004</v>
      </c>
      <c r="AF53">
        <v>1</v>
      </c>
      <c r="AH53" s="4">
        <v>21.224800000000002</v>
      </c>
      <c r="AI53">
        <v>2</v>
      </c>
      <c r="AJ53" s="4">
        <v>21.224800000000002</v>
      </c>
      <c r="AK53">
        <v>5</v>
      </c>
      <c r="AN53" s="4">
        <v>20.779600000000002</v>
      </c>
      <c r="AO53">
        <v>3</v>
      </c>
      <c r="AP53" s="4">
        <v>20.779600000000002</v>
      </c>
      <c r="AQ53">
        <v>0</v>
      </c>
      <c r="AT53" s="4">
        <v>20.813200000000002</v>
      </c>
      <c r="AU53">
        <v>2</v>
      </c>
      <c r="AV53" s="4">
        <v>20.813200000000002</v>
      </c>
      <c r="AW53">
        <v>2</v>
      </c>
    </row>
    <row r="54" spans="1:49" x14ac:dyDescent="0.25">
      <c r="A54" s="17">
        <v>13.433200000000001</v>
      </c>
      <c r="B54" s="16">
        <v>0</v>
      </c>
      <c r="C54" s="4">
        <v>13.433200000000001</v>
      </c>
      <c r="D54">
        <v>0</v>
      </c>
      <c r="G54" s="17">
        <v>20.886800000000001</v>
      </c>
      <c r="H54" s="16">
        <v>1</v>
      </c>
      <c r="I54" s="4">
        <v>20.886800000000001</v>
      </c>
      <c r="J54">
        <v>0</v>
      </c>
      <c r="M54" s="17">
        <v>13.565199999999999</v>
      </c>
      <c r="N54" s="16">
        <v>5</v>
      </c>
      <c r="O54" s="4">
        <v>13.565199999999999</v>
      </c>
      <c r="P54">
        <v>1</v>
      </c>
      <c r="R54" s="17">
        <v>13.626799999999998</v>
      </c>
      <c r="S54" s="16">
        <v>11</v>
      </c>
      <c r="T54" s="4">
        <v>13.626799999999998</v>
      </c>
      <c r="U54">
        <v>1</v>
      </c>
      <c r="W54" s="17">
        <v>22.198000000000004</v>
      </c>
      <c r="X54" s="16">
        <v>2</v>
      </c>
      <c r="Y54" s="4">
        <v>22.198000000000004</v>
      </c>
      <c r="Z54">
        <v>4</v>
      </c>
      <c r="AC54" s="17">
        <v>22.435600000000004</v>
      </c>
      <c r="AD54" s="16">
        <v>0</v>
      </c>
      <c r="AE54" s="4">
        <v>22.435600000000004</v>
      </c>
      <c r="AF54">
        <v>0</v>
      </c>
      <c r="AH54" s="4">
        <v>22.083600000000001</v>
      </c>
      <c r="AI54">
        <v>6</v>
      </c>
      <c r="AJ54" s="4">
        <v>22.083600000000001</v>
      </c>
      <c r="AK54">
        <v>2</v>
      </c>
      <c r="AN54" s="4">
        <v>21.6172</v>
      </c>
      <c r="AO54">
        <v>0</v>
      </c>
      <c r="AP54" s="4">
        <v>21.6172</v>
      </c>
      <c r="AQ54">
        <v>0</v>
      </c>
      <c r="AT54" s="4">
        <v>21.6524</v>
      </c>
      <c r="AU54">
        <v>5</v>
      </c>
      <c r="AV54" s="4">
        <v>21.6524</v>
      </c>
      <c r="AW54">
        <v>0</v>
      </c>
    </row>
    <row r="55" spans="1:49" x14ac:dyDescent="0.25">
      <c r="A55" s="17">
        <v>13.898800000000001</v>
      </c>
      <c r="B55" s="16">
        <v>1</v>
      </c>
      <c r="C55" s="4">
        <v>13.898800000000001</v>
      </c>
      <c r="D55">
        <v>1</v>
      </c>
      <c r="G55" s="17">
        <v>21.691199999999998</v>
      </c>
      <c r="H55" s="16">
        <v>0</v>
      </c>
      <c r="I55" s="4">
        <v>21.691199999999998</v>
      </c>
      <c r="J55">
        <v>0</v>
      </c>
      <c r="M55" s="17">
        <v>14.036799999999998</v>
      </c>
      <c r="N55" s="16">
        <v>3</v>
      </c>
      <c r="O55" s="4">
        <v>14.036799999999998</v>
      </c>
      <c r="P55">
        <v>0</v>
      </c>
      <c r="R55" s="17">
        <v>14.101199999999999</v>
      </c>
      <c r="S55" s="16">
        <v>6</v>
      </c>
      <c r="T55" s="4">
        <v>14.101199999999999</v>
      </c>
      <c r="U55">
        <v>0</v>
      </c>
      <c r="W55" s="17">
        <v>23.062000000000001</v>
      </c>
      <c r="X55" s="16">
        <v>1</v>
      </c>
      <c r="Y55" s="4">
        <v>23.062000000000001</v>
      </c>
      <c r="Z55">
        <v>0</v>
      </c>
      <c r="AC55" s="17">
        <v>23.310400000000005</v>
      </c>
      <c r="AD55" s="16">
        <v>0</v>
      </c>
      <c r="AE55" s="4">
        <v>23.310400000000005</v>
      </c>
      <c r="AF55">
        <v>2</v>
      </c>
      <c r="AH55" s="4">
        <v>22.942399999999999</v>
      </c>
      <c r="AI55">
        <v>0</v>
      </c>
      <c r="AJ55" s="4">
        <v>22.942399999999999</v>
      </c>
      <c r="AK55">
        <v>2</v>
      </c>
      <c r="AN55" s="4">
        <v>22.454800000000002</v>
      </c>
      <c r="AO55">
        <v>1</v>
      </c>
      <c r="AP55" s="4">
        <v>22.454800000000002</v>
      </c>
      <c r="AQ55">
        <v>0</v>
      </c>
      <c r="AT55" s="4">
        <v>22.491600000000002</v>
      </c>
      <c r="AU55">
        <v>1</v>
      </c>
      <c r="AV55" s="4">
        <v>22.491600000000002</v>
      </c>
      <c r="AW55">
        <v>0</v>
      </c>
    </row>
    <row r="56" spans="1:49" x14ac:dyDescent="0.25">
      <c r="A56" s="17">
        <v>14.3644</v>
      </c>
      <c r="B56" s="16">
        <v>1</v>
      </c>
      <c r="C56" s="4">
        <v>14.3644</v>
      </c>
      <c r="D56">
        <v>0</v>
      </c>
      <c r="G56" s="17">
        <v>22.4956</v>
      </c>
      <c r="H56" s="16">
        <v>0</v>
      </c>
      <c r="I56" s="4">
        <v>22.4956</v>
      </c>
      <c r="J56">
        <v>0</v>
      </c>
      <c r="M56" s="17">
        <v>14.508399999999998</v>
      </c>
      <c r="N56" s="16">
        <v>5</v>
      </c>
      <c r="O56" s="4">
        <v>14.508399999999998</v>
      </c>
      <c r="P56">
        <v>0</v>
      </c>
      <c r="R56" s="17">
        <v>14.5756</v>
      </c>
      <c r="S56" s="16">
        <v>4</v>
      </c>
      <c r="T56" s="4">
        <v>14.5756</v>
      </c>
      <c r="U56">
        <v>1</v>
      </c>
      <c r="W56" s="17">
        <v>23.926000000000005</v>
      </c>
      <c r="X56" s="16">
        <v>0</v>
      </c>
      <c r="Y56" s="4">
        <v>23.926000000000005</v>
      </c>
      <c r="Z56">
        <v>1</v>
      </c>
      <c r="AC56" s="17">
        <v>24.185200000000002</v>
      </c>
      <c r="AD56" s="16">
        <v>1</v>
      </c>
      <c r="AE56" s="4">
        <v>24.185200000000002</v>
      </c>
      <c r="AF56">
        <v>2</v>
      </c>
      <c r="AH56" s="4">
        <v>23.801200000000001</v>
      </c>
      <c r="AI56">
        <v>0</v>
      </c>
      <c r="AJ56" s="4">
        <v>23.801200000000001</v>
      </c>
      <c r="AK56">
        <v>0</v>
      </c>
      <c r="AN56" s="4">
        <v>23.292400000000004</v>
      </c>
      <c r="AO56">
        <v>0</v>
      </c>
      <c r="AP56" s="4">
        <v>23.292400000000004</v>
      </c>
      <c r="AQ56">
        <v>0</v>
      </c>
      <c r="AT56" s="4">
        <v>23.3308</v>
      </c>
      <c r="AU56">
        <v>0</v>
      </c>
      <c r="AV56" s="4">
        <v>23.3308</v>
      </c>
      <c r="AW56">
        <v>0</v>
      </c>
    </row>
    <row r="57" spans="1:49" x14ac:dyDescent="0.25">
      <c r="A57" s="17">
        <v>14.83</v>
      </c>
      <c r="B57" s="16">
        <v>1</v>
      </c>
      <c r="C57" s="4">
        <v>14.83</v>
      </c>
      <c r="D57">
        <v>1</v>
      </c>
      <c r="G57" s="17">
        <v>23.3</v>
      </c>
      <c r="H57" s="16">
        <v>0</v>
      </c>
      <c r="I57" s="4">
        <v>23.3</v>
      </c>
      <c r="J57">
        <v>1</v>
      </c>
      <c r="M57" s="17">
        <v>14.979999999999999</v>
      </c>
      <c r="N57" s="16">
        <v>5</v>
      </c>
      <c r="O57" s="4">
        <v>14.979999999999999</v>
      </c>
      <c r="P57">
        <v>2</v>
      </c>
      <c r="R57" s="17">
        <v>15.049999999999999</v>
      </c>
      <c r="S57" s="16">
        <v>2</v>
      </c>
      <c r="T57" s="4">
        <v>15.049999999999999</v>
      </c>
      <c r="U57">
        <v>1</v>
      </c>
      <c r="W57" s="17">
        <v>24.790000000000003</v>
      </c>
      <c r="X57" s="16">
        <v>0</v>
      </c>
      <c r="Y57" s="4">
        <v>24.790000000000003</v>
      </c>
      <c r="Z57">
        <v>2</v>
      </c>
      <c r="AC57" s="17">
        <v>25.060000000000002</v>
      </c>
      <c r="AD57" s="16">
        <v>0</v>
      </c>
      <c r="AE57" s="4">
        <v>25.060000000000002</v>
      </c>
      <c r="AF57">
        <v>4</v>
      </c>
      <c r="AH57" s="4">
        <v>24.66</v>
      </c>
      <c r="AI57">
        <v>4</v>
      </c>
      <c r="AJ57" s="4">
        <v>24.66</v>
      </c>
      <c r="AK57">
        <v>1</v>
      </c>
      <c r="AN57" s="4">
        <v>24.130000000000003</v>
      </c>
      <c r="AO57">
        <v>1</v>
      </c>
      <c r="AP57" s="4">
        <v>24.130000000000003</v>
      </c>
      <c r="AQ57">
        <v>0</v>
      </c>
      <c r="AT57" s="4">
        <v>24.17</v>
      </c>
      <c r="AU57">
        <v>1</v>
      </c>
      <c r="AV57" s="4">
        <v>24.17</v>
      </c>
      <c r="AW57">
        <v>1</v>
      </c>
    </row>
    <row r="59" spans="1:49" x14ac:dyDescent="0.25">
      <c r="A59" t="s">
        <v>63</v>
      </c>
    </row>
    <row r="60" spans="1:49" x14ac:dyDescent="0.25">
      <c r="A60">
        <v>0</v>
      </c>
      <c r="B60">
        <v>0</v>
      </c>
    </row>
    <row r="61" spans="1:49" x14ac:dyDescent="0.25">
      <c r="A61">
        <v>1</v>
      </c>
      <c r="B61">
        <v>24</v>
      </c>
    </row>
    <row r="62" spans="1:49" x14ac:dyDescent="0.25">
      <c r="A62">
        <v>2</v>
      </c>
      <c r="B62">
        <v>48</v>
      </c>
    </row>
    <row r="63" spans="1:49" x14ac:dyDescent="0.25">
      <c r="A63">
        <v>3</v>
      </c>
      <c r="B63">
        <v>72</v>
      </c>
    </row>
    <row r="64" spans="1:49" x14ac:dyDescent="0.25">
      <c r="A64">
        <v>4</v>
      </c>
      <c r="B64">
        <v>96</v>
      </c>
    </row>
    <row r="65" spans="1:9" x14ac:dyDescent="0.25">
      <c r="A65">
        <v>5</v>
      </c>
      <c r="B65">
        <v>120</v>
      </c>
    </row>
    <row r="66" spans="1:9" x14ac:dyDescent="0.25">
      <c r="A66">
        <v>6</v>
      </c>
      <c r="B66">
        <v>144</v>
      </c>
    </row>
    <row r="67" spans="1:9" x14ac:dyDescent="0.25">
      <c r="I67" s="4"/>
    </row>
    <row r="69" spans="1:9" x14ac:dyDescent="0.25">
      <c r="G69" s="4"/>
    </row>
    <row r="73" spans="1:9" x14ac:dyDescent="0.25">
      <c r="G73" s="4"/>
    </row>
    <row r="74" spans="1:9" x14ac:dyDescent="0.25">
      <c r="G74" s="4"/>
    </row>
    <row r="75" spans="1:9" x14ac:dyDescent="0.25">
      <c r="G75" s="4"/>
    </row>
    <row r="76" spans="1:9" x14ac:dyDescent="0.25">
      <c r="G76" s="4"/>
    </row>
    <row r="77" spans="1:9" x14ac:dyDescent="0.25">
      <c r="G77" s="4"/>
    </row>
    <row r="78" spans="1:9" x14ac:dyDescent="0.25">
      <c r="G78" s="4"/>
    </row>
    <row r="79" spans="1:9" x14ac:dyDescent="0.25">
      <c r="G79" s="4"/>
    </row>
    <row r="80" spans="1:9" x14ac:dyDescent="0.25">
      <c r="G80" s="4"/>
    </row>
    <row r="81" spans="7:21" x14ac:dyDescent="0.25">
      <c r="G81" s="4"/>
    </row>
    <row r="82" spans="7:21" x14ac:dyDescent="0.25">
      <c r="G82" s="4"/>
    </row>
    <row r="83" spans="7:21" x14ac:dyDescent="0.25">
      <c r="G83" s="4"/>
    </row>
    <row r="84" spans="7:21" x14ac:dyDescent="0.25">
      <c r="G84" s="4"/>
    </row>
    <row r="85" spans="7:21" x14ac:dyDescent="0.25">
      <c r="G85" s="4"/>
    </row>
    <row r="86" spans="7:21" x14ac:dyDescent="0.25">
      <c r="G86" s="4"/>
    </row>
    <row r="87" spans="7:21" x14ac:dyDescent="0.25">
      <c r="G87" s="4"/>
    </row>
    <row r="88" spans="7:21" x14ac:dyDescent="0.25">
      <c r="G88" s="4"/>
    </row>
    <row r="89" spans="7:21" x14ac:dyDescent="0.25">
      <c r="G89" s="4"/>
    </row>
    <row r="90" spans="7:21" x14ac:dyDescent="0.25">
      <c r="G90" s="4"/>
    </row>
    <row r="91" spans="7:21" x14ac:dyDescent="0.25">
      <c r="G91" s="4"/>
      <c r="P91" s="18"/>
      <c r="Q91" s="18"/>
      <c r="R91" s="18"/>
      <c r="S91" s="18"/>
      <c r="T91" s="18"/>
      <c r="U91" s="18"/>
    </row>
    <row r="92" spans="7:21" x14ac:dyDescent="0.25">
      <c r="G92" s="4"/>
      <c r="P92" s="18"/>
      <c r="Q92" s="18"/>
      <c r="R92" s="18"/>
      <c r="S92" s="18"/>
      <c r="T92" s="18"/>
      <c r="U92" s="18"/>
    </row>
    <row r="93" spans="7:21" x14ac:dyDescent="0.25">
      <c r="G93" s="4"/>
      <c r="P93" s="18"/>
      <c r="Q93" s="18"/>
      <c r="R93" s="18"/>
      <c r="S93" s="18"/>
      <c r="T93" s="18"/>
      <c r="U93" s="18"/>
    </row>
    <row r="94" spans="7:21" x14ac:dyDescent="0.25">
      <c r="G94" s="4"/>
      <c r="P94" s="18"/>
      <c r="Q94" s="18"/>
      <c r="R94" s="18"/>
      <c r="S94" s="18"/>
      <c r="T94" s="18"/>
      <c r="U94" s="18"/>
    </row>
    <row r="95" spans="7:21" x14ac:dyDescent="0.25">
      <c r="G95" s="4"/>
      <c r="P95" s="18"/>
      <c r="Q95" s="18"/>
      <c r="R95" s="18"/>
      <c r="S95" s="18"/>
      <c r="T95" s="18"/>
      <c r="U95" s="18"/>
    </row>
    <row r="96" spans="7:21" x14ac:dyDescent="0.25">
      <c r="G96" s="4"/>
      <c r="P96" s="18"/>
      <c r="Q96" s="18"/>
      <c r="R96" s="18"/>
      <c r="S96" s="18"/>
      <c r="T96" s="18"/>
      <c r="U96" s="18"/>
    </row>
    <row r="97" spans="7:21" x14ac:dyDescent="0.25">
      <c r="G97" s="4"/>
      <c r="P97" s="18"/>
      <c r="Q97" s="18"/>
      <c r="R97" s="18"/>
      <c r="S97" s="18"/>
      <c r="T97" s="18"/>
      <c r="U97" s="18"/>
    </row>
    <row r="98" spans="7:21" x14ac:dyDescent="0.25">
      <c r="G98" s="4"/>
      <c r="P98" s="18"/>
      <c r="Q98" s="18"/>
      <c r="R98" s="18"/>
      <c r="S98" s="18"/>
      <c r="T98" s="18"/>
      <c r="U98" s="18"/>
    </row>
    <row r="99" spans="7:21" x14ac:dyDescent="0.25">
      <c r="G99" s="4"/>
      <c r="P99" s="18"/>
      <c r="Q99" s="18"/>
      <c r="R99" s="18"/>
      <c r="S99" s="18"/>
      <c r="T99" s="18"/>
      <c r="U99" s="18"/>
    </row>
    <row r="100" spans="7:21" x14ac:dyDescent="0.25">
      <c r="G100" s="4"/>
      <c r="P100" s="18"/>
      <c r="Q100" s="18"/>
      <c r="R100" s="18"/>
      <c r="S100" s="18"/>
      <c r="T100" s="18"/>
      <c r="U100" s="18"/>
    </row>
    <row r="101" spans="7:21" x14ac:dyDescent="0.25">
      <c r="G101" s="4"/>
      <c r="P101" s="18"/>
      <c r="Q101" s="18"/>
      <c r="R101" s="18"/>
      <c r="S101" s="18"/>
      <c r="T101" s="18"/>
      <c r="U101" s="18"/>
    </row>
    <row r="102" spans="7:21" x14ac:dyDescent="0.25">
      <c r="G102" s="4"/>
      <c r="H102" s="4"/>
      <c r="P102" s="18"/>
      <c r="Q102" s="18"/>
      <c r="R102" s="18"/>
      <c r="S102" s="18"/>
      <c r="T102" s="18"/>
      <c r="U102" s="18"/>
    </row>
    <row r="103" spans="7:21" x14ac:dyDescent="0.25">
      <c r="G103" s="4"/>
      <c r="P103" s="18"/>
      <c r="Q103" s="18"/>
      <c r="R103" s="18"/>
      <c r="S103" s="18"/>
      <c r="T103" s="18"/>
      <c r="U103" s="18"/>
    </row>
    <row r="104" spans="7:21" x14ac:dyDescent="0.25">
      <c r="G104" s="4"/>
      <c r="P104" s="18"/>
      <c r="Q104" s="18"/>
      <c r="R104" s="18"/>
      <c r="S104" s="18"/>
      <c r="T104" s="18"/>
      <c r="U104" s="18"/>
    </row>
    <row r="105" spans="7:21" x14ac:dyDescent="0.25">
      <c r="G105" s="4"/>
      <c r="P105" s="18"/>
      <c r="Q105" s="18"/>
      <c r="R105" s="18"/>
      <c r="S105" s="18"/>
      <c r="T105" s="18"/>
      <c r="U105" s="18"/>
    </row>
    <row r="106" spans="7:21" x14ac:dyDescent="0.25">
      <c r="G106" s="4"/>
      <c r="P106" s="18"/>
      <c r="Q106" s="18"/>
      <c r="R106" s="18"/>
      <c r="S106" s="18"/>
      <c r="T106" s="18"/>
      <c r="U106" s="18"/>
    </row>
    <row r="107" spans="7:21" x14ac:dyDescent="0.25">
      <c r="G107" s="4"/>
      <c r="P107" s="18"/>
      <c r="Q107" s="18"/>
      <c r="R107" s="18"/>
      <c r="S107" s="18"/>
      <c r="T107" s="18"/>
      <c r="U107" s="18"/>
    </row>
    <row r="108" spans="7:21" x14ac:dyDescent="0.25">
      <c r="G108" s="4"/>
      <c r="P108" s="18"/>
      <c r="Q108" s="18"/>
      <c r="R108" s="18"/>
      <c r="S108" s="18"/>
      <c r="T108" s="18"/>
      <c r="U108" s="18"/>
    </row>
    <row r="109" spans="7:21" x14ac:dyDescent="0.25">
      <c r="G109" s="4"/>
      <c r="P109" s="18"/>
      <c r="Q109" s="18"/>
      <c r="R109" s="18"/>
      <c r="S109" s="18"/>
      <c r="T109" s="18"/>
      <c r="U109" s="18"/>
    </row>
    <row r="110" spans="7:21" x14ac:dyDescent="0.25">
      <c r="G110" s="4"/>
      <c r="P110" s="18"/>
      <c r="Q110" s="18"/>
      <c r="R110" s="18"/>
      <c r="S110" s="18"/>
      <c r="T110" s="18"/>
      <c r="U110" s="18"/>
    </row>
    <row r="111" spans="7:21" x14ac:dyDescent="0.25">
      <c r="G111" s="4"/>
      <c r="P111" s="18"/>
      <c r="Q111" s="18"/>
      <c r="R111" s="18"/>
      <c r="S111" s="18"/>
      <c r="T111" s="18"/>
      <c r="U111" s="18"/>
    </row>
    <row r="112" spans="7:21" x14ac:dyDescent="0.25">
      <c r="G112" s="4"/>
      <c r="P112" s="18"/>
      <c r="Q112" s="18"/>
      <c r="R112" s="18"/>
      <c r="S112" s="18"/>
      <c r="T112" s="18"/>
      <c r="U112" s="18"/>
    </row>
    <row r="113" spans="7:21" x14ac:dyDescent="0.25">
      <c r="G113" s="4"/>
      <c r="P113" s="18"/>
      <c r="Q113" s="18"/>
      <c r="R113" s="18"/>
      <c r="S113" s="18"/>
      <c r="T113" s="18"/>
      <c r="U113" s="18"/>
    </row>
    <row r="114" spans="7:21" x14ac:dyDescent="0.25">
      <c r="G114" s="4"/>
      <c r="P114" s="18"/>
      <c r="Q114" s="18"/>
      <c r="R114" s="18"/>
      <c r="S114" s="18"/>
      <c r="T114" s="18"/>
      <c r="U114" s="18"/>
    </row>
    <row r="115" spans="7:21" x14ac:dyDescent="0.25">
      <c r="G115" s="4"/>
      <c r="P115" s="18"/>
      <c r="Q115" s="18"/>
      <c r="R115" s="18"/>
      <c r="S115" s="18"/>
      <c r="T115" s="18"/>
      <c r="U115" s="18"/>
    </row>
    <row r="116" spans="7:21" x14ac:dyDescent="0.25">
      <c r="G116" s="4"/>
    </row>
    <row r="117" spans="7:21" x14ac:dyDescent="0.25">
      <c r="G117" s="4"/>
    </row>
    <row r="118" spans="7:21" x14ac:dyDescent="0.25">
      <c r="G118" s="4"/>
    </row>
    <row r="119" spans="7:21" x14ac:dyDescent="0.25">
      <c r="G119" s="4"/>
    </row>
    <row r="120" spans="7:21" x14ac:dyDescent="0.25">
      <c r="G120" s="4"/>
    </row>
    <row r="121" spans="7:21" x14ac:dyDescent="0.25">
      <c r="G121" s="4"/>
    </row>
    <row r="122" spans="7:21" x14ac:dyDescent="0.25">
      <c r="G122" s="4"/>
    </row>
    <row r="123" spans="7:21" x14ac:dyDescent="0.25">
      <c r="G123" s="4"/>
      <c r="L123" s="20"/>
      <c r="M123" s="20"/>
      <c r="N123" s="20"/>
      <c r="O123" s="20"/>
      <c r="P123" s="20"/>
    </row>
    <row r="124" spans="7:21" x14ac:dyDescent="0.25">
      <c r="G124" s="4"/>
      <c r="L124" s="21"/>
      <c r="M124" s="21"/>
      <c r="N124" s="21"/>
      <c r="O124" s="21"/>
    </row>
    <row r="125" spans="7:21" x14ac:dyDescent="0.25">
      <c r="G125" s="4"/>
      <c r="P125" s="21"/>
    </row>
    <row r="126" spans="7:21" x14ac:dyDescent="0.25">
      <c r="G126" s="4"/>
      <c r="L126" s="21"/>
      <c r="M126" s="21"/>
      <c r="N126" s="21"/>
      <c r="O126" s="21"/>
      <c r="P126" s="21"/>
    </row>
    <row r="127" spans="7:21" x14ac:dyDescent="0.25">
      <c r="G127" s="4"/>
      <c r="L127" s="21"/>
      <c r="M127" s="21"/>
      <c r="N127" s="21"/>
      <c r="O127" s="21"/>
      <c r="P127" s="21"/>
    </row>
    <row r="128" spans="7:21" x14ac:dyDescent="0.25">
      <c r="G128" s="18"/>
      <c r="L128" s="21"/>
      <c r="M128" s="21"/>
      <c r="N128" s="21"/>
      <c r="O128" s="21"/>
      <c r="P128" s="21"/>
    </row>
    <row r="129" spans="7:16" x14ac:dyDescent="0.25">
      <c r="G129" s="18"/>
      <c r="L129" s="21"/>
      <c r="M129" s="21"/>
      <c r="N129" s="21"/>
      <c r="O129" s="21"/>
      <c r="P129" s="21"/>
    </row>
    <row r="130" spans="7:16" x14ac:dyDescent="0.25">
      <c r="G130" s="18"/>
      <c r="L130" s="21"/>
      <c r="M130" s="21"/>
      <c r="N130" s="21"/>
      <c r="O130" s="21"/>
      <c r="P130" s="21"/>
    </row>
    <row r="131" spans="7:16" x14ac:dyDescent="0.25">
      <c r="G131" s="18"/>
      <c r="L131" s="21"/>
      <c r="M131" s="21"/>
      <c r="N131" s="21"/>
      <c r="O131" s="21"/>
      <c r="P131" s="21"/>
    </row>
    <row r="132" spans="7:16" x14ac:dyDescent="0.25">
      <c r="G132" s="18"/>
      <c r="L132" s="21"/>
      <c r="M132" s="21"/>
      <c r="N132" s="21"/>
      <c r="O132" s="21"/>
      <c r="P132" s="21"/>
    </row>
    <row r="133" spans="7:16" x14ac:dyDescent="0.25">
      <c r="G133" s="18"/>
      <c r="L133" s="21"/>
      <c r="M133" s="21"/>
      <c r="N133" s="21"/>
      <c r="O133" s="21"/>
      <c r="P133" s="21"/>
    </row>
    <row r="134" spans="7:16" x14ac:dyDescent="0.25">
      <c r="G134" s="18"/>
      <c r="L134" s="21"/>
      <c r="M134" s="21"/>
      <c r="N134" s="21"/>
      <c r="O134" s="21"/>
      <c r="P134" s="21"/>
    </row>
    <row r="135" spans="7:16" x14ac:dyDescent="0.25">
      <c r="G135" s="18"/>
      <c r="L135" s="21"/>
      <c r="M135" s="21"/>
      <c r="N135" s="21"/>
      <c r="O135" s="21"/>
      <c r="P135" s="21"/>
    </row>
    <row r="136" spans="7:16" x14ac:dyDescent="0.25">
      <c r="G136" s="18"/>
      <c r="L136" s="21"/>
      <c r="M136" s="21"/>
      <c r="N136" s="21"/>
      <c r="O136" s="21"/>
      <c r="P136" s="21"/>
    </row>
    <row r="137" spans="7:16" x14ac:dyDescent="0.25">
      <c r="G137" s="18"/>
      <c r="L137" s="21"/>
      <c r="M137" s="21"/>
      <c r="N137" s="21"/>
      <c r="O137" s="21"/>
      <c r="P137" s="21"/>
    </row>
    <row r="138" spans="7:16" x14ac:dyDescent="0.25">
      <c r="G138" s="18"/>
    </row>
    <row r="139" spans="7:16" x14ac:dyDescent="0.25">
      <c r="G139" s="18"/>
    </row>
    <row r="140" spans="7:16" x14ac:dyDescent="0.25">
      <c r="G140" s="18"/>
    </row>
    <row r="141" spans="7:16" x14ac:dyDescent="0.25">
      <c r="G141" s="18"/>
    </row>
    <row r="142" spans="7:16" x14ac:dyDescent="0.25">
      <c r="G142" s="1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125EE-A312-4417-ADDB-956E8FEFA58E}">
  <dimension ref="A1:BW88"/>
  <sheetViews>
    <sheetView topLeftCell="H1" zoomScale="85" zoomScaleNormal="85" workbookViewId="0">
      <selection activeCell="AJ3" sqref="AJ3"/>
    </sheetView>
  </sheetViews>
  <sheetFormatPr defaultRowHeight="15" x14ac:dyDescent="0.25"/>
  <cols>
    <col min="1" max="1" width="14.28515625" customWidth="1"/>
    <col min="2" max="2" width="18" customWidth="1"/>
    <col min="3" max="3" width="15.42578125" customWidth="1"/>
    <col min="4" max="4" width="18" customWidth="1"/>
    <col min="5" max="5" width="22.140625" customWidth="1"/>
    <col min="6" max="6" width="15.85546875" customWidth="1"/>
    <col min="7" max="7" width="17.42578125" customWidth="1"/>
    <col min="8" max="8" width="15.42578125" customWidth="1"/>
    <col min="9" max="9" width="16.85546875" customWidth="1"/>
    <col min="10" max="10" width="14.28515625" customWidth="1"/>
    <col min="11" max="11" width="15.5703125" customWidth="1"/>
    <col min="12" max="12" width="15.85546875" customWidth="1"/>
    <col min="17" max="17" width="14.140625" customWidth="1"/>
    <col min="18" max="18" width="16" customWidth="1"/>
    <col min="19" max="19" width="12.28515625" customWidth="1"/>
    <col min="24" max="24" width="15.140625" bestFit="1" customWidth="1"/>
    <col min="30" max="30" width="15.140625" bestFit="1" customWidth="1"/>
    <col min="36" max="36" width="13.42578125" customWidth="1"/>
    <col min="37" max="37" width="16.28515625" customWidth="1"/>
    <col min="38" max="38" width="14.7109375" customWidth="1"/>
  </cols>
  <sheetData>
    <row r="1" spans="1:38" x14ac:dyDescent="0.25">
      <c r="A1" s="1" t="s">
        <v>0</v>
      </c>
      <c r="B1" t="s">
        <v>65</v>
      </c>
      <c r="F1" s="1" t="s">
        <v>0</v>
      </c>
      <c r="G1" t="s">
        <v>66</v>
      </c>
      <c r="K1" s="1" t="s">
        <v>0</v>
      </c>
      <c r="L1" t="s">
        <v>67</v>
      </c>
      <c r="Q1" s="1" t="s">
        <v>0</v>
      </c>
      <c r="R1" t="s">
        <v>57</v>
      </c>
      <c r="X1" t="s">
        <v>0</v>
      </c>
      <c r="Y1" t="s">
        <v>68</v>
      </c>
      <c r="AD1" s="1" t="s">
        <v>2</v>
      </c>
      <c r="AE1" t="s">
        <v>69</v>
      </c>
      <c r="AJ1" s="1" t="s">
        <v>0</v>
      </c>
      <c r="AK1" t="s">
        <v>70</v>
      </c>
    </row>
    <row r="2" spans="1:38" x14ac:dyDescent="0.25">
      <c r="A2" t="s">
        <v>2</v>
      </c>
      <c r="B2">
        <v>1</v>
      </c>
      <c r="F2" t="s">
        <v>2</v>
      </c>
      <c r="G2">
        <v>1</v>
      </c>
      <c r="K2" t="s">
        <v>2</v>
      </c>
      <c r="L2">
        <v>1</v>
      </c>
      <c r="Q2" t="s">
        <v>2</v>
      </c>
      <c r="R2">
        <v>1</v>
      </c>
      <c r="X2" t="s">
        <v>2</v>
      </c>
      <c r="Y2">
        <v>1</v>
      </c>
      <c r="AD2" t="s">
        <v>2</v>
      </c>
      <c r="AE2">
        <v>1</v>
      </c>
      <c r="AJ2" t="s">
        <v>2</v>
      </c>
      <c r="AK2">
        <v>1</v>
      </c>
    </row>
    <row r="3" spans="1:38" x14ac:dyDescent="0.25">
      <c r="A3" s="2">
        <v>43298.481874999998</v>
      </c>
      <c r="F3" s="2">
        <v>43299.512650462966</v>
      </c>
      <c r="K3" s="2">
        <v>43300.504641203705</v>
      </c>
      <c r="Q3" s="2">
        <v>43301.487986111111</v>
      </c>
      <c r="X3" s="2">
        <v>43302.495833333334</v>
      </c>
      <c r="AD3" s="2">
        <v>43303.738032407404</v>
      </c>
      <c r="AJ3" s="2">
        <v>43304.740231481483</v>
      </c>
    </row>
    <row r="4" spans="1:38" x14ac:dyDescent="0.25">
      <c r="A4" t="s">
        <v>3</v>
      </c>
      <c r="B4" t="s">
        <v>4</v>
      </c>
      <c r="F4" t="s">
        <v>3</v>
      </c>
      <c r="G4" t="s">
        <v>4</v>
      </c>
      <c r="K4" t="s">
        <v>3</v>
      </c>
      <c r="L4" t="s">
        <v>4</v>
      </c>
      <c r="Q4" t="s">
        <v>3</v>
      </c>
      <c r="R4" t="s">
        <v>4</v>
      </c>
      <c r="X4" t="s">
        <v>3</v>
      </c>
      <c r="Y4" t="s">
        <v>4</v>
      </c>
      <c r="AD4" t="s">
        <v>3</v>
      </c>
      <c r="AE4" t="s">
        <v>4</v>
      </c>
      <c r="AJ4" t="s">
        <v>3</v>
      </c>
      <c r="AK4" t="s">
        <v>4</v>
      </c>
    </row>
    <row r="5" spans="1:38" x14ac:dyDescent="0.25">
      <c r="A5" t="s">
        <v>5</v>
      </c>
      <c r="B5" t="s">
        <v>6</v>
      </c>
      <c r="F5" t="s">
        <v>5</v>
      </c>
      <c r="G5" t="s">
        <v>6</v>
      </c>
      <c r="K5" t="s">
        <v>5</v>
      </c>
      <c r="L5" t="s">
        <v>6</v>
      </c>
      <c r="Q5" t="s">
        <v>5</v>
      </c>
      <c r="R5" t="s">
        <v>6</v>
      </c>
      <c r="X5" t="s">
        <v>5</v>
      </c>
      <c r="Y5" t="s">
        <v>6</v>
      </c>
      <c r="AD5" t="s">
        <v>5</v>
      </c>
      <c r="AE5" t="s">
        <v>6</v>
      </c>
      <c r="AJ5" t="s">
        <v>5</v>
      </c>
      <c r="AK5" t="s">
        <v>6</v>
      </c>
    </row>
    <row r="7" spans="1:38" x14ac:dyDescent="0.25">
      <c r="A7" t="s">
        <v>7</v>
      </c>
      <c r="B7" t="s">
        <v>1</v>
      </c>
      <c r="F7" t="s">
        <v>7</v>
      </c>
      <c r="G7" t="s">
        <v>1</v>
      </c>
      <c r="K7" t="s">
        <v>7</v>
      </c>
      <c r="L7" t="s">
        <v>1</v>
      </c>
      <c r="Q7" t="s">
        <v>7</v>
      </c>
      <c r="R7" t="s">
        <v>1</v>
      </c>
      <c r="X7" t="s">
        <v>7</v>
      </c>
      <c r="Y7" t="s">
        <v>1</v>
      </c>
      <c r="AD7" t="s">
        <v>7</v>
      </c>
      <c r="AE7" t="s">
        <v>1</v>
      </c>
      <c r="AJ7" t="s">
        <v>7</v>
      </c>
      <c r="AK7" t="s">
        <v>1</v>
      </c>
    </row>
    <row r="8" spans="1:38" x14ac:dyDescent="0.25">
      <c r="C8" t="s">
        <v>8</v>
      </c>
      <c r="H8" t="s">
        <v>8</v>
      </c>
      <c r="M8" t="s">
        <v>8</v>
      </c>
      <c r="S8" t="s">
        <v>8</v>
      </c>
      <c r="Z8" t="s">
        <v>8</v>
      </c>
      <c r="AF8" t="s">
        <v>8</v>
      </c>
      <c r="AL8" t="s">
        <v>8</v>
      </c>
    </row>
    <row r="9" spans="1:38" x14ac:dyDescent="0.25">
      <c r="A9" t="s">
        <v>9</v>
      </c>
      <c r="B9" t="s">
        <v>1</v>
      </c>
      <c r="F9" t="s">
        <v>9</v>
      </c>
      <c r="G9" t="s">
        <v>1</v>
      </c>
      <c r="K9" t="s">
        <v>9</v>
      </c>
      <c r="L9" t="s">
        <v>1</v>
      </c>
      <c r="Q9" t="s">
        <v>9</v>
      </c>
      <c r="R9" t="s">
        <v>1</v>
      </c>
      <c r="X9" t="s">
        <v>9</v>
      </c>
      <c r="Y9" t="s">
        <v>1</v>
      </c>
      <c r="AD9" t="s">
        <v>9</v>
      </c>
      <c r="AE9" t="s">
        <v>1</v>
      </c>
      <c r="AJ9" t="s">
        <v>9</v>
      </c>
      <c r="AK9" t="s">
        <v>1</v>
      </c>
    </row>
    <row r="12" spans="1:38" x14ac:dyDescent="0.25">
      <c r="A12" s="1" t="s">
        <v>10</v>
      </c>
      <c r="F12" s="1" t="s">
        <v>10</v>
      </c>
      <c r="K12" s="1" t="s">
        <v>10</v>
      </c>
      <c r="Q12" s="1" t="s">
        <v>10</v>
      </c>
      <c r="X12" t="s">
        <v>10</v>
      </c>
      <c r="AD12" s="1" t="s">
        <v>10</v>
      </c>
      <c r="AJ12" s="1" t="s">
        <v>10</v>
      </c>
    </row>
    <row r="14" spans="1:38" x14ac:dyDescent="0.25">
      <c r="A14" s="7" t="s">
        <v>11</v>
      </c>
      <c r="B14" s="7">
        <v>135</v>
      </c>
      <c r="C14" s="7" t="s">
        <v>12</v>
      </c>
      <c r="D14" s="7"/>
      <c r="E14" s="7"/>
      <c r="F14" s="7" t="s">
        <v>11</v>
      </c>
      <c r="G14" s="7">
        <v>142</v>
      </c>
      <c r="H14" s="7" t="s">
        <v>12</v>
      </c>
      <c r="I14" s="7"/>
      <c r="J14" s="7"/>
      <c r="K14" s="7" t="s">
        <v>11</v>
      </c>
      <c r="L14" s="7">
        <v>305</v>
      </c>
      <c r="M14" s="7" t="s">
        <v>12</v>
      </c>
      <c r="N14" s="7"/>
      <c r="P14" s="7"/>
      <c r="Q14" s="7" t="s">
        <v>11</v>
      </c>
      <c r="R14" s="7">
        <v>506</v>
      </c>
      <c r="S14" s="7" t="s">
        <v>12</v>
      </c>
      <c r="T14" s="7"/>
      <c r="U14" s="7"/>
      <c r="V14" s="7"/>
      <c r="W14" s="7"/>
      <c r="X14" s="7" t="s">
        <v>11</v>
      </c>
      <c r="Y14" s="7">
        <v>983</v>
      </c>
      <c r="Z14" s="7" t="s">
        <v>12</v>
      </c>
      <c r="AA14" s="7"/>
      <c r="AB14" s="7"/>
      <c r="AC14" s="7"/>
      <c r="AD14" s="7" t="s">
        <v>11</v>
      </c>
      <c r="AE14" s="7">
        <v>2149</v>
      </c>
      <c r="AF14" s="7" t="s">
        <v>12</v>
      </c>
      <c r="AG14" s="7"/>
      <c r="AH14" s="7"/>
      <c r="AI14" s="7"/>
      <c r="AJ14" s="7" t="s">
        <v>11</v>
      </c>
      <c r="AK14" s="7">
        <v>2393</v>
      </c>
      <c r="AL14" s="7" t="s">
        <v>12</v>
      </c>
    </row>
    <row r="15" spans="1:38" x14ac:dyDescent="0.25">
      <c r="A15" t="s">
        <v>13</v>
      </c>
      <c r="B15">
        <v>95</v>
      </c>
      <c r="C15" t="s">
        <v>12</v>
      </c>
      <c r="F15" t="s">
        <v>13</v>
      </c>
      <c r="G15">
        <v>12</v>
      </c>
      <c r="H15" t="s">
        <v>12</v>
      </c>
      <c r="K15" t="s">
        <v>13</v>
      </c>
      <c r="L15">
        <v>150</v>
      </c>
      <c r="M15" t="s">
        <v>12</v>
      </c>
      <c r="Q15" t="s">
        <v>13</v>
      </c>
      <c r="R15">
        <v>21</v>
      </c>
      <c r="S15" t="s">
        <v>12</v>
      </c>
      <c r="X15" t="s">
        <v>13</v>
      </c>
      <c r="Y15">
        <v>112</v>
      </c>
      <c r="Z15" t="s">
        <v>12</v>
      </c>
      <c r="AD15" t="s">
        <v>13</v>
      </c>
      <c r="AE15">
        <v>125</v>
      </c>
      <c r="AF15" t="s">
        <v>12</v>
      </c>
      <c r="AJ15" t="s">
        <v>13</v>
      </c>
      <c r="AK15">
        <v>34</v>
      </c>
      <c r="AL15" t="s">
        <v>12</v>
      </c>
    </row>
    <row r="16" spans="1:38" x14ac:dyDescent="0.25">
      <c r="A16" t="s">
        <v>14</v>
      </c>
      <c r="B16">
        <v>230</v>
      </c>
      <c r="C16" t="s">
        <v>12</v>
      </c>
      <c r="F16" t="s">
        <v>14</v>
      </c>
      <c r="G16">
        <v>154</v>
      </c>
      <c r="H16" t="s">
        <v>12</v>
      </c>
      <c r="K16" t="s">
        <v>14</v>
      </c>
      <c r="L16">
        <v>455</v>
      </c>
      <c r="M16" t="s">
        <v>12</v>
      </c>
      <c r="Q16" t="s">
        <v>14</v>
      </c>
      <c r="R16">
        <v>527</v>
      </c>
      <c r="S16" t="s">
        <v>12</v>
      </c>
      <c r="X16" t="s">
        <v>14</v>
      </c>
      <c r="Y16">
        <v>1095</v>
      </c>
      <c r="Z16" t="s">
        <v>12</v>
      </c>
      <c r="AD16" t="s">
        <v>14</v>
      </c>
      <c r="AE16">
        <v>2274</v>
      </c>
      <c r="AF16" t="s">
        <v>12</v>
      </c>
      <c r="AJ16" t="s">
        <v>14</v>
      </c>
      <c r="AK16">
        <v>2427</v>
      </c>
      <c r="AL16" t="s">
        <v>12</v>
      </c>
    </row>
    <row r="18" spans="1:75" x14ac:dyDescent="0.25">
      <c r="A18" t="s">
        <v>15</v>
      </c>
      <c r="B18">
        <v>14.7</v>
      </c>
      <c r="C18" t="s">
        <v>16</v>
      </c>
      <c r="F18" t="s">
        <v>15</v>
      </c>
      <c r="G18">
        <v>13.2</v>
      </c>
      <c r="H18" t="s">
        <v>16</v>
      </c>
      <c r="K18" t="s">
        <v>15</v>
      </c>
      <c r="L18">
        <v>11.4</v>
      </c>
      <c r="M18" t="s">
        <v>16</v>
      </c>
      <c r="Q18" t="s">
        <v>15</v>
      </c>
      <c r="R18">
        <v>12.9</v>
      </c>
      <c r="S18" t="s">
        <v>16</v>
      </c>
      <c r="X18" t="s">
        <v>15</v>
      </c>
      <c r="Y18">
        <v>14</v>
      </c>
      <c r="Z18" t="s">
        <v>16</v>
      </c>
      <c r="AD18" t="s">
        <v>15</v>
      </c>
      <c r="AE18">
        <v>10.9</v>
      </c>
      <c r="AF18" t="s">
        <v>16</v>
      </c>
      <c r="AJ18" t="s">
        <v>15</v>
      </c>
      <c r="AK18">
        <v>13.3</v>
      </c>
      <c r="AL18" t="s">
        <v>16</v>
      </c>
    </row>
    <row r="19" spans="1:75" x14ac:dyDescent="0.25">
      <c r="A19" t="s">
        <v>17</v>
      </c>
      <c r="B19">
        <v>10.4</v>
      </c>
      <c r="C19" t="s">
        <v>16</v>
      </c>
      <c r="F19" t="s">
        <v>17</v>
      </c>
      <c r="G19">
        <v>7.8</v>
      </c>
      <c r="H19" t="s">
        <v>16</v>
      </c>
      <c r="K19" t="s">
        <v>17</v>
      </c>
      <c r="L19">
        <v>9</v>
      </c>
      <c r="M19" t="s">
        <v>16</v>
      </c>
      <c r="Q19" t="s">
        <v>17</v>
      </c>
      <c r="R19">
        <v>7.9</v>
      </c>
      <c r="S19" t="s">
        <v>16</v>
      </c>
      <c r="X19" t="s">
        <v>17</v>
      </c>
      <c r="Y19">
        <v>11</v>
      </c>
      <c r="Z19" t="s">
        <v>16</v>
      </c>
      <c r="AD19" t="s">
        <v>17</v>
      </c>
      <c r="AE19">
        <v>6.5</v>
      </c>
      <c r="AF19" t="s">
        <v>16</v>
      </c>
      <c r="AJ19" t="s">
        <v>17</v>
      </c>
      <c r="AK19">
        <v>6.4</v>
      </c>
      <c r="AL19" t="s">
        <v>16</v>
      </c>
    </row>
    <row r="20" spans="1:75" x14ac:dyDescent="0.25">
      <c r="A20" t="s">
        <v>18</v>
      </c>
      <c r="B20">
        <v>12.9</v>
      </c>
      <c r="C20" t="s">
        <v>16</v>
      </c>
      <c r="F20" t="s">
        <v>18</v>
      </c>
      <c r="G20">
        <v>12.8</v>
      </c>
      <c r="H20" t="s">
        <v>16</v>
      </c>
      <c r="K20" t="s">
        <v>18</v>
      </c>
      <c r="L20">
        <v>10.6</v>
      </c>
      <c r="M20" t="s">
        <v>16</v>
      </c>
      <c r="Q20" t="s">
        <v>18</v>
      </c>
      <c r="R20">
        <v>12.7</v>
      </c>
      <c r="S20" t="s">
        <v>16</v>
      </c>
      <c r="X20" t="s">
        <v>18</v>
      </c>
      <c r="Y20">
        <v>13.7</v>
      </c>
      <c r="Z20" t="s">
        <v>16</v>
      </c>
      <c r="AD20" t="s">
        <v>18</v>
      </c>
      <c r="AE20">
        <v>10.7</v>
      </c>
      <c r="AF20" t="s">
        <v>16</v>
      </c>
      <c r="AJ20" t="s">
        <v>18</v>
      </c>
      <c r="AK20">
        <v>13.2</v>
      </c>
      <c r="AL20" t="s">
        <v>16</v>
      </c>
    </row>
    <row r="22" spans="1:75" x14ac:dyDescent="0.25">
      <c r="A22" t="s">
        <v>19</v>
      </c>
      <c r="B22">
        <v>58.7</v>
      </c>
      <c r="C22" t="s">
        <v>20</v>
      </c>
      <c r="F22" t="s">
        <v>19</v>
      </c>
      <c r="G22">
        <v>92.2</v>
      </c>
      <c r="H22" t="s">
        <v>20</v>
      </c>
      <c r="K22" t="s">
        <v>19</v>
      </c>
      <c r="L22">
        <v>67</v>
      </c>
      <c r="M22" t="s">
        <v>20</v>
      </c>
      <c r="Q22" t="s">
        <v>19</v>
      </c>
      <c r="R22">
        <v>96</v>
      </c>
      <c r="S22" t="s">
        <v>20</v>
      </c>
      <c r="X22" t="s">
        <v>19</v>
      </c>
      <c r="Y22">
        <v>89.8</v>
      </c>
      <c r="Z22" t="s">
        <v>20</v>
      </c>
      <c r="AD22" t="s">
        <v>19</v>
      </c>
      <c r="AE22">
        <v>94.5</v>
      </c>
      <c r="AF22" t="s">
        <v>20</v>
      </c>
      <c r="AJ22" t="s">
        <v>19</v>
      </c>
      <c r="AK22">
        <v>98.6</v>
      </c>
      <c r="AL22" t="s">
        <v>20</v>
      </c>
    </row>
    <row r="24" spans="1:75" x14ac:dyDescent="0.25">
      <c r="A24" t="s">
        <v>21</v>
      </c>
      <c r="B24" s="3">
        <v>378000</v>
      </c>
      <c r="C24" t="s">
        <v>22</v>
      </c>
      <c r="F24" t="s">
        <v>21</v>
      </c>
      <c r="G24" s="3">
        <v>395000</v>
      </c>
      <c r="H24" t="s">
        <v>22</v>
      </c>
      <c r="K24" t="s">
        <v>21</v>
      </c>
      <c r="L24" s="3">
        <v>845000</v>
      </c>
      <c r="M24" t="s">
        <v>22</v>
      </c>
      <c r="Q24" t="s">
        <v>21</v>
      </c>
      <c r="R24" s="3">
        <v>1410000</v>
      </c>
      <c r="S24" t="s">
        <v>22</v>
      </c>
      <c r="X24" t="s">
        <v>21</v>
      </c>
      <c r="Y24" s="3">
        <v>2740000</v>
      </c>
      <c r="Z24" t="s">
        <v>22</v>
      </c>
      <c r="AD24" t="s">
        <v>21</v>
      </c>
      <c r="AE24" s="3">
        <v>5940000</v>
      </c>
      <c r="AF24" t="s">
        <v>22</v>
      </c>
      <c r="AJ24" t="s">
        <v>21</v>
      </c>
      <c r="AK24" s="3">
        <v>6660000</v>
      </c>
      <c r="AL24" t="s">
        <v>22</v>
      </c>
    </row>
    <row r="25" spans="1:75" x14ac:dyDescent="0.25">
      <c r="A25" t="s">
        <v>23</v>
      </c>
      <c r="B25" s="3">
        <v>266000</v>
      </c>
      <c r="C25" t="s">
        <v>22</v>
      </c>
      <c r="F25" t="s">
        <v>23</v>
      </c>
      <c r="G25" s="3">
        <v>33400</v>
      </c>
      <c r="H25" t="s">
        <v>22</v>
      </c>
      <c r="K25" t="s">
        <v>23</v>
      </c>
      <c r="L25" s="3">
        <v>415000</v>
      </c>
      <c r="M25" t="s">
        <v>22</v>
      </c>
      <c r="Q25" t="s">
        <v>23</v>
      </c>
      <c r="R25" s="3">
        <v>58400</v>
      </c>
      <c r="S25" t="s">
        <v>22</v>
      </c>
      <c r="X25" t="s">
        <v>23</v>
      </c>
      <c r="Y25" s="3">
        <v>313000</v>
      </c>
      <c r="Z25" t="s">
        <v>22</v>
      </c>
      <c r="AD25" t="s">
        <v>23</v>
      </c>
      <c r="AE25" s="3">
        <v>346000</v>
      </c>
      <c r="AF25" t="s">
        <v>22</v>
      </c>
      <c r="AJ25" t="s">
        <v>23</v>
      </c>
      <c r="AK25" s="3">
        <v>94700</v>
      </c>
      <c r="AL25" t="s">
        <v>22</v>
      </c>
    </row>
    <row r="26" spans="1:75" x14ac:dyDescent="0.25">
      <c r="A26" s="14" t="s">
        <v>24</v>
      </c>
      <c r="B26" s="15">
        <v>643000</v>
      </c>
      <c r="C26" s="14" t="s">
        <v>22</v>
      </c>
      <c r="D26" s="14"/>
      <c r="E26" s="14"/>
      <c r="F26" s="14" t="s">
        <v>24</v>
      </c>
      <c r="G26" s="15">
        <v>429000</v>
      </c>
      <c r="H26" s="14" t="s">
        <v>22</v>
      </c>
      <c r="I26" s="14"/>
      <c r="J26" s="14"/>
      <c r="K26" s="14" t="s">
        <v>24</v>
      </c>
      <c r="L26" s="15">
        <v>1260000</v>
      </c>
      <c r="M26" s="14" t="s">
        <v>22</v>
      </c>
      <c r="N26" s="14"/>
      <c r="P26" s="14"/>
      <c r="Q26" s="14" t="s">
        <v>24</v>
      </c>
      <c r="R26" s="15">
        <v>1470000</v>
      </c>
      <c r="S26" s="14" t="s">
        <v>22</v>
      </c>
      <c r="T26" s="14"/>
      <c r="U26" s="14"/>
      <c r="V26" s="14"/>
      <c r="W26" s="14"/>
      <c r="X26" s="14" t="s">
        <v>24</v>
      </c>
      <c r="Y26" s="15">
        <v>3060000</v>
      </c>
      <c r="Z26" s="14" t="s">
        <v>22</v>
      </c>
      <c r="AA26" s="14"/>
      <c r="AB26" s="14"/>
      <c r="AC26" s="14"/>
      <c r="AD26" s="14" t="s">
        <v>24</v>
      </c>
      <c r="AE26" s="15">
        <v>6290000</v>
      </c>
      <c r="AF26" s="14" t="s">
        <v>22</v>
      </c>
      <c r="AG26" s="14"/>
      <c r="AH26" s="14"/>
      <c r="AI26" s="14"/>
      <c r="AJ26" s="14" t="s">
        <v>24</v>
      </c>
      <c r="AK26" s="15">
        <v>6760000</v>
      </c>
      <c r="AL26" s="14" t="s">
        <v>22</v>
      </c>
    </row>
    <row r="27" spans="1:75" x14ac:dyDescent="0.25">
      <c r="G27" s="3"/>
    </row>
    <row r="28" spans="1:75" x14ac:dyDescent="0.25">
      <c r="A28" s="6" t="s">
        <v>42</v>
      </c>
      <c r="B28" s="6"/>
      <c r="C28" s="6"/>
      <c r="D28" s="6"/>
      <c r="E28" s="6"/>
      <c r="F28" s="6" t="s">
        <v>41</v>
      </c>
      <c r="G28" s="6"/>
      <c r="H28" s="6"/>
      <c r="I28" s="6"/>
      <c r="J28" s="6"/>
      <c r="K28" s="6" t="s">
        <v>56</v>
      </c>
      <c r="L28" s="6"/>
      <c r="M28" s="6"/>
      <c r="N28" s="6"/>
      <c r="P28" s="6"/>
      <c r="Q28" s="6" t="s">
        <v>57</v>
      </c>
      <c r="R28" s="6"/>
      <c r="S28" s="6"/>
      <c r="T28" s="6"/>
      <c r="U28" s="6"/>
      <c r="V28" s="6"/>
      <c r="W28" s="6"/>
      <c r="X28" s="6" t="s">
        <v>43</v>
      </c>
      <c r="Y28" s="6"/>
      <c r="Z28" s="6"/>
      <c r="AA28" s="6"/>
      <c r="AB28" s="6"/>
      <c r="AC28" s="6"/>
      <c r="AD28" s="6" t="s">
        <v>44</v>
      </c>
      <c r="AE28" s="6"/>
      <c r="AF28" s="6"/>
      <c r="AG28" s="6"/>
      <c r="AH28" s="6"/>
      <c r="AI28" s="6"/>
      <c r="AJ28" s="6" t="s">
        <v>45</v>
      </c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x14ac:dyDescent="0.25">
      <c r="A29" s="16" t="s">
        <v>26</v>
      </c>
      <c r="B29" s="16" t="s">
        <v>27</v>
      </c>
      <c r="C29" s="1" t="s">
        <v>26</v>
      </c>
      <c r="D29" s="1" t="s">
        <v>28</v>
      </c>
      <c r="F29" s="16" t="s">
        <v>26</v>
      </c>
      <c r="G29" s="16" t="s">
        <v>27</v>
      </c>
      <c r="H29" s="1" t="s">
        <v>26</v>
      </c>
      <c r="I29" s="1" t="s">
        <v>28</v>
      </c>
      <c r="K29" s="16" t="s">
        <v>26</v>
      </c>
      <c r="L29" s="16" t="s">
        <v>27</v>
      </c>
      <c r="M29" s="1" t="s">
        <v>26</v>
      </c>
      <c r="N29" s="1" t="s">
        <v>28</v>
      </c>
      <c r="Q29" s="16" t="s">
        <v>26</v>
      </c>
      <c r="R29" s="16" t="s">
        <v>27</v>
      </c>
      <c r="S29" s="1" t="s">
        <v>26</v>
      </c>
      <c r="T29" s="1" t="s">
        <v>28</v>
      </c>
      <c r="X29" s="16" t="s">
        <v>26</v>
      </c>
      <c r="Y29" s="16" t="s">
        <v>27</v>
      </c>
      <c r="Z29" s="1" t="s">
        <v>26</v>
      </c>
      <c r="AA29" s="1" t="s">
        <v>28</v>
      </c>
      <c r="AD29" s="1" t="s">
        <v>26</v>
      </c>
      <c r="AE29" s="1" t="s">
        <v>27</v>
      </c>
      <c r="AF29" s="1" t="s">
        <v>26</v>
      </c>
      <c r="AG29" s="1" t="s">
        <v>28</v>
      </c>
      <c r="AJ29" s="1" t="s">
        <v>26</v>
      </c>
      <c r="AK29" s="1" t="s">
        <v>27</v>
      </c>
      <c r="AL29" s="1" t="s">
        <v>26</v>
      </c>
      <c r="AM29" s="1" t="s">
        <v>28</v>
      </c>
    </row>
    <row r="30" spans="1:75" x14ac:dyDescent="0.25">
      <c r="A30" s="17">
        <v>4.056</v>
      </c>
      <c r="B30" s="16">
        <v>0</v>
      </c>
      <c r="C30" s="4">
        <v>4.056</v>
      </c>
      <c r="D30">
        <v>6</v>
      </c>
      <c r="F30" s="17">
        <v>3.8188</v>
      </c>
      <c r="G30" s="16">
        <v>1</v>
      </c>
      <c r="H30" s="4">
        <v>3.8188</v>
      </c>
      <c r="I30">
        <v>2</v>
      </c>
      <c r="K30" s="17">
        <v>4.0540000000000003</v>
      </c>
      <c r="L30" s="16">
        <v>6</v>
      </c>
      <c r="M30" s="4">
        <v>4.0540000000000003</v>
      </c>
      <c r="N30">
        <v>19</v>
      </c>
      <c r="Q30" s="17">
        <v>3.9463999999999997</v>
      </c>
      <c r="R30" s="16">
        <v>0</v>
      </c>
      <c r="S30" s="4">
        <v>3.9463999999999997</v>
      </c>
      <c r="T30">
        <v>2</v>
      </c>
      <c r="X30" s="17">
        <v>4.056</v>
      </c>
      <c r="Y30" s="16">
        <v>0</v>
      </c>
      <c r="Z30" s="4">
        <v>4.056</v>
      </c>
      <c r="AA30">
        <v>4</v>
      </c>
      <c r="AD30" s="17">
        <v>4.0523999999999996</v>
      </c>
      <c r="AE30" s="16">
        <v>11</v>
      </c>
      <c r="AF30" s="4">
        <v>4.0523999999999996</v>
      </c>
      <c r="AG30">
        <v>17</v>
      </c>
      <c r="AJ30" s="17">
        <v>4.0451999999999995</v>
      </c>
      <c r="AK30" s="16">
        <v>4</v>
      </c>
      <c r="AL30" s="4">
        <v>4.0451999999999995</v>
      </c>
      <c r="AM30">
        <v>8</v>
      </c>
    </row>
    <row r="31" spans="1:75" x14ac:dyDescent="0.25">
      <c r="A31" s="17">
        <v>4.9219999999999997</v>
      </c>
      <c r="B31" s="16">
        <v>3</v>
      </c>
      <c r="C31" s="4">
        <v>4.9219999999999997</v>
      </c>
      <c r="D31">
        <v>12</v>
      </c>
      <c r="F31" s="17">
        <v>4.4475999999999996</v>
      </c>
      <c r="G31" s="16">
        <v>0</v>
      </c>
      <c r="H31" s="4">
        <v>4.4475999999999996</v>
      </c>
      <c r="I31">
        <v>1</v>
      </c>
      <c r="K31" s="17">
        <v>4.9180000000000001</v>
      </c>
      <c r="L31" s="16">
        <v>13</v>
      </c>
      <c r="M31" s="4">
        <v>4.9180000000000001</v>
      </c>
      <c r="N31">
        <v>20</v>
      </c>
      <c r="Q31" s="17">
        <v>4.7027999999999999</v>
      </c>
      <c r="R31" s="16">
        <v>0</v>
      </c>
      <c r="S31" s="4">
        <v>4.7027999999999999</v>
      </c>
      <c r="T31">
        <v>1</v>
      </c>
      <c r="X31" s="17">
        <v>4.9219999999999997</v>
      </c>
      <c r="Y31" s="16">
        <v>1</v>
      </c>
      <c r="Z31" s="4">
        <v>4.9219999999999997</v>
      </c>
      <c r="AA31">
        <v>3</v>
      </c>
      <c r="AD31" s="17">
        <v>4.9147999999999996</v>
      </c>
      <c r="AE31" s="16">
        <v>14</v>
      </c>
      <c r="AF31" s="4">
        <v>4.9147999999999996</v>
      </c>
      <c r="AG31">
        <v>21</v>
      </c>
      <c r="AJ31" s="17">
        <v>4.9003999999999994</v>
      </c>
      <c r="AK31" s="16">
        <v>1</v>
      </c>
      <c r="AL31" s="4">
        <v>4.9003999999999994</v>
      </c>
      <c r="AM31">
        <v>6</v>
      </c>
    </row>
    <row r="32" spans="1:75" x14ac:dyDescent="0.25">
      <c r="A32" s="17">
        <v>5.7879999999999994</v>
      </c>
      <c r="B32" s="16">
        <v>4</v>
      </c>
      <c r="C32" s="4">
        <v>5.7879999999999994</v>
      </c>
      <c r="D32">
        <v>0</v>
      </c>
      <c r="F32" s="17">
        <v>5.0763999999999996</v>
      </c>
      <c r="G32" s="16">
        <v>0</v>
      </c>
      <c r="H32" s="4">
        <v>5.0763999999999996</v>
      </c>
      <c r="I32">
        <v>0</v>
      </c>
      <c r="K32" s="17">
        <v>5.782</v>
      </c>
      <c r="L32" s="16">
        <v>6</v>
      </c>
      <c r="M32" s="4">
        <v>5.782</v>
      </c>
      <c r="N32">
        <v>13</v>
      </c>
      <c r="Q32" s="17">
        <v>5.4592000000000001</v>
      </c>
      <c r="R32" s="16">
        <v>0</v>
      </c>
      <c r="S32" s="4">
        <v>5.4592000000000001</v>
      </c>
      <c r="T32">
        <v>0</v>
      </c>
      <c r="X32" s="17">
        <v>5.7879999999999994</v>
      </c>
      <c r="Y32" s="16">
        <v>1</v>
      </c>
      <c r="Z32" s="4">
        <v>5.7879999999999994</v>
      </c>
      <c r="AA32">
        <v>5</v>
      </c>
      <c r="AD32" s="17">
        <v>5.7771999999999997</v>
      </c>
      <c r="AE32" s="16">
        <v>26</v>
      </c>
      <c r="AF32" s="4">
        <v>5.7771999999999997</v>
      </c>
      <c r="AG32">
        <v>17</v>
      </c>
      <c r="AJ32" s="17">
        <v>5.7555999999999994</v>
      </c>
      <c r="AK32" s="16">
        <v>3</v>
      </c>
      <c r="AL32" s="4">
        <v>5.7555999999999994</v>
      </c>
      <c r="AM32">
        <v>5</v>
      </c>
    </row>
    <row r="33" spans="1:39" x14ac:dyDescent="0.25">
      <c r="A33" s="17">
        <v>6.6539999999999999</v>
      </c>
      <c r="B33" s="16">
        <v>2</v>
      </c>
      <c r="C33" s="4">
        <v>6.6539999999999999</v>
      </c>
      <c r="D33">
        <v>5</v>
      </c>
      <c r="F33" s="17">
        <v>5.7051999999999996</v>
      </c>
      <c r="G33" s="16">
        <v>0</v>
      </c>
      <c r="H33" s="4">
        <v>5.7051999999999996</v>
      </c>
      <c r="I33">
        <v>1</v>
      </c>
      <c r="K33" s="17">
        <v>6.6460000000000008</v>
      </c>
      <c r="L33" s="16">
        <v>9</v>
      </c>
      <c r="M33" s="4">
        <v>6.6460000000000008</v>
      </c>
      <c r="N33">
        <v>14</v>
      </c>
      <c r="Q33" s="17">
        <v>6.2156000000000002</v>
      </c>
      <c r="R33" s="16">
        <v>2</v>
      </c>
      <c r="S33" s="4">
        <v>6.2156000000000002</v>
      </c>
      <c r="T33">
        <v>1</v>
      </c>
      <c r="X33" s="17">
        <v>6.6539999999999999</v>
      </c>
      <c r="Y33" s="16">
        <v>6</v>
      </c>
      <c r="Z33" s="4">
        <v>6.6539999999999999</v>
      </c>
      <c r="AA33">
        <v>8</v>
      </c>
      <c r="AD33" s="17">
        <v>6.6395999999999997</v>
      </c>
      <c r="AE33" s="16">
        <v>44</v>
      </c>
      <c r="AF33" s="4">
        <v>6.6395999999999997</v>
      </c>
      <c r="AG33">
        <v>19</v>
      </c>
      <c r="AJ33" s="17">
        <v>6.6107999999999993</v>
      </c>
      <c r="AK33" s="16">
        <v>6</v>
      </c>
      <c r="AL33" s="4">
        <v>6.6107999999999993</v>
      </c>
      <c r="AM33">
        <v>5</v>
      </c>
    </row>
    <row r="34" spans="1:39" x14ac:dyDescent="0.25">
      <c r="A34" s="17">
        <v>7.52</v>
      </c>
      <c r="B34" s="16">
        <v>1</v>
      </c>
      <c r="C34" s="4">
        <v>7.52</v>
      </c>
      <c r="D34">
        <v>17</v>
      </c>
      <c r="F34" s="17">
        <v>6.3339999999999996</v>
      </c>
      <c r="G34" s="16">
        <v>0</v>
      </c>
      <c r="H34" s="4">
        <v>6.3339999999999996</v>
      </c>
      <c r="I34">
        <v>1</v>
      </c>
      <c r="K34" s="17">
        <v>7.51</v>
      </c>
      <c r="L34" s="16">
        <v>9</v>
      </c>
      <c r="M34" s="4">
        <v>7.51</v>
      </c>
      <c r="N34">
        <v>8</v>
      </c>
      <c r="Q34" s="17">
        <v>6.9719999999999995</v>
      </c>
      <c r="R34" s="16">
        <v>5</v>
      </c>
      <c r="S34" s="4">
        <v>6.9719999999999995</v>
      </c>
      <c r="T34">
        <v>1</v>
      </c>
      <c r="X34" s="17">
        <v>7.52</v>
      </c>
      <c r="Y34" s="16">
        <v>16</v>
      </c>
      <c r="Z34" s="4">
        <v>7.52</v>
      </c>
      <c r="AA34">
        <v>11</v>
      </c>
      <c r="AD34" s="17">
        <v>7.5020000000000007</v>
      </c>
      <c r="AE34" s="16">
        <v>65</v>
      </c>
      <c r="AF34" s="4">
        <v>7.5020000000000007</v>
      </c>
      <c r="AG34">
        <v>10</v>
      </c>
      <c r="AJ34" s="17">
        <v>7.4659999999999993</v>
      </c>
      <c r="AK34" s="16">
        <v>28</v>
      </c>
      <c r="AL34" s="4">
        <v>7.4659999999999993</v>
      </c>
      <c r="AM34">
        <v>0</v>
      </c>
    </row>
    <row r="35" spans="1:39" x14ac:dyDescent="0.25">
      <c r="A35" s="17">
        <v>8.3859999999999992</v>
      </c>
      <c r="B35" s="16">
        <v>4</v>
      </c>
      <c r="C35" s="4">
        <v>8.3859999999999992</v>
      </c>
      <c r="D35">
        <v>6</v>
      </c>
      <c r="F35" s="17">
        <v>6.9627999999999997</v>
      </c>
      <c r="G35" s="16">
        <v>0</v>
      </c>
      <c r="H35" s="4">
        <v>6.9627999999999997</v>
      </c>
      <c r="I35">
        <v>1</v>
      </c>
      <c r="K35" s="17">
        <v>8.3740000000000006</v>
      </c>
      <c r="L35" s="16">
        <v>17</v>
      </c>
      <c r="M35" s="4">
        <v>8.3740000000000006</v>
      </c>
      <c r="N35">
        <v>10</v>
      </c>
      <c r="Q35" s="17">
        <v>7.7284000000000006</v>
      </c>
      <c r="R35" s="16">
        <v>3</v>
      </c>
      <c r="S35" s="4">
        <v>7.7284000000000006</v>
      </c>
      <c r="T35">
        <v>1</v>
      </c>
      <c r="X35" s="17">
        <v>8.3859999999999992</v>
      </c>
      <c r="Y35" s="16">
        <v>22</v>
      </c>
      <c r="Z35" s="4">
        <v>8.3859999999999992</v>
      </c>
      <c r="AA35">
        <v>8</v>
      </c>
      <c r="AD35" s="17">
        <v>8.3643999999999998</v>
      </c>
      <c r="AE35" s="16">
        <v>142</v>
      </c>
      <c r="AF35" s="4">
        <v>8.3643999999999998</v>
      </c>
      <c r="AG35">
        <v>19</v>
      </c>
      <c r="AJ35" s="17">
        <v>8.3211999999999993</v>
      </c>
      <c r="AK35" s="16">
        <v>46</v>
      </c>
      <c r="AL35" s="4">
        <v>8.3211999999999993</v>
      </c>
      <c r="AM35">
        <v>2</v>
      </c>
    </row>
    <row r="36" spans="1:39" x14ac:dyDescent="0.25">
      <c r="A36" s="17">
        <v>9.2519999999999989</v>
      </c>
      <c r="B36" s="16">
        <v>2</v>
      </c>
      <c r="C36" s="4">
        <v>9.2519999999999989</v>
      </c>
      <c r="D36">
        <v>6</v>
      </c>
      <c r="F36" s="17">
        <v>7.5915999999999997</v>
      </c>
      <c r="G36" s="16">
        <v>0</v>
      </c>
      <c r="H36" s="4">
        <v>7.5915999999999997</v>
      </c>
      <c r="I36">
        <v>0</v>
      </c>
      <c r="K36" s="17">
        <v>9.2380000000000013</v>
      </c>
      <c r="L36" s="16">
        <v>18</v>
      </c>
      <c r="M36" s="4">
        <v>9.2380000000000013</v>
      </c>
      <c r="N36">
        <v>6</v>
      </c>
      <c r="Q36" s="17">
        <v>8.4847999999999999</v>
      </c>
      <c r="R36" s="16">
        <v>3</v>
      </c>
      <c r="S36" s="4">
        <v>8.4847999999999999</v>
      </c>
      <c r="T36">
        <v>0</v>
      </c>
      <c r="X36" s="17">
        <v>9.2519999999999989</v>
      </c>
      <c r="Y36" s="16">
        <v>47</v>
      </c>
      <c r="Z36" s="4">
        <v>9.2519999999999989</v>
      </c>
      <c r="AA36">
        <v>6</v>
      </c>
      <c r="AD36" s="17">
        <v>9.226799999999999</v>
      </c>
      <c r="AE36" s="16">
        <v>201</v>
      </c>
      <c r="AF36" s="4">
        <v>9.226799999999999</v>
      </c>
      <c r="AG36">
        <v>6</v>
      </c>
      <c r="AJ36" s="17">
        <v>9.1763999999999992</v>
      </c>
      <c r="AK36" s="16">
        <v>77</v>
      </c>
      <c r="AL36" s="4">
        <v>9.1763999999999992</v>
      </c>
      <c r="AM36">
        <v>3</v>
      </c>
    </row>
    <row r="37" spans="1:39" x14ac:dyDescent="0.25">
      <c r="A37" s="17">
        <v>10.118</v>
      </c>
      <c r="B37" s="16">
        <v>4</v>
      </c>
      <c r="C37" s="4">
        <v>10.118</v>
      </c>
      <c r="D37">
        <v>6</v>
      </c>
      <c r="F37" s="17">
        <v>8.2203999999999997</v>
      </c>
      <c r="G37" s="16">
        <v>4</v>
      </c>
      <c r="H37" s="4">
        <v>8.2203999999999997</v>
      </c>
      <c r="I37">
        <v>0</v>
      </c>
      <c r="K37" s="17">
        <v>10.102</v>
      </c>
      <c r="L37" s="16">
        <v>20</v>
      </c>
      <c r="M37" s="4">
        <v>10.102</v>
      </c>
      <c r="N37">
        <v>7</v>
      </c>
      <c r="Q37" s="17">
        <v>9.2411999999999992</v>
      </c>
      <c r="R37" s="16">
        <v>10</v>
      </c>
      <c r="S37" s="4">
        <v>9.2411999999999992</v>
      </c>
      <c r="T37">
        <v>0</v>
      </c>
      <c r="X37" s="17">
        <v>10.118</v>
      </c>
      <c r="Y37" s="16">
        <v>54</v>
      </c>
      <c r="Z37" s="4">
        <v>10.118</v>
      </c>
      <c r="AA37">
        <v>9</v>
      </c>
      <c r="AD37" s="17">
        <v>10.0892</v>
      </c>
      <c r="AE37" s="16">
        <v>310</v>
      </c>
      <c r="AF37" s="4">
        <v>10.0892</v>
      </c>
      <c r="AG37">
        <v>6</v>
      </c>
      <c r="AJ37" s="17">
        <v>10.031599999999999</v>
      </c>
      <c r="AK37" s="16">
        <v>106</v>
      </c>
      <c r="AL37" s="4">
        <v>10.031599999999999</v>
      </c>
      <c r="AM37">
        <v>3</v>
      </c>
    </row>
    <row r="38" spans="1:39" x14ac:dyDescent="0.25">
      <c r="A38" s="17">
        <v>10.984</v>
      </c>
      <c r="B38" s="16">
        <v>7</v>
      </c>
      <c r="C38" s="4">
        <v>10.984</v>
      </c>
      <c r="D38">
        <v>4</v>
      </c>
      <c r="F38" s="17">
        <v>8.8491999999999997</v>
      </c>
      <c r="G38" s="16">
        <v>1</v>
      </c>
      <c r="H38" s="4">
        <v>8.8491999999999997</v>
      </c>
      <c r="I38">
        <v>0</v>
      </c>
      <c r="K38" s="17">
        <v>10.965999999999999</v>
      </c>
      <c r="L38" s="16">
        <v>27</v>
      </c>
      <c r="M38" s="4">
        <v>10.965999999999999</v>
      </c>
      <c r="N38">
        <v>11</v>
      </c>
      <c r="Q38" s="17">
        <v>9.9976000000000003</v>
      </c>
      <c r="R38" s="16">
        <v>22</v>
      </c>
      <c r="S38" s="4">
        <v>9.9976000000000003</v>
      </c>
      <c r="T38">
        <v>0</v>
      </c>
      <c r="X38" s="17">
        <v>10.984</v>
      </c>
      <c r="Y38" s="16">
        <v>72</v>
      </c>
      <c r="Z38" s="4">
        <v>10.984</v>
      </c>
      <c r="AA38">
        <v>3</v>
      </c>
      <c r="AD38" s="17">
        <v>10.951599999999999</v>
      </c>
      <c r="AE38" s="16">
        <v>376</v>
      </c>
      <c r="AF38" s="4">
        <v>10.951599999999999</v>
      </c>
      <c r="AG38">
        <v>3</v>
      </c>
      <c r="AJ38" s="17">
        <v>10.886799999999999</v>
      </c>
      <c r="AK38" s="16">
        <v>211</v>
      </c>
      <c r="AL38" s="4">
        <v>10.886799999999999</v>
      </c>
      <c r="AM38">
        <v>0</v>
      </c>
    </row>
    <row r="39" spans="1:39" x14ac:dyDescent="0.25">
      <c r="A39" s="17">
        <v>11.85</v>
      </c>
      <c r="B39" s="16">
        <v>3</v>
      </c>
      <c r="C39" s="4">
        <v>11.85</v>
      </c>
      <c r="D39">
        <v>4</v>
      </c>
      <c r="F39" s="17">
        <v>9.4779999999999998</v>
      </c>
      <c r="G39" s="16">
        <v>2</v>
      </c>
      <c r="H39" s="4">
        <v>9.4779999999999998</v>
      </c>
      <c r="I39">
        <v>1</v>
      </c>
      <c r="K39" s="17">
        <v>11.83</v>
      </c>
      <c r="L39" s="16">
        <v>41</v>
      </c>
      <c r="M39" s="4">
        <v>11.83</v>
      </c>
      <c r="N39">
        <v>8</v>
      </c>
      <c r="Q39" s="17">
        <v>10.754</v>
      </c>
      <c r="R39" s="16">
        <v>28</v>
      </c>
      <c r="S39" s="4">
        <v>10.754</v>
      </c>
      <c r="T39">
        <v>1</v>
      </c>
      <c r="X39" s="17">
        <v>11.85</v>
      </c>
      <c r="Y39" s="16">
        <v>76</v>
      </c>
      <c r="Z39" s="4">
        <v>11.85</v>
      </c>
      <c r="AA39">
        <v>8</v>
      </c>
      <c r="AD39" s="17">
        <v>11.814</v>
      </c>
      <c r="AE39" s="16">
        <v>238</v>
      </c>
      <c r="AF39" s="4">
        <v>11.814</v>
      </c>
      <c r="AG39">
        <v>3</v>
      </c>
      <c r="AJ39" s="17">
        <v>11.741999999999999</v>
      </c>
      <c r="AK39" s="16">
        <v>259</v>
      </c>
      <c r="AL39" s="4">
        <v>11.741999999999999</v>
      </c>
      <c r="AM39">
        <v>0</v>
      </c>
    </row>
    <row r="40" spans="1:39" x14ac:dyDescent="0.25">
      <c r="A40" s="17">
        <v>12.715999999999999</v>
      </c>
      <c r="B40" s="16">
        <v>4</v>
      </c>
      <c r="C40" s="4">
        <v>12.715999999999999</v>
      </c>
      <c r="D40">
        <v>2</v>
      </c>
      <c r="F40" s="17">
        <v>10.1068</v>
      </c>
      <c r="G40" s="16">
        <v>2</v>
      </c>
      <c r="H40" s="4">
        <v>10.1068</v>
      </c>
      <c r="I40">
        <v>1</v>
      </c>
      <c r="K40" s="17">
        <v>12.694000000000001</v>
      </c>
      <c r="L40" s="16">
        <v>34</v>
      </c>
      <c r="M40" s="4">
        <v>12.694000000000001</v>
      </c>
      <c r="N40">
        <v>6</v>
      </c>
      <c r="Q40" s="17">
        <v>11.510399999999999</v>
      </c>
      <c r="R40" s="16">
        <v>61</v>
      </c>
      <c r="S40" s="4">
        <v>11.510399999999999</v>
      </c>
      <c r="T40">
        <v>1</v>
      </c>
      <c r="X40" s="17">
        <v>12.715999999999999</v>
      </c>
      <c r="Y40" s="16">
        <v>68</v>
      </c>
      <c r="Z40" s="4">
        <v>12.715999999999999</v>
      </c>
      <c r="AA40">
        <v>10</v>
      </c>
      <c r="AD40" s="17">
        <v>12.676399999999999</v>
      </c>
      <c r="AE40" s="16">
        <v>205</v>
      </c>
      <c r="AF40" s="4">
        <v>12.676399999999999</v>
      </c>
      <c r="AG40">
        <v>0</v>
      </c>
      <c r="AJ40" s="17">
        <v>12.597199999999999</v>
      </c>
      <c r="AK40" s="16">
        <v>292</v>
      </c>
      <c r="AL40" s="4">
        <v>12.597199999999999</v>
      </c>
      <c r="AM40">
        <v>0</v>
      </c>
    </row>
    <row r="41" spans="1:39" x14ac:dyDescent="0.25">
      <c r="A41" s="17">
        <v>13.581999999999997</v>
      </c>
      <c r="B41" s="16">
        <v>9</v>
      </c>
      <c r="C41" s="4">
        <v>13.581999999999997</v>
      </c>
      <c r="D41">
        <v>2</v>
      </c>
      <c r="F41" s="17">
        <v>10.7356</v>
      </c>
      <c r="G41" s="16">
        <v>8</v>
      </c>
      <c r="H41" s="4">
        <v>10.7356</v>
      </c>
      <c r="I41">
        <v>1</v>
      </c>
      <c r="K41" s="17">
        <v>13.558000000000002</v>
      </c>
      <c r="L41" s="16">
        <v>33</v>
      </c>
      <c r="M41" s="4">
        <v>13.558000000000002</v>
      </c>
      <c r="N41">
        <v>2</v>
      </c>
      <c r="Q41" s="17">
        <v>12.2668</v>
      </c>
      <c r="R41" s="16">
        <v>69</v>
      </c>
      <c r="S41" s="4">
        <v>12.2668</v>
      </c>
      <c r="T41">
        <v>1</v>
      </c>
      <c r="X41" s="17">
        <v>13.581999999999997</v>
      </c>
      <c r="Y41" s="16">
        <v>90</v>
      </c>
      <c r="Z41" s="4">
        <v>13.581999999999997</v>
      </c>
      <c r="AA41">
        <v>7</v>
      </c>
      <c r="AD41" s="17">
        <v>13.538799999999998</v>
      </c>
      <c r="AE41" s="16">
        <v>200</v>
      </c>
      <c r="AF41" s="4">
        <v>13.538799999999998</v>
      </c>
      <c r="AG41">
        <v>2</v>
      </c>
      <c r="AJ41" s="17">
        <v>13.452399999999999</v>
      </c>
      <c r="AK41" s="16">
        <v>250</v>
      </c>
      <c r="AL41" s="4">
        <v>13.452399999999999</v>
      </c>
      <c r="AM41">
        <v>1</v>
      </c>
    </row>
    <row r="42" spans="1:39" x14ac:dyDescent="0.25">
      <c r="A42" s="17">
        <v>14.447999999999999</v>
      </c>
      <c r="B42" s="16">
        <v>16</v>
      </c>
      <c r="C42" s="4">
        <v>14.447999999999999</v>
      </c>
      <c r="D42">
        <v>3</v>
      </c>
      <c r="F42" s="17">
        <v>11.364399999999998</v>
      </c>
      <c r="G42" s="16">
        <v>7</v>
      </c>
      <c r="H42" s="4">
        <v>11.364399999999998</v>
      </c>
      <c r="I42">
        <v>1</v>
      </c>
      <c r="K42" s="17">
        <v>14.422000000000001</v>
      </c>
      <c r="L42" s="16">
        <v>17</v>
      </c>
      <c r="M42" s="4">
        <v>14.422000000000001</v>
      </c>
      <c r="N42">
        <v>1</v>
      </c>
      <c r="Q42" s="17">
        <v>13.023199999999999</v>
      </c>
      <c r="R42" s="16">
        <v>83</v>
      </c>
      <c r="S42" s="4">
        <v>13.023199999999999</v>
      </c>
      <c r="T42">
        <v>1</v>
      </c>
      <c r="X42" s="17">
        <v>14.447999999999999</v>
      </c>
      <c r="Y42" s="16">
        <v>93</v>
      </c>
      <c r="Z42" s="4">
        <v>14.447999999999999</v>
      </c>
      <c r="AA42">
        <v>7</v>
      </c>
      <c r="AD42" s="17">
        <v>14.401199999999998</v>
      </c>
      <c r="AE42" s="16">
        <v>129</v>
      </c>
      <c r="AF42" s="4">
        <v>14.401199999999998</v>
      </c>
      <c r="AG42">
        <v>0</v>
      </c>
      <c r="AJ42" s="17">
        <v>14.307599999999999</v>
      </c>
      <c r="AK42" s="16">
        <v>268</v>
      </c>
      <c r="AL42" s="4">
        <v>14.307599999999999</v>
      </c>
      <c r="AM42">
        <v>0</v>
      </c>
    </row>
    <row r="43" spans="1:39" x14ac:dyDescent="0.25">
      <c r="A43" s="17">
        <v>15.313999999999998</v>
      </c>
      <c r="B43" s="16">
        <v>10</v>
      </c>
      <c r="C43" s="4">
        <v>15.313999999999998</v>
      </c>
      <c r="D43">
        <v>4</v>
      </c>
      <c r="F43" s="17">
        <v>11.993199999999998</v>
      </c>
      <c r="G43" s="16">
        <v>8</v>
      </c>
      <c r="H43" s="4">
        <v>11.993199999999998</v>
      </c>
      <c r="I43">
        <v>1</v>
      </c>
      <c r="K43" s="17">
        <v>15.286000000000001</v>
      </c>
      <c r="L43" s="16">
        <v>25</v>
      </c>
      <c r="M43" s="4">
        <v>15.286000000000001</v>
      </c>
      <c r="N43">
        <v>4</v>
      </c>
      <c r="Q43" s="17">
        <v>13.7796</v>
      </c>
      <c r="R43" s="16">
        <v>63</v>
      </c>
      <c r="S43" s="4">
        <v>13.7796</v>
      </c>
      <c r="T43">
        <v>1</v>
      </c>
      <c r="X43" s="17">
        <v>15.313999999999998</v>
      </c>
      <c r="Y43" s="16">
        <v>87</v>
      </c>
      <c r="Z43" s="4">
        <v>15.313999999999998</v>
      </c>
      <c r="AA43">
        <v>1</v>
      </c>
      <c r="AD43" s="17">
        <v>15.263599999999999</v>
      </c>
      <c r="AE43" s="16">
        <v>89</v>
      </c>
      <c r="AF43" s="4">
        <v>15.263599999999999</v>
      </c>
      <c r="AG43">
        <v>2</v>
      </c>
      <c r="AJ43" s="17">
        <v>15.162799999999999</v>
      </c>
      <c r="AK43" s="16">
        <v>246</v>
      </c>
      <c r="AL43" s="4">
        <v>15.162799999999999</v>
      </c>
      <c r="AM43">
        <v>0</v>
      </c>
    </row>
    <row r="44" spans="1:39" x14ac:dyDescent="0.25">
      <c r="A44" s="17">
        <v>16.18</v>
      </c>
      <c r="B44" s="16">
        <v>13</v>
      </c>
      <c r="C44" s="4">
        <v>16.18</v>
      </c>
      <c r="D44">
        <v>1</v>
      </c>
      <c r="F44" s="17">
        <v>12.621999999999998</v>
      </c>
      <c r="G44" s="16">
        <v>22</v>
      </c>
      <c r="H44" s="4">
        <v>12.621999999999998</v>
      </c>
      <c r="I44">
        <v>1</v>
      </c>
      <c r="K44" s="17">
        <v>16.150000000000002</v>
      </c>
      <c r="L44" s="16">
        <v>10</v>
      </c>
      <c r="M44" s="4">
        <v>16.150000000000002</v>
      </c>
      <c r="N44">
        <v>4</v>
      </c>
      <c r="Q44" s="17">
        <v>14.535999999999998</v>
      </c>
      <c r="R44" s="16">
        <v>57</v>
      </c>
      <c r="S44" s="4">
        <v>14.535999999999998</v>
      </c>
      <c r="T44">
        <v>1</v>
      </c>
      <c r="X44" s="17">
        <v>16.18</v>
      </c>
      <c r="Y44" s="16">
        <v>70</v>
      </c>
      <c r="Z44" s="4">
        <v>16.18</v>
      </c>
      <c r="AA44">
        <v>9</v>
      </c>
      <c r="AD44" s="17">
        <v>16.126000000000001</v>
      </c>
      <c r="AE44" s="16">
        <v>43</v>
      </c>
      <c r="AF44" s="4">
        <v>16.126000000000001</v>
      </c>
      <c r="AG44">
        <v>0</v>
      </c>
      <c r="AJ44" s="17">
        <v>16.018000000000001</v>
      </c>
      <c r="AK44" s="16">
        <v>228</v>
      </c>
      <c r="AL44" s="4">
        <v>16.018000000000001</v>
      </c>
      <c r="AM44">
        <v>0</v>
      </c>
    </row>
    <row r="45" spans="1:39" x14ac:dyDescent="0.25">
      <c r="A45" s="17">
        <v>17.045999999999999</v>
      </c>
      <c r="B45" s="16">
        <v>9</v>
      </c>
      <c r="C45" s="4">
        <v>17.045999999999999</v>
      </c>
      <c r="D45">
        <v>2</v>
      </c>
      <c r="F45" s="17">
        <v>13.250799999999998</v>
      </c>
      <c r="G45" s="16">
        <v>12</v>
      </c>
      <c r="H45" s="4">
        <v>13.250799999999998</v>
      </c>
      <c r="I45">
        <v>0</v>
      </c>
      <c r="K45" s="17">
        <v>17.014000000000003</v>
      </c>
      <c r="L45" s="16">
        <v>4</v>
      </c>
      <c r="M45" s="4">
        <v>17.014000000000003</v>
      </c>
      <c r="N45">
        <v>2</v>
      </c>
      <c r="Q45" s="17">
        <v>15.292399999999999</v>
      </c>
      <c r="R45" s="16">
        <v>40</v>
      </c>
      <c r="S45" s="4">
        <v>15.292399999999999</v>
      </c>
      <c r="T45">
        <v>0</v>
      </c>
      <c r="X45" s="17">
        <v>17.045999999999999</v>
      </c>
      <c r="Y45" s="16">
        <v>75</v>
      </c>
      <c r="Z45" s="4">
        <v>17.045999999999999</v>
      </c>
      <c r="AA45">
        <v>1</v>
      </c>
      <c r="AD45" s="17">
        <v>16.988399999999999</v>
      </c>
      <c r="AE45" s="16">
        <v>23</v>
      </c>
      <c r="AF45" s="4">
        <v>16.988399999999999</v>
      </c>
      <c r="AG45">
        <v>0</v>
      </c>
      <c r="AJ45" s="17">
        <v>16.873200000000001</v>
      </c>
      <c r="AK45" s="16">
        <v>150</v>
      </c>
      <c r="AL45" s="4">
        <v>16.873200000000001</v>
      </c>
      <c r="AM45">
        <v>0</v>
      </c>
    </row>
    <row r="46" spans="1:39" x14ac:dyDescent="0.25">
      <c r="A46" s="17">
        <v>17.911999999999999</v>
      </c>
      <c r="B46" s="16">
        <v>9</v>
      </c>
      <c r="C46" s="4">
        <v>17.911999999999999</v>
      </c>
      <c r="D46">
        <v>2</v>
      </c>
      <c r="F46" s="17">
        <v>13.8796</v>
      </c>
      <c r="G46" s="16">
        <v>20</v>
      </c>
      <c r="H46" s="4">
        <v>13.8796</v>
      </c>
      <c r="I46">
        <v>0</v>
      </c>
      <c r="K46" s="17">
        <v>17.878000000000004</v>
      </c>
      <c r="L46" s="16">
        <v>8</v>
      </c>
      <c r="M46" s="4">
        <v>17.878000000000004</v>
      </c>
      <c r="N46">
        <v>0</v>
      </c>
      <c r="Q46" s="17">
        <v>16.0488</v>
      </c>
      <c r="R46" s="16">
        <v>23</v>
      </c>
      <c r="S46" s="4">
        <v>16.0488</v>
      </c>
      <c r="T46">
        <v>0</v>
      </c>
      <c r="X46" s="17">
        <v>17.911999999999999</v>
      </c>
      <c r="Y46" s="16">
        <v>72</v>
      </c>
      <c r="Z46" s="4">
        <v>17.911999999999999</v>
      </c>
      <c r="AA46">
        <v>2</v>
      </c>
      <c r="AD46" s="17">
        <v>17.8508</v>
      </c>
      <c r="AE46" s="16">
        <v>9</v>
      </c>
      <c r="AF46" s="4">
        <v>17.8508</v>
      </c>
      <c r="AG46">
        <v>0</v>
      </c>
      <c r="AJ46" s="17">
        <v>17.728400000000001</v>
      </c>
      <c r="AK46" s="16">
        <v>79</v>
      </c>
      <c r="AL46" s="4">
        <v>17.728400000000001</v>
      </c>
      <c r="AM46">
        <v>0</v>
      </c>
    </row>
    <row r="47" spans="1:39" x14ac:dyDescent="0.25">
      <c r="A47" s="17">
        <v>18.777999999999999</v>
      </c>
      <c r="B47" s="16">
        <v>14</v>
      </c>
      <c r="C47" s="4">
        <v>18.777999999999999</v>
      </c>
      <c r="D47">
        <v>3</v>
      </c>
      <c r="F47" s="17">
        <v>14.508399999999998</v>
      </c>
      <c r="G47" s="16">
        <v>20</v>
      </c>
      <c r="H47" s="4">
        <v>14.508399999999998</v>
      </c>
      <c r="I47">
        <v>0</v>
      </c>
      <c r="K47" s="17">
        <v>18.742000000000001</v>
      </c>
      <c r="L47" s="16">
        <v>0</v>
      </c>
      <c r="M47" s="4">
        <v>18.742000000000001</v>
      </c>
      <c r="N47">
        <v>4</v>
      </c>
      <c r="Q47" s="17">
        <v>16.805199999999999</v>
      </c>
      <c r="R47" s="16">
        <v>13</v>
      </c>
      <c r="S47" s="4">
        <v>16.805199999999999</v>
      </c>
      <c r="T47">
        <v>0</v>
      </c>
      <c r="X47" s="17">
        <v>18.777999999999999</v>
      </c>
      <c r="Y47" s="16">
        <v>52</v>
      </c>
      <c r="Z47" s="4">
        <v>18.777999999999999</v>
      </c>
      <c r="AA47">
        <v>2</v>
      </c>
      <c r="AD47" s="17">
        <v>18.713200000000001</v>
      </c>
      <c r="AE47" s="16">
        <v>7</v>
      </c>
      <c r="AF47" s="4">
        <v>18.713200000000001</v>
      </c>
      <c r="AG47">
        <v>0</v>
      </c>
      <c r="AJ47" s="17">
        <v>18.583600000000001</v>
      </c>
      <c r="AK47" s="16">
        <v>47</v>
      </c>
      <c r="AL47" s="4">
        <v>18.583600000000001</v>
      </c>
      <c r="AM47">
        <v>0</v>
      </c>
    </row>
    <row r="48" spans="1:39" x14ac:dyDescent="0.25">
      <c r="A48" s="17">
        <v>19.643999999999998</v>
      </c>
      <c r="B48" s="16">
        <v>11</v>
      </c>
      <c r="C48" s="4">
        <v>19.643999999999998</v>
      </c>
      <c r="D48">
        <v>2</v>
      </c>
      <c r="F48" s="17">
        <v>15.137199999999998</v>
      </c>
      <c r="G48" s="16">
        <v>11</v>
      </c>
      <c r="H48" s="4">
        <v>15.137199999999998</v>
      </c>
      <c r="I48">
        <v>0</v>
      </c>
      <c r="K48" s="17">
        <v>19.606000000000002</v>
      </c>
      <c r="L48" s="16">
        <v>1</v>
      </c>
      <c r="M48" s="4">
        <v>19.606000000000002</v>
      </c>
      <c r="N48">
        <v>2</v>
      </c>
      <c r="Q48" s="17">
        <v>17.561600000000002</v>
      </c>
      <c r="R48" s="16">
        <v>7</v>
      </c>
      <c r="S48" s="4">
        <v>17.561600000000002</v>
      </c>
      <c r="T48">
        <v>0</v>
      </c>
      <c r="X48" s="17">
        <v>19.643999999999998</v>
      </c>
      <c r="Y48" s="16">
        <v>25</v>
      </c>
      <c r="Z48" s="4">
        <v>19.643999999999998</v>
      </c>
      <c r="AA48">
        <v>1</v>
      </c>
      <c r="AD48" s="17">
        <v>19.575600000000001</v>
      </c>
      <c r="AE48" s="16">
        <v>7</v>
      </c>
      <c r="AF48" s="4">
        <v>19.575600000000001</v>
      </c>
      <c r="AG48">
        <v>0</v>
      </c>
      <c r="AJ48" s="17">
        <v>19.438800000000001</v>
      </c>
      <c r="AK48" s="16">
        <v>33</v>
      </c>
      <c r="AL48" s="4">
        <v>19.438800000000001</v>
      </c>
      <c r="AM48">
        <v>0</v>
      </c>
    </row>
    <row r="49" spans="1:39" x14ac:dyDescent="0.25">
      <c r="A49" s="17">
        <v>20.51</v>
      </c>
      <c r="B49" s="16">
        <v>4</v>
      </c>
      <c r="C49" s="4">
        <v>20.51</v>
      </c>
      <c r="D49">
        <v>1</v>
      </c>
      <c r="F49" s="17">
        <v>15.765999999999998</v>
      </c>
      <c r="G49" s="16">
        <v>8</v>
      </c>
      <c r="H49" s="4">
        <v>15.765999999999998</v>
      </c>
      <c r="I49">
        <v>0</v>
      </c>
      <c r="K49" s="17">
        <v>20.470000000000002</v>
      </c>
      <c r="L49" s="16">
        <v>1</v>
      </c>
      <c r="M49" s="4">
        <v>20.470000000000002</v>
      </c>
      <c r="N49">
        <v>0</v>
      </c>
      <c r="Q49" s="17">
        <v>18.318000000000001</v>
      </c>
      <c r="R49" s="16">
        <v>5</v>
      </c>
      <c r="S49" s="4">
        <v>18.318000000000001</v>
      </c>
      <c r="T49">
        <v>0</v>
      </c>
      <c r="X49" s="17">
        <v>20.51</v>
      </c>
      <c r="Y49" s="16">
        <v>23</v>
      </c>
      <c r="Z49" s="4">
        <v>20.51</v>
      </c>
      <c r="AA49">
        <v>1</v>
      </c>
      <c r="AD49" s="17">
        <v>20.438000000000002</v>
      </c>
      <c r="AE49" s="16">
        <v>3</v>
      </c>
      <c r="AF49" s="4">
        <v>20.438000000000002</v>
      </c>
      <c r="AG49">
        <v>0</v>
      </c>
      <c r="AJ49" s="17">
        <v>20.294</v>
      </c>
      <c r="AK49" s="16">
        <v>21</v>
      </c>
      <c r="AL49" s="4">
        <v>20.294</v>
      </c>
      <c r="AM49">
        <v>0</v>
      </c>
    </row>
    <row r="50" spans="1:39" x14ac:dyDescent="0.25">
      <c r="A50" s="17">
        <v>21.376000000000001</v>
      </c>
      <c r="B50" s="16">
        <v>2</v>
      </c>
      <c r="C50" s="4">
        <v>21.376000000000001</v>
      </c>
      <c r="D50">
        <v>1</v>
      </c>
      <c r="F50" s="17">
        <v>16.3948</v>
      </c>
      <c r="G50" s="16">
        <v>7</v>
      </c>
      <c r="H50" s="4">
        <v>16.3948</v>
      </c>
      <c r="I50">
        <v>0</v>
      </c>
      <c r="K50" s="17">
        <v>21.334000000000003</v>
      </c>
      <c r="L50" s="16">
        <v>3</v>
      </c>
      <c r="M50" s="4">
        <v>21.334000000000003</v>
      </c>
      <c r="N50">
        <v>2</v>
      </c>
      <c r="Q50" s="17">
        <v>19.074400000000001</v>
      </c>
      <c r="R50" s="16">
        <v>6</v>
      </c>
      <c r="S50" s="4">
        <v>19.074400000000001</v>
      </c>
      <c r="T50">
        <v>0</v>
      </c>
      <c r="X50" s="17">
        <v>21.376000000000001</v>
      </c>
      <c r="Y50" s="16">
        <v>14</v>
      </c>
      <c r="Z50" s="4">
        <v>21.376000000000001</v>
      </c>
      <c r="AA50">
        <v>2</v>
      </c>
      <c r="AD50" s="17">
        <v>21.3004</v>
      </c>
      <c r="AE50" s="16">
        <v>3</v>
      </c>
      <c r="AF50" s="4">
        <v>21.3004</v>
      </c>
      <c r="AG50">
        <v>0</v>
      </c>
      <c r="AJ50" s="17">
        <v>21.1492</v>
      </c>
      <c r="AK50" s="16">
        <v>11</v>
      </c>
      <c r="AL50" s="4">
        <v>21.1492</v>
      </c>
      <c r="AM50">
        <v>1</v>
      </c>
    </row>
    <row r="51" spans="1:39" x14ac:dyDescent="0.25">
      <c r="A51" s="17">
        <v>22.242000000000001</v>
      </c>
      <c r="B51" s="16">
        <v>2</v>
      </c>
      <c r="C51" s="4">
        <v>22.242000000000001</v>
      </c>
      <c r="D51">
        <v>0</v>
      </c>
      <c r="F51" s="17">
        <v>17.023599999999998</v>
      </c>
      <c r="G51" s="16">
        <v>3</v>
      </c>
      <c r="H51" s="4">
        <v>17.023599999999998</v>
      </c>
      <c r="I51">
        <v>0</v>
      </c>
      <c r="K51" s="17">
        <v>22.198000000000004</v>
      </c>
      <c r="L51" s="16">
        <v>2</v>
      </c>
      <c r="M51" s="4">
        <v>22.198000000000004</v>
      </c>
      <c r="N51">
        <v>4</v>
      </c>
      <c r="Q51" s="17">
        <v>19.8308</v>
      </c>
      <c r="R51" s="16">
        <v>3</v>
      </c>
      <c r="S51" s="4">
        <v>19.8308</v>
      </c>
      <c r="T51">
        <v>0</v>
      </c>
      <c r="X51" s="17">
        <v>22.242000000000001</v>
      </c>
      <c r="Y51" s="16">
        <v>14</v>
      </c>
      <c r="Z51" s="4">
        <v>22.242000000000001</v>
      </c>
      <c r="AA51">
        <v>3</v>
      </c>
      <c r="AD51" s="17">
        <v>22.162800000000001</v>
      </c>
      <c r="AE51" s="16">
        <v>1</v>
      </c>
      <c r="AF51" s="4">
        <v>22.162800000000001</v>
      </c>
      <c r="AG51">
        <v>0</v>
      </c>
      <c r="AJ51" s="17">
        <v>22.0044</v>
      </c>
      <c r="AK51" s="16">
        <v>13</v>
      </c>
      <c r="AL51" s="4">
        <v>22.0044</v>
      </c>
      <c r="AM51">
        <v>0</v>
      </c>
    </row>
    <row r="52" spans="1:39" x14ac:dyDescent="0.25">
      <c r="A52" s="17">
        <v>23.108000000000001</v>
      </c>
      <c r="B52" s="16">
        <v>2</v>
      </c>
      <c r="C52" s="4">
        <v>23.108000000000001</v>
      </c>
      <c r="D52">
        <v>1</v>
      </c>
      <c r="F52" s="17">
        <v>17.652399999999997</v>
      </c>
      <c r="G52" s="16">
        <v>2</v>
      </c>
      <c r="H52" s="4">
        <v>17.652399999999997</v>
      </c>
      <c r="I52">
        <v>0</v>
      </c>
      <c r="K52" s="17">
        <v>23.062000000000001</v>
      </c>
      <c r="L52" s="16">
        <v>1</v>
      </c>
      <c r="M52" s="4">
        <v>23.062000000000001</v>
      </c>
      <c r="N52">
        <v>0</v>
      </c>
      <c r="Q52" s="17">
        <v>20.587200000000003</v>
      </c>
      <c r="R52" s="16">
        <v>2</v>
      </c>
      <c r="S52" s="4">
        <v>20.587200000000003</v>
      </c>
      <c r="T52">
        <v>0</v>
      </c>
      <c r="X52" s="17">
        <v>23.108000000000001</v>
      </c>
      <c r="Y52" s="16">
        <v>2</v>
      </c>
      <c r="Z52" s="4">
        <v>23.108000000000001</v>
      </c>
      <c r="AA52">
        <v>1</v>
      </c>
      <c r="AD52" s="17">
        <v>23.025200000000002</v>
      </c>
      <c r="AE52" s="16">
        <v>2</v>
      </c>
      <c r="AF52" s="4">
        <v>23.025200000000002</v>
      </c>
      <c r="AG52">
        <v>0</v>
      </c>
      <c r="AJ52" s="17">
        <v>22.8596</v>
      </c>
      <c r="AK52" s="16">
        <v>7</v>
      </c>
      <c r="AL52" s="4">
        <v>22.8596</v>
      </c>
      <c r="AM52">
        <v>0</v>
      </c>
    </row>
    <row r="53" spans="1:39" x14ac:dyDescent="0.25">
      <c r="A53" s="17">
        <v>23.973999999999997</v>
      </c>
      <c r="B53" s="16">
        <v>0</v>
      </c>
      <c r="C53" s="4">
        <v>23.973999999999997</v>
      </c>
      <c r="D53">
        <v>3</v>
      </c>
      <c r="F53" s="17">
        <v>18.281199999999998</v>
      </c>
      <c r="G53" s="16">
        <v>2</v>
      </c>
      <c r="H53" s="4">
        <v>18.281199999999998</v>
      </c>
      <c r="I53">
        <v>0</v>
      </c>
      <c r="K53" s="17">
        <v>23.926000000000005</v>
      </c>
      <c r="L53" s="16">
        <v>0</v>
      </c>
      <c r="M53" s="4">
        <v>23.926000000000005</v>
      </c>
      <c r="N53">
        <v>1</v>
      </c>
      <c r="Q53" s="17">
        <v>21.343600000000002</v>
      </c>
      <c r="R53" s="16">
        <v>0</v>
      </c>
      <c r="S53" s="4">
        <v>21.343600000000002</v>
      </c>
      <c r="T53">
        <v>0</v>
      </c>
      <c r="X53" s="17">
        <v>23.973999999999997</v>
      </c>
      <c r="Y53" s="16">
        <v>1</v>
      </c>
      <c r="Z53" s="4">
        <v>23.973999999999997</v>
      </c>
      <c r="AA53">
        <v>0</v>
      </c>
      <c r="AD53" s="17">
        <v>23.887599999999999</v>
      </c>
      <c r="AE53" s="16">
        <v>0</v>
      </c>
      <c r="AF53" s="4">
        <v>23.887599999999999</v>
      </c>
      <c r="AG53">
        <v>0</v>
      </c>
      <c r="AJ53" s="17">
        <v>23.7148</v>
      </c>
      <c r="AK53" s="16">
        <v>3</v>
      </c>
      <c r="AL53" s="4">
        <v>23.7148</v>
      </c>
      <c r="AM53">
        <v>0</v>
      </c>
    </row>
    <row r="54" spans="1:39" x14ac:dyDescent="0.25">
      <c r="A54" s="17">
        <v>24.84</v>
      </c>
      <c r="B54" s="16">
        <v>0</v>
      </c>
      <c r="C54" s="4">
        <v>24.84</v>
      </c>
      <c r="D54">
        <v>2</v>
      </c>
      <c r="F54" s="17">
        <v>18.91</v>
      </c>
      <c r="G54" s="16">
        <v>2</v>
      </c>
      <c r="H54" s="4">
        <v>18.91</v>
      </c>
      <c r="I54">
        <v>0</v>
      </c>
      <c r="K54" s="17">
        <v>24.790000000000003</v>
      </c>
      <c r="L54" s="16">
        <v>0</v>
      </c>
      <c r="M54" s="4">
        <v>24.790000000000003</v>
      </c>
      <c r="N54">
        <v>2</v>
      </c>
      <c r="Q54" s="17">
        <v>22.1</v>
      </c>
      <c r="R54" s="16">
        <v>1</v>
      </c>
      <c r="S54" s="4">
        <v>22.1</v>
      </c>
      <c r="T54">
        <v>0</v>
      </c>
      <c r="X54" s="17">
        <v>24.84</v>
      </c>
      <c r="Y54" s="16">
        <v>2</v>
      </c>
      <c r="Z54" s="4">
        <v>24.84</v>
      </c>
      <c r="AA54">
        <v>0</v>
      </c>
      <c r="AD54" s="17">
        <v>24.75</v>
      </c>
      <c r="AE54" s="16">
        <v>1</v>
      </c>
      <c r="AF54" s="4">
        <v>24.75</v>
      </c>
      <c r="AG54">
        <v>0</v>
      </c>
      <c r="AJ54" s="17">
        <v>24.57</v>
      </c>
      <c r="AK54" s="16">
        <v>4</v>
      </c>
      <c r="AL54" s="4">
        <v>24.57</v>
      </c>
      <c r="AM54">
        <v>0</v>
      </c>
    </row>
    <row r="61" spans="1:39" x14ac:dyDescent="0.25">
      <c r="A61">
        <v>3.66</v>
      </c>
      <c r="B61">
        <f>SUM(G30,I30,T30)</f>
        <v>5</v>
      </c>
    </row>
    <row r="62" spans="1:39" x14ac:dyDescent="0.25">
      <c r="A62">
        <v>4</v>
      </c>
      <c r="B62">
        <f>SUM(B31,D30,D31,I31,L30,N30,L31,N31,T31,Y31,AA30,AA31,AE30,AE31,AG30,AG31,AK31,AK30,AM30,AM31)</f>
        <v>171</v>
      </c>
    </row>
    <row r="63" spans="1:39" x14ac:dyDescent="0.25">
      <c r="A63">
        <v>5</v>
      </c>
      <c r="B63">
        <f>SUM(B32,I33,L32,N32,Y32,AA32,AE32,AG32,AK32,AM32)</f>
        <v>81</v>
      </c>
    </row>
    <row r="64" spans="1:39" x14ac:dyDescent="0.25">
      <c r="A64">
        <v>6</v>
      </c>
      <c r="B64">
        <f>SUM(B33,D33,I34,I35,L33,N33,R33,R34,T33,T34,Y33,AA33,AE33,AG33,AK33,AM33)</f>
        <v>129</v>
      </c>
    </row>
    <row r="65" spans="1:2" x14ac:dyDescent="0.25">
      <c r="A65">
        <v>7</v>
      </c>
      <c r="B65">
        <f>SUM(B34,D34,L34,N34,R35,T35,Y34,AA34,AE34,AG34,AK34)</f>
        <v>169</v>
      </c>
    </row>
    <row r="66" spans="1:2" x14ac:dyDescent="0.25">
      <c r="A66">
        <v>8</v>
      </c>
      <c r="B66">
        <f>SUM(B35,D35,G37,G38,L35,N35,R36,Y35,AA35,AE35,AG35,AK35,AM35)</f>
        <v>284</v>
      </c>
    </row>
    <row r="67" spans="1:2" x14ac:dyDescent="0.25">
      <c r="A67">
        <v>9</v>
      </c>
      <c r="B67">
        <f>SUM(B36,D36,G39,I39,L36,N36,R37,Y36,AA36,AE36,AG36,AK36,AM36)</f>
        <v>385</v>
      </c>
    </row>
    <row r="68" spans="1:2" x14ac:dyDescent="0.25">
      <c r="A68">
        <v>10</v>
      </c>
      <c r="B68">
        <f>SUM(B38,B37,D37,D38,G40,G41,I40,I41,L37,L38,N37,N38,R38,R39,T38,T39,Y37,Y38,AA37,AA38,AE37,AE38,AG37,AG38,AK37,AK38,AM37,AM38)</f>
        <v>1302</v>
      </c>
    </row>
    <row r="69" spans="1:2" x14ac:dyDescent="0.25">
      <c r="A69">
        <v>11</v>
      </c>
      <c r="B69">
        <f>SUM(A69,B39,D39,G42,G43,I43,I42,L39,N39,R40,T40,Y39,AA39,AE39,AG39,AK39,AM39)</f>
        <v>730</v>
      </c>
    </row>
    <row r="70" spans="1:2" x14ac:dyDescent="0.25">
      <c r="A70">
        <v>12</v>
      </c>
      <c r="B70">
        <f>SUM(B40,D40,G44,I44,L40,N40,R41,T41,Y40,AA40,AE40,AG40,AK40,AM40)</f>
        <v>714</v>
      </c>
    </row>
    <row r="71" spans="1:2" x14ac:dyDescent="0.25">
      <c r="A71">
        <v>13</v>
      </c>
      <c r="B71">
        <f>SUM(B41,D41,G45,I45,L41,N41,R42,R43,T42,T43,Y41,AA41,AE41,AG41,AK41,AM41)</f>
        <v>756</v>
      </c>
    </row>
    <row r="72" spans="1:2" x14ac:dyDescent="0.25">
      <c r="A72">
        <v>14</v>
      </c>
      <c r="B72">
        <f>SUM(B42,D42,G47,I47,L42,N42,R44,T44,Y42,AA42,AE42,AG42,AK42)</f>
        <v>612</v>
      </c>
    </row>
    <row r="73" spans="1:2" x14ac:dyDescent="0.25">
      <c r="A73">
        <v>15</v>
      </c>
      <c r="B73">
        <f>SUM(B43,D43,G48,G49,L43,N43,R45,Y43,AE43,AK45)</f>
        <v>428</v>
      </c>
    </row>
    <row r="74" spans="1:2" x14ac:dyDescent="0.25">
      <c r="A74">
        <v>16</v>
      </c>
      <c r="B74">
        <f>SUM(B44,D44,G50,L44,N44,R46,R47,Y44,AA44,AE44,AK46)</f>
        <v>272</v>
      </c>
    </row>
    <row r="75" spans="1:2" x14ac:dyDescent="0.25">
      <c r="A75">
        <v>17</v>
      </c>
      <c r="B75">
        <f>SUM(B45,B46,D45,D46,G51,G52,I51,L45,L46,N45,R48,Y45,AE46,AK47)</f>
        <v>179</v>
      </c>
    </row>
    <row r="76" spans="1:2" x14ac:dyDescent="0.25">
      <c r="A76">
        <v>18</v>
      </c>
      <c r="B76">
        <f>SUM(B47,D47,G53,G54,R49,Y47,AE47,AK49)</f>
        <v>106</v>
      </c>
    </row>
    <row r="77" spans="1:2" x14ac:dyDescent="0.25">
      <c r="A77">
        <v>19</v>
      </c>
      <c r="B77">
        <f>SUM(B48,D48,L48,N48,R50,R51,Y48,AE48,AK50)</f>
        <v>68</v>
      </c>
    </row>
    <row r="78" spans="1:2" x14ac:dyDescent="0.25">
      <c r="A78">
        <v>20</v>
      </c>
      <c r="B78">
        <f>SUM(B49,D49,L49,R52,Y49,AA49,AE49,AK52)</f>
        <v>42</v>
      </c>
    </row>
    <row r="79" spans="1:2" x14ac:dyDescent="0.25">
      <c r="A79">
        <v>21</v>
      </c>
      <c r="B79">
        <f>SUM(B50,D50,L50,N50,Y53,Y50,)</f>
        <v>23</v>
      </c>
    </row>
    <row r="80" spans="1:2" x14ac:dyDescent="0.25">
      <c r="A80">
        <v>22</v>
      </c>
      <c r="B80">
        <f>SUM(B51,L51,N51,R54,AA51,AE51,AK53)</f>
        <v>16</v>
      </c>
    </row>
    <row r="81" spans="1:2" x14ac:dyDescent="0.25">
      <c r="A81">
        <v>23</v>
      </c>
      <c r="B81">
        <f>SUM(B52,L52,Y53,AE52,AK53)</f>
        <v>9</v>
      </c>
    </row>
    <row r="82" spans="1:2" x14ac:dyDescent="0.25">
      <c r="A82">
        <v>24</v>
      </c>
      <c r="B82">
        <f>SUM(N54,R54)</f>
        <v>3</v>
      </c>
    </row>
    <row r="83" spans="1:2" x14ac:dyDescent="0.25">
      <c r="A83">
        <v>25</v>
      </c>
    </row>
    <row r="84" spans="1:2" x14ac:dyDescent="0.25">
      <c r="A84">
        <v>26</v>
      </c>
    </row>
    <row r="85" spans="1:2" x14ac:dyDescent="0.25">
      <c r="A85">
        <v>27</v>
      </c>
    </row>
    <row r="86" spans="1:2" x14ac:dyDescent="0.25">
      <c r="A86">
        <v>28</v>
      </c>
    </row>
    <row r="87" spans="1:2" x14ac:dyDescent="0.25">
      <c r="A87">
        <v>29</v>
      </c>
    </row>
    <row r="88" spans="1:2" x14ac:dyDescent="0.25">
      <c r="A88">
        <v>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99EE-369F-4F37-94D7-9E8FFF06663D}">
  <dimension ref="A1:BH83"/>
  <sheetViews>
    <sheetView zoomScale="70" zoomScaleNormal="70" workbookViewId="0">
      <selection activeCell="A3" sqref="A3"/>
    </sheetView>
  </sheetViews>
  <sheetFormatPr defaultRowHeight="15" x14ac:dyDescent="0.25"/>
  <cols>
    <col min="1" max="1" width="14.7109375" customWidth="1"/>
    <col min="2" max="2" width="19.28515625" customWidth="1"/>
    <col min="3" max="3" width="19.5703125" customWidth="1"/>
    <col min="13" max="13" width="16.42578125" customWidth="1"/>
    <col min="14" max="14" width="15.28515625" customWidth="1"/>
    <col min="16" max="16" width="15.85546875" bestFit="1" customWidth="1"/>
    <col min="22" max="22" width="15" bestFit="1" customWidth="1"/>
    <col min="28" max="28" width="15.85546875" bestFit="1" customWidth="1"/>
    <col min="34" max="34" width="15.85546875" bestFit="1" customWidth="1"/>
  </cols>
  <sheetData>
    <row r="1" spans="1:60" x14ac:dyDescent="0.25">
      <c r="A1" s="1" t="s">
        <v>0</v>
      </c>
      <c r="B1" t="s">
        <v>73</v>
      </c>
      <c r="F1" s="1" t="s">
        <v>0</v>
      </c>
      <c r="G1" t="s">
        <v>72</v>
      </c>
      <c r="K1" s="1" t="s">
        <v>0</v>
      </c>
      <c r="L1" t="s">
        <v>48</v>
      </c>
      <c r="P1" s="1" t="s">
        <v>0</v>
      </c>
      <c r="Q1" t="s">
        <v>74</v>
      </c>
      <c r="V1" s="1" t="s">
        <v>0</v>
      </c>
      <c r="W1" t="s">
        <v>75</v>
      </c>
      <c r="AB1" s="1" t="s">
        <v>0</v>
      </c>
      <c r="AC1" t="s">
        <v>76</v>
      </c>
      <c r="AH1" s="1" t="s">
        <v>0</v>
      </c>
      <c r="AI1" t="s">
        <v>77</v>
      </c>
    </row>
    <row r="2" spans="1:60" ht="30" customHeight="1" x14ac:dyDescent="0.25">
      <c r="A2" t="s">
        <v>2</v>
      </c>
      <c r="B2">
        <v>1</v>
      </c>
      <c r="F2" t="s">
        <v>2</v>
      </c>
      <c r="G2">
        <v>1</v>
      </c>
      <c r="K2" t="s">
        <v>2</v>
      </c>
      <c r="L2">
        <v>1</v>
      </c>
      <c r="P2" t="s">
        <v>2</v>
      </c>
      <c r="Q2">
        <v>1</v>
      </c>
      <c r="V2" t="s">
        <v>2</v>
      </c>
      <c r="W2">
        <v>1</v>
      </c>
      <c r="AB2" t="s">
        <v>2</v>
      </c>
      <c r="AC2">
        <v>1</v>
      </c>
      <c r="AH2" t="s">
        <v>2</v>
      </c>
      <c r="AI2">
        <v>1</v>
      </c>
    </row>
    <row r="3" spans="1:60" ht="31.5" customHeight="1" x14ac:dyDescent="0.25">
      <c r="A3" s="2">
        <v>43298.461388888885</v>
      </c>
      <c r="B3" s="2"/>
      <c r="F3" s="2">
        <v>43299.485277777778</v>
      </c>
      <c r="K3" s="2">
        <v>43300.514953703707</v>
      </c>
      <c r="P3" s="2">
        <v>43301.475451388891</v>
      </c>
      <c r="V3" s="2">
        <v>43302.508148148147</v>
      </c>
      <c r="AB3" s="2">
        <v>43303.491516203707</v>
      </c>
      <c r="AH3" s="2">
        <v>43304.506956018522</v>
      </c>
    </row>
    <row r="4" spans="1:60" ht="35.25" customHeight="1" x14ac:dyDescent="0.25">
      <c r="A4" t="s">
        <v>3</v>
      </c>
      <c r="B4" t="s">
        <v>4</v>
      </c>
      <c r="F4" t="s">
        <v>3</v>
      </c>
      <c r="G4" t="s">
        <v>4</v>
      </c>
      <c r="K4" t="s">
        <v>3</v>
      </c>
      <c r="L4" t="s">
        <v>4</v>
      </c>
      <c r="P4" t="s">
        <v>3</v>
      </c>
      <c r="Q4" t="s">
        <v>4</v>
      </c>
      <c r="V4" t="s">
        <v>3</v>
      </c>
      <c r="W4" t="s">
        <v>4</v>
      </c>
      <c r="AB4" t="s">
        <v>3</v>
      </c>
      <c r="AC4" t="s">
        <v>4</v>
      </c>
      <c r="AH4" t="s">
        <v>3</v>
      </c>
      <c r="AI4" t="s">
        <v>4</v>
      </c>
    </row>
    <row r="5" spans="1:60" ht="30" customHeight="1" x14ac:dyDescent="0.25">
      <c r="A5" t="s">
        <v>5</v>
      </c>
      <c r="B5" t="s">
        <v>6</v>
      </c>
      <c r="F5" t="s">
        <v>5</v>
      </c>
      <c r="G5" t="s">
        <v>6</v>
      </c>
      <c r="K5" t="s">
        <v>5</v>
      </c>
      <c r="L5" t="s">
        <v>6</v>
      </c>
      <c r="P5" t="s">
        <v>5</v>
      </c>
      <c r="Q5" t="s">
        <v>6</v>
      </c>
      <c r="V5" t="s">
        <v>5</v>
      </c>
      <c r="W5" t="s">
        <v>6</v>
      </c>
      <c r="AB5" t="s">
        <v>5</v>
      </c>
      <c r="AC5" t="s">
        <v>6</v>
      </c>
      <c r="AH5" t="s">
        <v>5</v>
      </c>
      <c r="AI5" t="s">
        <v>6</v>
      </c>
    </row>
    <row r="6" spans="1:60" ht="30" customHeight="1" x14ac:dyDescent="0.25"/>
    <row r="7" spans="1:60" ht="29.25" customHeight="1" x14ac:dyDescent="0.25">
      <c r="A7" t="s">
        <v>7</v>
      </c>
      <c r="B7" t="s">
        <v>1</v>
      </c>
      <c r="F7" t="s">
        <v>7</v>
      </c>
      <c r="G7" t="s">
        <v>1</v>
      </c>
      <c r="K7" t="s">
        <v>7</v>
      </c>
      <c r="L7" t="s">
        <v>1</v>
      </c>
      <c r="P7" t="s">
        <v>7</v>
      </c>
      <c r="Q7" t="s">
        <v>1</v>
      </c>
      <c r="V7" t="s">
        <v>7</v>
      </c>
      <c r="W7" t="s">
        <v>1</v>
      </c>
      <c r="AB7" t="s">
        <v>7</v>
      </c>
      <c r="AC7" t="s">
        <v>1</v>
      </c>
      <c r="AH7" t="s">
        <v>7</v>
      </c>
      <c r="AI7" t="s">
        <v>1</v>
      </c>
    </row>
    <row r="8" spans="1:60" ht="24.75" customHeight="1" x14ac:dyDescent="0.25">
      <c r="C8" t="s">
        <v>8</v>
      </c>
      <c r="H8" t="s">
        <v>8</v>
      </c>
      <c r="M8" t="s">
        <v>8</v>
      </c>
      <c r="R8" t="s">
        <v>8</v>
      </c>
      <c r="X8" t="s">
        <v>8</v>
      </c>
      <c r="AD8" t="s">
        <v>8</v>
      </c>
      <c r="AJ8" t="s">
        <v>8</v>
      </c>
    </row>
    <row r="9" spans="1:60" ht="33.75" customHeight="1" x14ac:dyDescent="0.25">
      <c r="A9" t="s">
        <v>9</v>
      </c>
      <c r="B9" t="s">
        <v>1</v>
      </c>
      <c r="F9" t="s">
        <v>9</v>
      </c>
      <c r="G9" t="s">
        <v>1</v>
      </c>
      <c r="K9" t="s">
        <v>9</v>
      </c>
      <c r="L9" t="s">
        <v>1</v>
      </c>
      <c r="P9" t="s">
        <v>9</v>
      </c>
      <c r="Q9" t="s">
        <v>1</v>
      </c>
      <c r="V9" t="s">
        <v>9</v>
      </c>
      <c r="W9" t="s">
        <v>1</v>
      </c>
      <c r="AB9" t="s">
        <v>9</v>
      </c>
      <c r="AC9" t="s">
        <v>1</v>
      </c>
      <c r="AH9" t="s">
        <v>9</v>
      </c>
      <c r="AI9" t="s">
        <v>1</v>
      </c>
    </row>
    <row r="11" spans="1:60" x14ac:dyDescent="0.25">
      <c r="A11" s="6" t="s">
        <v>62</v>
      </c>
      <c r="B11" s="6"/>
      <c r="C11" s="6"/>
      <c r="D11" s="6"/>
      <c r="E11" s="6"/>
      <c r="F11" s="6" t="s">
        <v>46</v>
      </c>
      <c r="G11" s="6"/>
      <c r="H11" s="6"/>
      <c r="I11" s="6"/>
      <c r="J11" s="6"/>
      <c r="K11" s="6" t="s">
        <v>47</v>
      </c>
      <c r="L11" s="6"/>
      <c r="M11" s="6"/>
      <c r="N11" s="6"/>
      <c r="O11" s="6"/>
      <c r="P11" s="6" t="s">
        <v>49</v>
      </c>
      <c r="Q11" s="6"/>
      <c r="R11" s="6"/>
      <c r="S11" s="6"/>
      <c r="T11" s="6"/>
      <c r="U11" s="6"/>
      <c r="V11" s="6" t="s">
        <v>50</v>
      </c>
      <c r="W11" s="6"/>
      <c r="X11" s="6"/>
      <c r="Y11" s="6"/>
      <c r="Z11" s="6"/>
      <c r="AA11" s="6"/>
      <c r="AB11" s="6" t="s">
        <v>51</v>
      </c>
      <c r="AC11" s="6"/>
      <c r="AD11" s="6"/>
      <c r="AE11" s="6"/>
      <c r="AF11" s="6"/>
      <c r="AG11" s="6"/>
      <c r="AH11" t="s">
        <v>52</v>
      </c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x14ac:dyDescent="0.25">
      <c r="A12" s="1" t="s">
        <v>10</v>
      </c>
      <c r="F12" s="1" t="s">
        <v>10</v>
      </c>
      <c r="K12" s="1" t="s">
        <v>10</v>
      </c>
      <c r="P12" s="1" t="s">
        <v>10</v>
      </c>
      <c r="V12" s="1" t="s">
        <v>10</v>
      </c>
      <c r="AB12" s="1" t="s">
        <v>10</v>
      </c>
      <c r="AH12" s="1" t="s">
        <v>10</v>
      </c>
    </row>
    <row r="14" spans="1:60" x14ac:dyDescent="0.25">
      <c r="A14" t="s">
        <v>11</v>
      </c>
      <c r="B14">
        <v>50</v>
      </c>
      <c r="C14" t="s">
        <v>12</v>
      </c>
      <c r="F14" t="s">
        <v>11</v>
      </c>
      <c r="G14">
        <v>83</v>
      </c>
      <c r="H14" t="s">
        <v>12</v>
      </c>
      <c r="K14" t="s">
        <v>11</v>
      </c>
      <c r="L14">
        <v>140</v>
      </c>
      <c r="M14" t="s">
        <v>12</v>
      </c>
      <c r="P14" t="s">
        <v>11</v>
      </c>
      <c r="Q14">
        <v>179</v>
      </c>
      <c r="R14" t="s">
        <v>12</v>
      </c>
      <c r="V14" t="s">
        <v>11</v>
      </c>
      <c r="W14">
        <v>253</v>
      </c>
      <c r="X14" t="s">
        <v>12</v>
      </c>
      <c r="AB14" t="s">
        <v>11</v>
      </c>
      <c r="AC14">
        <v>323</v>
      </c>
      <c r="AD14" t="s">
        <v>12</v>
      </c>
      <c r="AH14" t="s">
        <v>11</v>
      </c>
      <c r="AI14">
        <v>360</v>
      </c>
      <c r="AJ14" t="s">
        <v>12</v>
      </c>
    </row>
    <row r="15" spans="1:60" x14ac:dyDescent="0.25">
      <c r="A15" t="s">
        <v>13</v>
      </c>
      <c r="B15">
        <v>12</v>
      </c>
      <c r="C15" t="s">
        <v>12</v>
      </c>
      <c r="F15" t="s">
        <v>13</v>
      </c>
      <c r="G15">
        <v>54</v>
      </c>
      <c r="H15" t="s">
        <v>12</v>
      </c>
      <c r="K15" t="s">
        <v>13</v>
      </c>
      <c r="L15">
        <v>22</v>
      </c>
      <c r="M15" t="s">
        <v>12</v>
      </c>
      <c r="P15" t="s">
        <v>13</v>
      </c>
      <c r="Q15">
        <v>43</v>
      </c>
      <c r="R15" t="s">
        <v>12</v>
      </c>
      <c r="V15" t="s">
        <v>13</v>
      </c>
      <c r="W15">
        <v>89</v>
      </c>
      <c r="X15" t="s">
        <v>12</v>
      </c>
      <c r="AB15" t="s">
        <v>13</v>
      </c>
      <c r="AC15">
        <v>197</v>
      </c>
      <c r="AD15" t="s">
        <v>12</v>
      </c>
      <c r="AH15" t="s">
        <v>13</v>
      </c>
      <c r="AI15">
        <v>296</v>
      </c>
      <c r="AJ15" t="s">
        <v>12</v>
      </c>
    </row>
    <row r="16" spans="1:60" x14ac:dyDescent="0.25">
      <c r="A16" t="s">
        <v>14</v>
      </c>
      <c r="B16">
        <v>62</v>
      </c>
      <c r="C16" t="s">
        <v>12</v>
      </c>
      <c r="F16" t="s">
        <v>14</v>
      </c>
      <c r="G16">
        <v>137</v>
      </c>
      <c r="H16" t="s">
        <v>12</v>
      </c>
      <c r="K16" t="s">
        <v>14</v>
      </c>
      <c r="L16">
        <v>162</v>
      </c>
      <c r="M16" t="s">
        <v>12</v>
      </c>
      <c r="P16" t="s">
        <v>14</v>
      </c>
      <c r="Q16">
        <v>222</v>
      </c>
      <c r="R16" t="s">
        <v>12</v>
      </c>
      <c r="V16" t="s">
        <v>14</v>
      </c>
      <c r="W16">
        <v>342</v>
      </c>
      <c r="X16" t="s">
        <v>12</v>
      </c>
      <c r="AB16" t="s">
        <v>14</v>
      </c>
      <c r="AC16">
        <v>520</v>
      </c>
      <c r="AD16" t="s">
        <v>12</v>
      </c>
      <c r="AH16" t="s">
        <v>14</v>
      </c>
      <c r="AI16">
        <v>656</v>
      </c>
      <c r="AJ16" t="s">
        <v>12</v>
      </c>
    </row>
    <row r="18" spans="1:51" x14ac:dyDescent="0.25">
      <c r="A18" t="s">
        <v>15</v>
      </c>
      <c r="B18">
        <v>12.1</v>
      </c>
      <c r="C18" t="s">
        <v>16</v>
      </c>
      <c r="F18" t="s">
        <v>15</v>
      </c>
      <c r="G18">
        <v>10.8</v>
      </c>
      <c r="H18" t="s">
        <v>16</v>
      </c>
      <c r="K18" t="s">
        <v>15</v>
      </c>
      <c r="L18">
        <v>12.3</v>
      </c>
      <c r="M18" t="s">
        <v>16</v>
      </c>
      <c r="P18" t="s">
        <v>15</v>
      </c>
      <c r="Q18">
        <v>10.3</v>
      </c>
      <c r="R18" t="s">
        <v>16</v>
      </c>
      <c r="V18" t="s">
        <v>15</v>
      </c>
      <c r="W18">
        <v>15.1</v>
      </c>
      <c r="X18" t="s">
        <v>16</v>
      </c>
      <c r="AB18" t="s">
        <v>15</v>
      </c>
      <c r="AC18">
        <v>12.2</v>
      </c>
      <c r="AD18" t="s">
        <v>16</v>
      </c>
      <c r="AH18" t="s">
        <v>15</v>
      </c>
      <c r="AI18">
        <v>14.9</v>
      </c>
      <c r="AJ18" t="s">
        <v>16</v>
      </c>
    </row>
    <row r="19" spans="1:51" x14ac:dyDescent="0.25">
      <c r="A19" t="s">
        <v>17</v>
      </c>
      <c r="B19">
        <v>11.7</v>
      </c>
      <c r="C19" t="s">
        <v>16</v>
      </c>
      <c r="F19" t="s">
        <v>17</v>
      </c>
      <c r="G19">
        <v>8.6999999999999993</v>
      </c>
      <c r="H19" t="s">
        <v>16</v>
      </c>
      <c r="K19" t="s">
        <v>17</v>
      </c>
      <c r="L19">
        <v>7.7</v>
      </c>
      <c r="M19" t="s">
        <v>16</v>
      </c>
      <c r="P19" t="s">
        <v>17</v>
      </c>
      <c r="Q19">
        <v>7.1</v>
      </c>
      <c r="R19" t="s">
        <v>16</v>
      </c>
      <c r="V19" t="s">
        <v>17</v>
      </c>
      <c r="W19">
        <v>11.6</v>
      </c>
      <c r="X19" t="s">
        <v>16</v>
      </c>
      <c r="AB19" t="s">
        <v>17</v>
      </c>
      <c r="AC19">
        <v>10.4</v>
      </c>
      <c r="AD19" t="s">
        <v>16</v>
      </c>
      <c r="AH19" t="s">
        <v>17</v>
      </c>
      <c r="AI19">
        <v>10.1</v>
      </c>
      <c r="AJ19" t="s">
        <v>16</v>
      </c>
    </row>
    <row r="20" spans="1:51" x14ac:dyDescent="0.25">
      <c r="A20" t="s">
        <v>18</v>
      </c>
      <c r="B20">
        <v>12</v>
      </c>
      <c r="C20" t="s">
        <v>16</v>
      </c>
      <c r="F20" t="s">
        <v>18</v>
      </c>
      <c r="G20">
        <v>9.9</v>
      </c>
      <c r="H20" t="s">
        <v>16</v>
      </c>
      <c r="K20" t="s">
        <v>18</v>
      </c>
      <c r="L20">
        <v>11.7</v>
      </c>
      <c r="M20" t="s">
        <v>16</v>
      </c>
      <c r="P20" t="s">
        <v>18</v>
      </c>
      <c r="Q20">
        <v>9.6999999999999993</v>
      </c>
      <c r="R20" t="s">
        <v>16</v>
      </c>
      <c r="V20" t="s">
        <v>18</v>
      </c>
      <c r="W20">
        <v>14.1</v>
      </c>
      <c r="X20" t="s">
        <v>16</v>
      </c>
      <c r="AB20" t="s">
        <v>18</v>
      </c>
      <c r="AC20">
        <v>11.5</v>
      </c>
      <c r="AD20" t="s">
        <v>16</v>
      </c>
      <c r="AH20" t="s">
        <v>18</v>
      </c>
      <c r="AI20">
        <v>12.7</v>
      </c>
      <c r="AJ20" t="s">
        <v>16</v>
      </c>
    </row>
    <row r="22" spans="1:51" x14ac:dyDescent="0.25">
      <c r="A22" t="s">
        <v>19</v>
      </c>
      <c r="B22">
        <v>80.599999999999994</v>
      </c>
      <c r="C22" t="s">
        <v>20</v>
      </c>
      <c r="F22" t="s">
        <v>19</v>
      </c>
      <c r="G22">
        <v>60.6</v>
      </c>
      <c r="H22" t="s">
        <v>20</v>
      </c>
      <c r="K22" t="s">
        <v>19</v>
      </c>
      <c r="L22">
        <v>86.4</v>
      </c>
      <c r="M22" t="s">
        <v>20</v>
      </c>
      <c r="P22" t="s">
        <v>19</v>
      </c>
      <c r="Q22">
        <v>80.599999999999994</v>
      </c>
      <c r="R22" t="s">
        <v>20</v>
      </c>
      <c r="V22" t="s">
        <v>19</v>
      </c>
      <c r="W22">
        <v>74</v>
      </c>
      <c r="X22" t="s">
        <v>20</v>
      </c>
      <c r="AB22" t="s">
        <v>19</v>
      </c>
      <c r="AC22">
        <v>62.1</v>
      </c>
      <c r="AD22" t="s">
        <v>20</v>
      </c>
      <c r="AH22" t="s">
        <v>19</v>
      </c>
      <c r="AI22">
        <v>54.9</v>
      </c>
      <c r="AJ22" t="s">
        <v>20</v>
      </c>
    </row>
    <row r="24" spans="1:51" x14ac:dyDescent="0.25">
      <c r="A24" t="s">
        <v>21</v>
      </c>
      <c r="B24" s="3">
        <v>139000</v>
      </c>
      <c r="C24" t="s">
        <v>22</v>
      </c>
      <c r="F24" t="s">
        <v>21</v>
      </c>
      <c r="G24" s="3">
        <v>230000</v>
      </c>
      <c r="H24" t="s">
        <v>22</v>
      </c>
      <c r="K24" t="s">
        <v>21</v>
      </c>
      <c r="L24" s="3">
        <v>389000</v>
      </c>
      <c r="M24" t="s">
        <v>22</v>
      </c>
      <c r="P24" t="s">
        <v>21</v>
      </c>
      <c r="Q24" s="3">
        <v>494000</v>
      </c>
      <c r="R24" t="s">
        <v>22</v>
      </c>
      <c r="V24" t="s">
        <v>21</v>
      </c>
      <c r="W24" s="3">
        <v>708000</v>
      </c>
      <c r="X24" t="s">
        <v>22</v>
      </c>
      <c r="AB24" t="s">
        <v>21</v>
      </c>
      <c r="AC24" s="3">
        <v>897000</v>
      </c>
      <c r="AD24" t="s">
        <v>22</v>
      </c>
      <c r="AH24" t="s">
        <v>21</v>
      </c>
      <c r="AI24" s="3">
        <v>1010000</v>
      </c>
      <c r="AJ24" t="s">
        <v>22</v>
      </c>
    </row>
    <row r="25" spans="1:51" x14ac:dyDescent="0.25">
      <c r="A25" t="s">
        <v>23</v>
      </c>
      <c r="B25" s="3">
        <v>33300</v>
      </c>
      <c r="C25" t="s">
        <v>22</v>
      </c>
      <c r="F25" t="s">
        <v>23</v>
      </c>
      <c r="G25" s="3">
        <v>149000</v>
      </c>
      <c r="H25" t="s">
        <v>22</v>
      </c>
      <c r="K25" t="s">
        <v>23</v>
      </c>
      <c r="L25" s="3">
        <v>61100</v>
      </c>
      <c r="M25" t="s">
        <v>22</v>
      </c>
      <c r="P25" t="s">
        <v>23</v>
      </c>
      <c r="Q25" s="3">
        <v>119000</v>
      </c>
      <c r="R25" t="s">
        <v>22</v>
      </c>
      <c r="V25" t="s">
        <v>23</v>
      </c>
      <c r="W25" s="3">
        <v>249000</v>
      </c>
      <c r="X25" t="s">
        <v>22</v>
      </c>
      <c r="AB25" t="s">
        <v>23</v>
      </c>
      <c r="AC25" s="3">
        <v>547000</v>
      </c>
      <c r="AD25" t="s">
        <v>22</v>
      </c>
      <c r="AH25" t="s">
        <v>23</v>
      </c>
      <c r="AI25" s="3">
        <v>828000</v>
      </c>
      <c r="AJ25" t="s">
        <v>22</v>
      </c>
    </row>
    <row r="26" spans="1:51" x14ac:dyDescent="0.25">
      <c r="A26" t="s">
        <v>24</v>
      </c>
      <c r="B26" s="3">
        <v>172000</v>
      </c>
      <c r="C26" t="s">
        <v>22</v>
      </c>
      <c r="F26" t="s">
        <v>24</v>
      </c>
      <c r="G26" s="3">
        <v>379000</v>
      </c>
      <c r="H26" t="s">
        <v>22</v>
      </c>
      <c r="K26" t="s">
        <v>24</v>
      </c>
      <c r="L26" s="3">
        <v>450000</v>
      </c>
      <c r="M26" t="s">
        <v>22</v>
      </c>
      <c r="P26" t="s">
        <v>24</v>
      </c>
      <c r="Q26" s="3">
        <v>613000</v>
      </c>
      <c r="R26" t="s">
        <v>22</v>
      </c>
      <c r="V26" t="s">
        <v>24</v>
      </c>
      <c r="W26" s="3">
        <v>957000</v>
      </c>
      <c r="X26" t="s">
        <v>22</v>
      </c>
      <c r="AB26" t="s">
        <v>24</v>
      </c>
      <c r="AC26" s="3">
        <v>1440000</v>
      </c>
      <c r="AD26" t="s">
        <v>22</v>
      </c>
      <c r="AH26" t="s">
        <v>24</v>
      </c>
      <c r="AI26" s="3">
        <v>1840000</v>
      </c>
      <c r="AJ26" t="s">
        <v>22</v>
      </c>
    </row>
    <row r="27" spans="1:51" x14ac:dyDescent="0.25">
      <c r="K27" s="16"/>
      <c r="L27" s="16"/>
      <c r="AV27" s="1"/>
      <c r="AW27" s="1"/>
      <c r="AX27" s="1"/>
      <c r="AY27" s="1"/>
    </row>
    <row r="28" spans="1:51" x14ac:dyDescent="0.25">
      <c r="A28" s="16" t="s">
        <v>26</v>
      </c>
      <c r="B28" s="16" t="s">
        <v>27</v>
      </c>
      <c r="C28" s="1" t="s">
        <v>26</v>
      </c>
      <c r="D28" s="1" t="s">
        <v>28</v>
      </c>
      <c r="F28" s="16" t="s">
        <v>26</v>
      </c>
      <c r="G28" s="16" t="s">
        <v>27</v>
      </c>
      <c r="H28" s="1" t="s">
        <v>26</v>
      </c>
      <c r="I28" s="1" t="s">
        <v>28</v>
      </c>
      <c r="K28" s="16" t="s">
        <v>26</v>
      </c>
      <c r="L28" s="16" t="s">
        <v>27</v>
      </c>
      <c r="M28" s="1" t="s">
        <v>26</v>
      </c>
      <c r="N28" s="1" t="s">
        <v>28</v>
      </c>
      <c r="P28" s="16" t="s">
        <v>26</v>
      </c>
      <c r="Q28" s="16" t="s">
        <v>27</v>
      </c>
      <c r="R28" s="1" t="s">
        <v>26</v>
      </c>
      <c r="S28" s="1" t="s">
        <v>28</v>
      </c>
      <c r="V28" s="16" t="s">
        <v>26</v>
      </c>
      <c r="W28" s="16" t="s">
        <v>27</v>
      </c>
      <c r="X28" s="1" t="s">
        <v>26</v>
      </c>
      <c r="Y28" s="1" t="s">
        <v>28</v>
      </c>
      <c r="AB28" s="16" t="s">
        <v>26</v>
      </c>
      <c r="AC28" s="16" t="s">
        <v>27</v>
      </c>
      <c r="AD28" s="1" t="s">
        <v>26</v>
      </c>
      <c r="AE28" s="1" t="s">
        <v>28</v>
      </c>
      <c r="AH28" s="16" t="s">
        <v>26</v>
      </c>
      <c r="AI28" s="16" t="s">
        <v>27</v>
      </c>
      <c r="AJ28" s="1" t="s">
        <v>26</v>
      </c>
      <c r="AK28" s="1" t="s">
        <v>28</v>
      </c>
      <c r="AV28" s="4"/>
      <c r="AX28" s="4"/>
    </row>
    <row r="29" spans="1:51" x14ac:dyDescent="0.25">
      <c r="A29" s="17">
        <v>5.6904000000000003</v>
      </c>
      <c r="B29" s="16">
        <v>1</v>
      </c>
      <c r="C29" s="4">
        <v>5.6904000000000003</v>
      </c>
      <c r="D29">
        <v>0</v>
      </c>
      <c r="F29" s="17">
        <v>3.6644000000000001</v>
      </c>
      <c r="G29" s="16">
        <v>3</v>
      </c>
      <c r="H29" s="4">
        <v>3.6644000000000001</v>
      </c>
      <c r="I29">
        <v>3</v>
      </c>
      <c r="K29" s="17">
        <v>4.3632</v>
      </c>
      <c r="L29" s="16">
        <v>0</v>
      </c>
      <c r="M29" s="4">
        <v>4.3632</v>
      </c>
      <c r="N29">
        <v>4</v>
      </c>
      <c r="P29" s="17">
        <v>3.8679999999999999</v>
      </c>
      <c r="Q29" s="16">
        <v>0</v>
      </c>
      <c r="R29" s="4">
        <v>3.8679999999999999</v>
      </c>
      <c r="S29">
        <v>3</v>
      </c>
      <c r="V29" s="17">
        <v>4.0648</v>
      </c>
      <c r="W29" s="16">
        <v>2</v>
      </c>
      <c r="X29" s="4">
        <v>4.0648</v>
      </c>
      <c r="Y29">
        <v>3</v>
      </c>
      <c r="AB29" s="17">
        <v>3.9403999999999999</v>
      </c>
      <c r="AC29" s="16">
        <v>2</v>
      </c>
      <c r="AD29" s="4">
        <v>3.9403999999999999</v>
      </c>
      <c r="AE29">
        <v>3</v>
      </c>
      <c r="AH29" s="17">
        <v>4.0540000000000003</v>
      </c>
      <c r="AI29" s="16">
        <v>12</v>
      </c>
      <c r="AJ29" s="4">
        <v>4.0540000000000003</v>
      </c>
      <c r="AK29">
        <v>15</v>
      </c>
      <c r="AV29" s="4"/>
      <c r="AX29" s="4"/>
    </row>
    <row r="30" spans="1:51" x14ac:dyDescent="0.25">
      <c r="A30" s="17">
        <v>6.1707999999999998</v>
      </c>
      <c r="B30" s="16">
        <v>0</v>
      </c>
      <c r="C30" s="4">
        <v>6.1707999999999998</v>
      </c>
      <c r="D30">
        <v>0</v>
      </c>
      <c r="F30" s="17">
        <v>4.1387999999999998</v>
      </c>
      <c r="G30" s="16">
        <v>1</v>
      </c>
      <c r="H30" s="4">
        <v>4.1387999999999998</v>
      </c>
      <c r="I30">
        <v>3</v>
      </c>
      <c r="K30" s="17">
        <v>5.2164000000000001</v>
      </c>
      <c r="L30" s="16">
        <v>1</v>
      </c>
      <c r="M30" s="4">
        <v>5.2164000000000001</v>
      </c>
      <c r="N30">
        <v>4</v>
      </c>
      <c r="P30" s="17">
        <v>4.5459999999999994</v>
      </c>
      <c r="Q30" s="16">
        <v>1</v>
      </c>
      <c r="R30" s="4">
        <v>4.5459999999999994</v>
      </c>
      <c r="S30">
        <v>5</v>
      </c>
      <c r="V30" s="17">
        <v>4.9396000000000004</v>
      </c>
      <c r="W30" s="16">
        <v>2</v>
      </c>
      <c r="X30" s="4">
        <v>4.9396000000000004</v>
      </c>
      <c r="Y30">
        <v>1</v>
      </c>
      <c r="AB30" s="17">
        <v>4.6908000000000003</v>
      </c>
      <c r="AC30" s="16">
        <v>2</v>
      </c>
      <c r="AD30" s="4">
        <v>4.6908000000000003</v>
      </c>
      <c r="AE30">
        <v>3</v>
      </c>
      <c r="AH30" s="17">
        <v>4.9180000000000001</v>
      </c>
      <c r="AI30" s="16">
        <v>12</v>
      </c>
      <c r="AJ30" s="4">
        <v>4.9180000000000001</v>
      </c>
      <c r="AK30">
        <v>28</v>
      </c>
      <c r="AV30" s="4"/>
      <c r="AX30" s="4"/>
    </row>
    <row r="31" spans="1:51" x14ac:dyDescent="0.25">
      <c r="A31" s="17">
        <v>6.6512000000000002</v>
      </c>
      <c r="B31" s="16">
        <v>0</v>
      </c>
      <c r="C31" s="4">
        <v>6.6512000000000002</v>
      </c>
      <c r="D31">
        <v>0</v>
      </c>
      <c r="F31" s="17">
        <v>4.6132</v>
      </c>
      <c r="G31" s="16">
        <v>0</v>
      </c>
      <c r="H31" s="4">
        <v>4.6132</v>
      </c>
      <c r="I31">
        <v>4</v>
      </c>
      <c r="K31" s="17">
        <v>6.0695999999999994</v>
      </c>
      <c r="L31" s="16">
        <v>1</v>
      </c>
      <c r="M31" s="4">
        <v>6.0695999999999994</v>
      </c>
      <c r="N31">
        <v>4</v>
      </c>
      <c r="P31" s="17">
        <v>5.2240000000000002</v>
      </c>
      <c r="Q31" s="16">
        <v>1</v>
      </c>
      <c r="R31" s="4">
        <v>5.2240000000000002</v>
      </c>
      <c r="S31">
        <v>7</v>
      </c>
      <c r="V31" s="17">
        <v>5.8144</v>
      </c>
      <c r="W31" s="16">
        <v>4</v>
      </c>
      <c r="X31" s="4">
        <v>5.8144</v>
      </c>
      <c r="Y31">
        <v>3</v>
      </c>
      <c r="AB31" s="17">
        <v>5.4412000000000003</v>
      </c>
      <c r="AC31" s="16">
        <v>0</v>
      </c>
      <c r="AD31" s="4">
        <v>5.4412000000000003</v>
      </c>
      <c r="AE31">
        <v>2</v>
      </c>
      <c r="AH31" s="17">
        <v>5.782</v>
      </c>
      <c r="AI31" s="16">
        <v>5</v>
      </c>
      <c r="AJ31" s="4">
        <v>5.782</v>
      </c>
      <c r="AK31">
        <v>19</v>
      </c>
      <c r="AV31" s="4"/>
      <c r="AX31" s="4"/>
    </row>
    <row r="32" spans="1:51" x14ac:dyDescent="0.25">
      <c r="A32" s="17">
        <v>7.1316000000000006</v>
      </c>
      <c r="B32" s="16">
        <v>0</v>
      </c>
      <c r="C32" s="4">
        <v>7.1316000000000006</v>
      </c>
      <c r="D32">
        <v>0</v>
      </c>
      <c r="F32" s="17">
        <v>5.0876000000000001</v>
      </c>
      <c r="G32" s="16">
        <v>1</v>
      </c>
      <c r="H32" s="4">
        <v>5.0876000000000001</v>
      </c>
      <c r="I32">
        <v>2</v>
      </c>
      <c r="K32" s="17">
        <v>6.9227999999999996</v>
      </c>
      <c r="L32" s="16">
        <v>3</v>
      </c>
      <c r="M32" s="4">
        <v>6.9227999999999996</v>
      </c>
      <c r="N32">
        <v>2</v>
      </c>
      <c r="P32" s="17">
        <v>5.9019999999999992</v>
      </c>
      <c r="Q32" s="16">
        <v>3</v>
      </c>
      <c r="R32" s="4">
        <v>5.9019999999999992</v>
      </c>
      <c r="S32">
        <v>7</v>
      </c>
      <c r="V32" s="17">
        <v>6.6891999999999996</v>
      </c>
      <c r="W32" s="16">
        <v>1</v>
      </c>
      <c r="X32" s="4">
        <v>6.6891999999999996</v>
      </c>
      <c r="Y32">
        <v>2</v>
      </c>
      <c r="AB32" s="17">
        <v>6.1916000000000002</v>
      </c>
      <c r="AC32" s="16">
        <v>0</v>
      </c>
      <c r="AD32" s="4">
        <v>6.1916000000000002</v>
      </c>
      <c r="AE32">
        <v>6</v>
      </c>
      <c r="AH32" s="17">
        <v>6.6460000000000008</v>
      </c>
      <c r="AI32" s="16">
        <v>6</v>
      </c>
      <c r="AJ32" s="4">
        <v>6.6460000000000008</v>
      </c>
      <c r="AK32">
        <v>21</v>
      </c>
      <c r="AV32" s="4"/>
      <c r="AX32" s="4"/>
    </row>
    <row r="33" spans="1:50" x14ac:dyDescent="0.25">
      <c r="A33" s="17">
        <v>7.6120000000000001</v>
      </c>
      <c r="B33" s="16">
        <v>0</v>
      </c>
      <c r="C33" s="4">
        <v>7.6120000000000001</v>
      </c>
      <c r="D33">
        <v>1</v>
      </c>
      <c r="F33" s="17">
        <v>5.5619999999999994</v>
      </c>
      <c r="G33" s="16">
        <v>2</v>
      </c>
      <c r="H33" s="4">
        <v>5.5619999999999994</v>
      </c>
      <c r="I33">
        <v>4</v>
      </c>
      <c r="K33" s="17">
        <v>7.7759999999999998</v>
      </c>
      <c r="L33" s="16">
        <v>4</v>
      </c>
      <c r="M33" s="4">
        <v>7.7759999999999998</v>
      </c>
      <c r="N33">
        <v>1</v>
      </c>
      <c r="P33" s="17">
        <v>6.58</v>
      </c>
      <c r="Q33" s="16">
        <v>4</v>
      </c>
      <c r="R33" s="4">
        <v>6.58</v>
      </c>
      <c r="S33">
        <v>1</v>
      </c>
      <c r="V33" s="17">
        <v>7.5640000000000001</v>
      </c>
      <c r="W33" s="16">
        <v>3</v>
      </c>
      <c r="X33" s="4">
        <v>7.5640000000000001</v>
      </c>
      <c r="Y33">
        <v>7</v>
      </c>
      <c r="AB33" s="17">
        <v>6.9420000000000002</v>
      </c>
      <c r="AC33" s="16">
        <v>0</v>
      </c>
      <c r="AD33" s="4">
        <v>6.9420000000000002</v>
      </c>
      <c r="AE33">
        <v>5</v>
      </c>
      <c r="AH33" s="17">
        <v>7.51</v>
      </c>
      <c r="AI33" s="16">
        <v>3</v>
      </c>
      <c r="AJ33" s="4">
        <v>7.51</v>
      </c>
      <c r="AK33">
        <v>24</v>
      </c>
      <c r="AV33" s="4"/>
      <c r="AX33" s="4"/>
    </row>
    <row r="34" spans="1:50" x14ac:dyDescent="0.25">
      <c r="A34" s="17">
        <v>8.0923999999999996</v>
      </c>
      <c r="B34" s="16">
        <v>1</v>
      </c>
      <c r="C34" s="4">
        <v>8.0923999999999996</v>
      </c>
      <c r="D34">
        <v>0</v>
      </c>
      <c r="F34" s="17">
        <v>6.0364000000000004</v>
      </c>
      <c r="G34" s="16">
        <v>0</v>
      </c>
      <c r="H34" s="4">
        <v>6.0364000000000004</v>
      </c>
      <c r="I34">
        <v>3</v>
      </c>
      <c r="K34" s="17">
        <v>8.6291999999999991</v>
      </c>
      <c r="L34" s="16">
        <v>10</v>
      </c>
      <c r="M34" s="4">
        <v>8.6291999999999991</v>
      </c>
      <c r="N34">
        <v>3</v>
      </c>
      <c r="P34" s="17">
        <v>7.2579999999999991</v>
      </c>
      <c r="Q34" s="16">
        <v>9</v>
      </c>
      <c r="R34" s="4">
        <v>7.2579999999999991</v>
      </c>
      <c r="S34">
        <v>4</v>
      </c>
      <c r="V34" s="17">
        <v>8.4388000000000005</v>
      </c>
      <c r="W34" s="16">
        <v>4</v>
      </c>
      <c r="X34" s="4">
        <v>8.4388000000000005</v>
      </c>
      <c r="Y34">
        <v>5</v>
      </c>
      <c r="AB34" s="17">
        <v>7.6923999999999992</v>
      </c>
      <c r="AC34" s="16">
        <v>2</v>
      </c>
      <c r="AD34" s="4">
        <v>7.6923999999999992</v>
      </c>
      <c r="AE34">
        <v>12</v>
      </c>
      <c r="AH34" s="17">
        <v>8.3740000000000006</v>
      </c>
      <c r="AI34" s="16">
        <v>12</v>
      </c>
      <c r="AJ34" s="4">
        <v>8.3740000000000006</v>
      </c>
      <c r="AK34">
        <v>26</v>
      </c>
      <c r="AV34" s="4"/>
      <c r="AX34" s="4"/>
    </row>
    <row r="35" spans="1:50" x14ac:dyDescent="0.25">
      <c r="A35" s="17">
        <v>8.5728000000000009</v>
      </c>
      <c r="B35" s="16">
        <v>0</v>
      </c>
      <c r="C35" s="4">
        <v>8.5728000000000009</v>
      </c>
      <c r="D35">
        <v>1</v>
      </c>
      <c r="F35" s="17">
        <v>6.5107999999999997</v>
      </c>
      <c r="G35" s="16">
        <v>0</v>
      </c>
      <c r="H35" s="4">
        <v>6.5107999999999997</v>
      </c>
      <c r="I35">
        <v>1</v>
      </c>
      <c r="K35" s="17">
        <v>9.4824000000000002</v>
      </c>
      <c r="L35" s="16">
        <v>11</v>
      </c>
      <c r="M35" s="4">
        <v>9.4824000000000002</v>
      </c>
      <c r="N35">
        <v>1</v>
      </c>
      <c r="P35" s="17">
        <v>7.9359999999999999</v>
      </c>
      <c r="Q35" s="16">
        <v>9</v>
      </c>
      <c r="R35" s="4">
        <v>7.9359999999999999</v>
      </c>
      <c r="S35">
        <v>3</v>
      </c>
      <c r="V35" s="17">
        <v>9.3135999999999992</v>
      </c>
      <c r="W35" s="16">
        <v>4</v>
      </c>
      <c r="X35" s="4">
        <v>9.3135999999999992</v>
      </c>
      <c r="Y35">
        <v>9</v>
      </c>
      <c r="AB35" s="17">
        <v>8.4428000000000001</v>
      </c>
      <c r="AC35" s="16">
        <v>6</v>
      </c>
      <c r="AD35" s="4">
        <v>8.4428000000000001</v>
      </c>
      <c r="AE35">
        <v>7</v>
      </c>
      <c r="AH35" s="17">
        <v>9.2380000000000013</v>
      </c>
      <c r="AI35" s="16">
        <v>5</v>
      </c>
      <c r="AJ35" s="4">
        <v>9.2380000000000013</v>
      </c>
      <c r="AK35">
        <v>22</v>
      </c>
      <c r="AV35" s="4"/>
      <c r="AX35" s="4"/>
    </row>
    <row r="36" spans="1:50" x14ac:dyDescent="0.25">
      <c r="A36" s="17">
        <v>9.0532000000000004</v>
      </c>
      <c r="B36" s="16">
        <v>2</v>
      </c>
      <c r="C36" s="4">
        <v>9.0532000000000004</v>
      </c>
      <c r="D36">
        <v>0</v>
      </c>
      <c r="F36" s="17">
        <v>6.9851999999999999</v>
      </c>
      <c r="G36" s="16">
        <v>0</v>
      </c>
      <c r="H36" s="4">
        <v>6.9851999999999999</v>
      </c>
      <c r="I36">
        <v>1</v>
      </c>
      <c r="K36" s="17">
        <v>10.335599999999999</v>
      </c>
      <c r="L36" s="16">
        <v>10</v>
      </c>
      <c r="M36" s="4">
        <v>10.335599999999999</v>
      </c>
      <c r="N36">
        <v>0</v>
      </c>
      <c r="P36" s="17">
        <v>8.613999999999999</v>
      </c>
      <c r="Q36" s="16">
        <v>13</v>
      </c>
      <c r="R36" s="4">
        <v>8.613999999999999</v>
      </c>
      <c r="S36">
        <v>4</v>
      </c>
      <c r="V36" s="17">
        <v>10.1884</v>
      </c>
      <c r="W36" s="16">
        <v>2</v>
      </c>
      <c r="X36" s="4">
        <v>10.1884</v>
      </c>
      <c r="Y36">
        <v>6</v>
      </c>
      <c r="AB36" s="17">
        <v>9.1932000000000009</v>
      </c>
      <c r="AC36" s="16">
        <v>15</v>
      </c>
      <c r="AD36" s="4">
        <v>9.1932000000000009</v>
      </c>
      <c r="AE36">
        <v>25</v>
      </c>
      <c r="AH36" s="17">
        <v>10.102</v>
      </c>
      <c r="AI36" s="16">
        <v>8</v>
      </c>
      <c r="AJ36" s="4">
        <v>10.102</v>
      </c>
      <c r="AK36">
        <v>22</v>
      </c>
      <c r="AV36" s="4"/>
      <c r="AX36" s="4"/>
    </row>
    <row r="37" spans="1:50" x14ac:dyDescent="0.25">
      <c r="A37" s="17">
        <v>9.5335999999999999</v>
      </c>
      <c r="B37" s="16">
        <v>1</v>
      </c>
      <c r="C37" s="4">
        <v>9.5335999999999999</v>
      </c>
      <c r="D37">
        <v>1</v>
      </c>
      <c r="F37" s="17">
        <v>7.4596</v>
      </c>
      <c r="G37" s="16">
        <v>1</v>
      </c>
      <c r="H37" s="4">
        <v>7.4596</v>
      </c>
      <c r="I37">
        <v>2</v>
      </c>
      <c r="K37" s="17">
        <v>11.188799999999999</v>
      </c>
      <c r="L37" s="16">
        <v>16</v>
      </c>
      <c r="M37" s="4">
        <v>11.188799999999999</v>
      </c>
      <c r="N37">
        <v>0</v>
      </c>
      <c r="P37" s="17">
        <v>9.2919999999999998</v>
      </c>
      <c r="Q37" s="16">
        <v>20</v>
      </c>
      <c r="R37" s="4">
        <v>9.2919999999999998</v>
      </c>
      <c r="S37">
        <v>0</v>
      </c>
      <c r="V37" s="17">
        <v>11.0632</v>
      </c>
      <c r="W37" s="16">
        <v>4</v>
      </c>
      <c r="X37" s="4">
        <v>11.0632</v>
      </c>
      <c r="Y37">
        <v>7</v>
      </c>
      <c r="AB37" s="17">
        <v>9.9436</v>
      </c>
      <c r="AC37" s="16">
        <v>30</v>
      </c>
      <c r="AD37" s="4">
        <v>9.9436</v>
      </c>
      <c r="AE37">
        <v>25</v>
      </c>
      <c r="AH37" s="17">
        <v>10.965999999999999</v>
      </c>
      <c r="AI37" s="16">
        <v>13</v>
      </c>
      <c r="AJ37" s="4">
        <v>10.965999999999999</v>
      </c>
      <c r="AK37">
        <v>16</v>
      </c>
      <c r="AV37" s="4"/>
      <c r="AX37" s="4"/>
    </row>
    <row r="38" spans="1:50" x14ac:dyDescent="0.25">
      <c r="A38" s="17">
        <v>10.014000000000001</v>
      </c>
      <c r="B38" s="16">
        <v>2</v>
      </c>
      <c r="C38" s="4">
        <v>10.014000000000001</v>
      </c>
      <c r="D38">
        <v>1</v>
      </c>
      <c r="F38" s="17">
        <v>7.9339999999999993</v>
      </c>
      <c r="G38" s="16">
        <v>2</v>
      </c>
      <c r="H38" s="4">
        <v>7.9339999999999993</v>
      </c>
      <c r="I38">
        <v>2</v>
      </c>
      <c r="K38" s="17">
        <v>12.042</v>
      </c>
      <c r="L38" s="16">
        <v>14</v>
      </c>
      <c r="M38" s="4">
        <v>12.042</v>
      </c>
      <c r="N38">
        <v>0</v>
      </c>
      <c r="P38" s="17">
        <v>9.9700000000000006</v>
      </c>
      <c r="Q38" s="16">
        <v>25</v>
      </c>
      <c r="R38" s="4">
        <v>9.9700000000000006</v>
      </c>
      <c r="S38">
        <v>1</v>
      </c>
      <c r="V38" s="17">
        <v>11.938000000000001</v>
      </c>
      <c r="W38" s="16">
        <v>12</v>
      </c>
      <c r="X38" s="4">
        <v>11.938000000000001</v>
      </c>
      <c r="Y38">
        <v>4</v>
      </c>
      <c r="AB38" s="17">
        <v>10.694000000000001</v>
      </c>
      <c r="AC38" s="16">
        <v>48</v>
      </c>
      <c r="AD38" s="4">
        <v>10.694000000000001</v>
      </c>
      <c r="AE38">
        <v>19</v>
      </c>
      <c r="AH38" s="17">
        <v>11.83</v>
      </c>
      <c r="AI38" s="16">
        <v>13</v>
      </c>
      <c r="AJ38" s="4">
        <v>11.83</v>
      </c>
      <c r="AK38">
        <v>21</v>
      </c>
      <c r="AV38" s="4"/>
      <c r="AX38" s="4"/>
    </row>
    <row r="39" spans="1:50" x14ac:dyDescent="0.25">
      <c r="A39" s="17">
        <v>10.494400000000001</v>
      </c>
      <c r="B39" s="16">
        <v>4</v>
      </c>
      <c r="C39" s="4">
        <v>10.494400000000001</v>
      </c>
      <c r="D39">
        <v>1</v>
      </c>
      <c r="F39" s="17">
        <v>8.4083999999999985</v>
      </c>
      <c r="G39" s="16">
        <v>1</v>
      </c>
      <c r="H39" s="4">
        <v>8.4083999999999985</v>
      </c>
      <c r="I39">
        <v>1</v>
      </c>
      <c r="K39" s="17">
        <v>12.895199999999999</v>
      </c>
      <c r="L39" s="16">
        <v>11</v>
      </c>
      <c r="M39" s="4">
        <v>12.895199999999999</v>
      </c>
      <c r="N39">
        <v>0</v>
      </c>
      <c r="P39" s="17">
        <v>10.648</v>
      </c>
      <c r="Q39" s="16">
        <v>28</v>
      </c>
      <c r="R39" s="4">
        <v>10.648</v>
      </c>
      <c r="S39">
        <v>3</v>
      </c>
      <c r="V39" s="17">
        <v>12.812800000000001</v>
      </c>
      <c r="W39" s="16">
        <v>18</v>
      </c>
      <c r="X39" s="4">
        <v>12.812800000000001</v>
      </c>
      <c r="Y39">
        <v>10</v>
      </c>
      <c r="AB39" s="17">
        <v>11.4444</v>
      </c>
      <c r="AC39" s="16">
        <v>42</v>
      </c>
      <c r="AD39" s="4">
        <v>11.4444</v>
      </c>
      <c r="AE39">
        <v>24</v>
      </c>
      <c r="AH39" s="17">
        <v>12.694000000000001</v>
      </c>
      <c r="AI39" s="16">
        <v>11</v>
      </c>
      <c r="AJ39" s="4">
        <v>12.694000000000001</v>
      </c>
      <c r="AK39">
        <v>12</v>
      </c>
      <c r="AV39" s="4"/>
      <c r="AX39" s="4"/>
    </row>
    <row r="40" spans="1:50" x14ac:dyDescent="0.25">
      <c r="A40" s="17">
        <v>10.9748</v>
      </c>
      <c r="B40" s="16">
        <v>2</v>
      </c>
      <c r="C40" s="4">
        <v>10.9748</v>
      </c>
      <c r="D40">
        <v>0</v>
      </c>
      <c r="F40" s="17">
        <v>8.8827999999999996</v>
      </c>
      <c r="G40" s="16">
        <v>2</v>
      </c>
      <c r="H40" s="4">
        <v>8.8827999999999996</v>
      </c>
      <c r="I40">
        <v>1</v>
      </c>
      <c r="K40" s="17">
        <v>13.748399999999998</v>
      </c>
      <c r="L40" s="16">
        <v>12</v>
      </c>
      <c r="M40" s="4">
        <v>13.748399999999998</v>
      </c>
      <c r="N40">
        <v>0</v>
      </c>
      <c r="P40" s="17">
        <v>11.325999999999999</v>
      </c>
      <c r="Q40" s="16">
        <v>16</v>
      </c>
      <c r="R40" s="4">
        <v>11.325999999999999</v>
      </c>
      <c r="S40">
        <v>2</v>
      </c>
      <c r="V40" s="17">
        <v>13.6876</v>
      </c>
      <c r="W40" s="16">
        <v>23</v>
      </c>
      <c r="X40" s="4">
        <v>13.6876</v>
      </c>
      <c r="Y40">
        <v>8</v>
      </c>
      <c r="AB40" s="17">
        <v>12.194799999999999</v>
      </c>
      <c r="AC40" s="16">
        <v>38</v>
      </c>
      <c r="AD40" s="4">
        <v>12.194799999999999</v>
      </c>
      <c r="AE40">
        <v>24</v>
      </c>
      <c r="AH40" s="17">
        <v>13.558000000000002</v>
      </c>
      <c r="AI40" s="16">
        <v>16</v>
      </c>
      <c r="AJ40" s="4">
        <v>13.558000000000002</v>
      </c>
      <c r="AK40">
        <v>5</v>
      </c>
      <c r="AV40" s="4"/>
      <c r="AX40" s="4"/>
    </row>
    <row r="41" spans="1:50" x14ac:dyDescent="0.25">
      <c r="A41" s="17">
        <v>11.455200000000001</v>
      </c>
      <c r="B41" s="16">
        <v>5</v>
      </c>
      <c r="C41" s="4">
        <v>11.455200000000001</v>
      </c>
      <c r="D41">
        <v>3</v>
      </c>
      <c r="F41" s="17">
        <v>9.3572000000000006</v>
      </c>
      <c r="G41" s="16">
        <v>3</v>
      </c>
      <c r="H41" s="4">
        <v>9.3572000000000006</v>
      </c>
      <c r="I41">
        <v>2</v>
      </c>
      <c r="K41" s="17">
        <v>14.601599999999998</v>
      </c>
      <c r="L41" s="16">
        <v>12</v>
      </c>
      <c r="M41" s="4">
        <v>14.601599999999998</v>
      </c>
      <c r="N41">
        <v>0</v>
      </c>
      <c r="P41" s="17">
        <v>12.004</v>
      </c>
      <c r="Q41" s="16">
        <v>11</v>
      </c>
      <c r="R41" s="4">
        <v>12.004</v>
      </c>
      <c r="S41">
        <v>0</v>
      </c>
      <c r="V41" s="17">
        <v>14.5624</v>
      </c>
      <c r="W41" s="16">
        <v>28</v>
      </c>
      <c r="X41" s="4">
        <v>14.5624</v>
      </c>
      <c r="Y41">
        <v>6</v>
      </c>
      <c r="AB41" s="17">
        <v>12.9452</v>
      </c>
      <c r="AC41" s="16">
        <v>35</v>
      </c>
      <c r="AD41" s="4">
        <v>12.9452</v>
      </c>
      <c r="AE41">
        <v>14</v>
      </c>
      <c r="AH41" s="17">
        <v>14.422000000000001</v>
      </c>
      <c r="AI41" s="16">
        <v>17</v>
      </c>
      <c r="AJ41" s="4">
        <v>14.422000000000001</v>
      </c>
      <c r="AK41">
        <v>6</v>
      </c>
      <c r="AV41" s="4"/>
      <c r="AX41" s="4"/>
    </row>
    <row r="42" spans="1:50" x14ac:dyDescent="0.25">
      <c r="A42" s="17">
        <v>11.935600000000001</v>
      </c>
      <c r="B42" s="16">
        <v>6</v>
      </c>
      <c r="C42" s="4">
        <v>11.935600000000001</v>
      </c>
      <c r="D42">
        <v>0</v>
      </c>
      <c r="F42" s="17">
        <v>9.8315999999999999</v>
      </c>
      <c r="G42" s="16">
        <v>6</v>
      </c>
      <c r="H42" s="4">
        <v>9.8315999999999999</v>
      </c>
      <c r="I42">
        <v>3</v>
      </c>
      <c r="K42" s="17">
        <v>15.454800000000001</v>
      </c>
      <c r="L42" s="16">
        <v>9</v>
      </c>
      <c r="M42" s="4">
        <v>15.454800000000001</v>
      </c>
      <c r="N42">
        <v>0</v>
      </c>
      <c r="P42" s="17">
        <v>12.681999999999999</v>
      </c>
      <c r="Q42" s="16">
        <v>13</v>
      </c>
      <c r="R42" s="4">
        <v>12.681999999999999</v>
      </c>
      <c r="S42">
        <v>0</v>
      </c>
      <c r="V42" s="17">
        <v>15.437199999999999</v>
      </c>
      <c r="W42" s="16">
        <v>35</v>
      </c>
      <c r="X42" s="4">
        <v>15.437199999999999</v>
      </c>
      <c r="Y42">
        <v>4</v>
      </c>
      <c r="AB42" s="17">
        <v>13.695600000000001</v>
      </c>
      <c r="AC42" s="16">
        <v>21</v>
      </c>
      <c r="AD42" s="4">
        <v>13.695600000000001</v>
      </c>
      <c r="AE42">
        <v>6</v>
      </c>
      <c r="AH42" s="17">
        <v>15.286000000000001</v>
      </c>
      <c r="AI42" s="16">
        <v>24</v>
      </c>
      <c r="AJ42" s="4">
        <v>15.286000000000001</v>
      </c>
      <c r="AK42">
        <v>11</v>
      </c>
      <c r="AV42" s="4"/>
      <c r="AX42" s="4"/>
    </row>
    <row r="43" spans="1:50" x14ac:dyDescent="0.25">
      <c r="A43" s="17">
        <v>12.416</v>
      </c>
      <c r="B43" s="16">
        <v>3</v>
      </c>
      <c r="C43" s="4">
        <v>12.416</v>
      </c>
      <c r="D43">
        <v>0</v>
      </c>
      <c r="F43" s="17">
        <v>10.305999999999999</v>
      </c>
      <c r="G43" s="16">
        <v>4</v>
      </c>
      <c r="H43" s="4">
        <v>10.305999999999999</v>
      </c>
      <c r="I43">
        <v>1</v>
      </c>
      <c r="K43" s="17">
        <v>16.308</v>
      </c>
      <c r="L43" s="16">
        <v>6</v>
      </c>
      <c r="M43" s="4">
        <v>16.308</v>
      </c>
      <c r="N43">
        <v>1</v>
      </c>
      <c r="P43" s="17">
        <v>13.36</v>
      </c>
      <c r="Q43" s="16">
        <v>5</v>
      </c>
      <c r="R43" s="4">
        <v>13.36</v>
      </c>
      <c r="S43">
        <v>0</v>
      </c>
      <c r="V43" s="17">
        <v>16.312000000000001</v>
      </c>
      <c r="W43" s="16">
        <v>27</v>
      </c>
      <c r="X43" s="4">
        <v>16.312000000000001</v>
      </c>
      <c r="Y43">
        <v>2</v>
      </c>
      <c r="AB43" s="17">
        <v>14.446000000000002</v>
      </c>
      <c r="AC43" s="16">
        <v>16</v>
      </c>
      <c r="AD43" s="4">
        <v>14.446000000000002</v>
      </c>
      <c r="AE43">
        <v>3</v>
      </c>
      <c r="AH43" s="17">
        <v>16.150000000000002</v>
      </c>
      <c r="AI43" s="16">
        <v>28</v>
      </c>
      <c r="AJ43" s="4">
        <v>16.150000000000002</v>
      </c>
      <c r="AK43">
        <v>8</v>
      </c>
      <c r="AV43" s="4"/>
      <c r="AX43" s="4"/>
    </row>
    <row r="44" spans="1:50" x14ac:dyDescent="0.25">
      <c r="A44" s="17">
        <v>12.8964</v>
      </c>
      <c r="B44" s="16">
        <v>7</v>
      </c>
      <c r="C44" s="4">
        <v>12.8964</v>
      </c>
      <c r="D44">
        <v>0</v>
      </c>
      <c r="F44" s="17">
        <v>10.7804</v>
      </c>
      <c r="G44" s="16">
        <v>4</v>
      </c>
      <c r="H44" s="4">
        <v>10.7804</v>
      </c>
      <c r="I44">
        <v>1</v>
      </c>
      <c r="K44" s="17">
        <v>17.161200000000001</v>
      </c>
      <c r="L44" s="16">
        <v>6</v>
      </c>
      <c r="M44" s="4">
        <v>17.161200000000001</v>
      </c>
      <c r="N44">
        <v>1</v>
      </c>
      <c r="P44" s="17">
        <v>14.037999999999998</v>
      </c>
      <c r="Q44" s="16">
        <v>6</v>
      </c>
      <c r="R44" s="4">
        <v>14.037999999999998</v>
      </c>
      <c r="S44">
        <v>0</v>
      </c>
      <c r="V44" s="17">
        <v>17.186800000000002</v>
      </c>
      <c r="W44" s="16">
        <v>26</v>
      </c>
      <c r="X44" s="4">
        <v>17.186800000000002</v>
      </c>
      <c r="Y44">
        <v>2</v>
      </c>
      <c r="AB44" s="17">
        <v>15.196400000000001</v>
      </c>
      <c r="AC44" s="16">
        <v>20</v>
      </c>
      <c r="AD44" s="4">
        <v>15.196400000000001</v>
      </c>
      <c r="AE44">
        <v>10</v>
      </c>
      <c r="AH44" s="17">
        <v>17.014000000000003</v>
      </c>
      <c r="AI44" s="16">
        <v>38</v>
      </c>
      <c r="AJ44" s="4">
        <v>17.014000000000003</v>
      </c>
      <c r="AK44">
        <v>8</v>
      </c>
      <c r="AV44" s="4"/>
      <c r="AX44" s="4"/>
    </row>
    <row r="45" spans="1:50" x14ac:dyDescent="0.25">
      <c r="A45" s="17">
        <v>13.376799999999999</v>
      </c>
      <c r="B45" s="16">
        <v>5</v>
      </c>
      <c r="C45" s="4">
        <v>13.376799999999999</v>
      </c>
      <c r="D45">
        <v>0</v>
      </c>
      <c r="F45" s="17">
        <v>11.254799999999999</v>
      </c>
      <c r="G45" s="16">
        <v>12</v>
      </c>
      <c r="H45" s="4">
        <v>11.254799999999999</v>
      </c>
      <c r="I45">
        <v>3</v>
      </c>
      <c r="K45" s="17">
        <v>18.014399999999998</v>
      </c>
      <c r="L45" s="16">
        <v>8</v>
      </c>
      <c r="M45" s="4">
        <v>18.014399999999998</v>
      </c>
      <c r="N45">
        <v>0</v>
      </c>
      <c r="P45" s="17">
        <v>14.715999999999999</v>
      </c>
      <c r="Q45" s="16">
        <v>5</v>
      </c>
      <c r="R45" s="4">
        <v>14.715999999999999</v>
      </c>
      <c r="S45">
        <v>0</v>
      </c>
      <c r="V45" s="17">
        <v>18.061600000000002</v>
      </c>
      <c r="W45" s="16">
        <v>4</v>
      </c>
      <c r="X45" s="4">
        <v>18.061600000000002</v>
      </c>
      <c r="Y45">
        <v>2</v>
      </c>
      <c r="AB45" s="17">
        <v>15.9468</v>
      </c>
      <c r="AC45" s="16">
        <v>13</v>
      </c>
      <c r="AD45" s="4">
        <v>15.9468</v>
      </c>
      <c r="AE45">
        <v>4</v>
      </c>
      <c r="AH45" s="17">
        <v>17.878000000000004</v>
      </c>
      <c r="AI45" s="16">
        <v>33</v>
      </c>
      <c r="AJ45" s="4">
        <v>17.878000000000004</v>
      </c>
      <c r="AK45">
        <v>3</v>
      </c>
      <c r="AV45" s="4"/>
      <c r="AX45" s="4"/>
    </row>
    <row r="46" spans="1:50" x14ac:dyDescent="0.25">
      <c r="A46" s="17">
        <v>13.857200000000002</v>
      </c>
      <c r="B46" s="16">
        <v>0</v>
      </c>
      <c r="C46" s="4">
        <v>13.857200000000002</v>
      </c>
      <c r="D46">
        <v>0</v>
      </c>
      <c r="F46" s="17">
        <v>11.729199999999999</v>
      </c>
      <c r="G46" s="16">
        <v>11</v>
      </c>
      <c r="H46" s="4">
        <v>11.729199999999999</v>
      </c>
      <c r="I46">
        <v>3</v>
      </c>
      <c r="K46" s="17">
        <v>18.867599999999996</v>
      </c>
      <c r="L46" s="16">
        <v>3</v>
      </c>
      <c r="M46" s="4">
        <v>18.867599999999996</v>
      </c>
      <c r="N46">
        <v>0</v>
      </c>
      <c r="P46" s="17">
        <v>15.393999999999998</v>
      </c>
      <c r="Q46" s="16">
        <v>5</v>
      </c>
      <c r="R46" s="4">
        <v>15.393999999999998</v>
      </c>
      <c r="S46">
        <v>1</v>
      </c>
      <c r="V46" s="17">
        <v>18.936400000000003</v>
      </c>
      <c r="W46" s="16">
        <v>13</v>
      </c>
      <c r="X46" s="4">
        <v>18.936400000000003</v>
      </c>
      <c r="Y46">
        <v>2</v>
      </c>
      <c r="AB46" s="17">
        <v>16.697200000000002</v>
      </c>
      <c r="AC46" s="16">
        <v>9</v>
      </c>
      <c r="AD46" s="4">
        <v>16.697200000000002</v>
      </c>
      <c r="AE46">
        <v>2</v>
      </c>
      <c r="AH46" s="17">
        <v>18.742000000000001</v>
      </c>
      <c r="AI46" s="16">
        <v>19</v>
      </c>
      <c r="AJ46" s="4">
        <v>18.742000000000001</v>
      </c>
      <c r="AK46">
        <v>5</v>
      </c>
      <c r="AV46" s="4"/>
      <c r="AX46" s="4"/>
    </row>
    <row r="47" spans="1:50" x14ac:dyDescent="0.25">
      <c r="A47" s="17">
        <v>14.337600000000002</v>
      </c>
      <c r="B47" s="16">
        <v>3</v>
      </c>
      <c r="C47" s="4">
        <v>14.337600000000002</v>
      </c>
      <c r="D47">
        <v>0</v>
      </c>
      <c r="F47" s="17">
        <v>12.203599999999998</v>
      </c>
      <c r="G47" s="16">
        <v>8</v>
      </c>
      <c r="H47" s="4">
        <v>12.203599999999998</v>
      </c>
      <c r="I47">
        <v>2</v>
      </c>
      <c r="K47" s="17">
        <v>19.720799999999997</v>
      </c>
      <c r="L47" s="16">
        <v>2</v>
      </c>
      <c r="M47" s="4">
        <v>19.720799999999997</v>
      </c>
      <c r="N47">
        <v>0</v>
      </c>
      <c r="P47" s="17">
        <v>16.071999999999999</v>
      </c>
      <c r="Q47" s="16">
        <v>1</v>
      </c>
      <c r="R47" s="4">
        <v>16.071999999999999</v>
      </c>
      <c r="S47">
        <v>1</v>
      </c>
      <c r="V47" s="17">
        <v>19.811200000000003</v>
      </c>
      <c r="W47" s="16">
        <v>13</v>
      </c>
      <c r="X47" s="4">
        <v>19.811200000000003</v>
      </c>
      <c r="Y47">
        <v>1</v>
      </c>
      <c r="AB47" s="17">
        <v>17.447600000000001</v>
      </c>
      <c r="AC47" s="16">
        <v>9</v>
      </c>
      <c r="AD47" s="4">
        <v>17.447600000000001</v>
      </c>
      <c r="AE47">
        <v>1</v>
      </c>
      <c r="AH47" s="17">
        <v>19.606000000000002</v>
      </c>
      <c r="AI47" s="16">
        <v>28</v>
      </c>
      <c r="AJ47" s="4">
        <v>19.606000000000002</v>
      </c>
      <c r="AK47">
        <v>3</v>
      </c>
      <c r="AV47" s="4"/>
      <c r="AX47" s="4"/>
    </row>
    <row r="48" spans="1:50" x14ac:dyDescent="0.25">
      <c r="A48" s="17">
        <v>14.818000000000001</v>
      </c>
      <c r="B48" s="16">
        <v>5</v>
      </c>
      <c r="C48" s="4">
        <v>14.818000000000001</v>
      </c>
      <c r="D48">
        <v>0</v>
      </c>
      <c r="F48" s="17">
        <v>12.677999999999999</v>
      </c>
      <c r="G48" s="16">
        <v>8</v>
      </c>
      <c r="H48" s="4">
        <v>12.677999999999999</v>
      </c>
      <c r="I48">
        <v>2</v>
      </c>
      <c r="K48" s="17">
        <v>20.573999999999998</v>
      </c>
      <c r="L48" s="16">
        <v>1</v>
      </c>
      <c r="M48" s="4">
        <v>20.573999999999998</v>
      </c>
      <c r="N48">
        <v>0</v>
      </c>
      <c r="P48" s="17">
        <v>16.75</v>
      </c>
      <c r="Q48" s="16">
        <v>0</v>
      </c>
      <c r="R48" s="4">
        <v>16.75</v>
      </c>
      <c r="S48">
        <v>0</v>
      </c>
      <c r="V48" s="17">
        <v>20.686000000000003</v>
      </c>
      <c r="W48" s="16">
        <v>10</v>
      </c>
      <c r="X48" s="4">
        <v>20.686000000000003</v>
      </c>
      <c r="Y48">
        <v>2</v>
      </c>
      <c r="AB48" s="17">
        <v>18.198000000000004</v>
      </c>
      <c r="AC48" s="16">
        <v>4</v>
      </c>
      <c r="AD48" s="4">
        <v>18.198000000000004</v>
      </c>
      <c r="AE48">
        <v>1</v>
      </c>
      <c r="AH48" s="17">
        <v>20.470000000000002</v>
      </c>
      <c r="AI48" s="16">
        <v>26</v>
      </c>
      <c r="AJ48" s="4">
        <v>20.470000000000002</v>
      </c>
      <c r="AK48">
        <v>4</v>
      </c>
      <c r="AV48" s="4"/>
      <c r="AX48" s="4"/>
    </row>
    <row r="49" spans="1:50" x14ac:dyDescent="0.25">
      <c r="A49" s="17">
        <v>15.298400000000001</v>
      </c>
      <c r="B49" s="16">
        <v>0</v>
      </c>
      <c r="C49" s="4">
        <v>15.298400000000001</v>
      </c>
      <c r="D49">
        <v>2</v>
      </c>
      <c r="F49" s="17">
        <v>13.1524</v>
      </c>
      <c r="G49" s="16">
        <v>3</v>
      </c>
      <c r="H49" s="4">
        <v>13.1524</v>
      </c>
      <c r="I49">
        <v>4</v>
      </c>
      <c r="K49" s="17">
        <v>21.427199999999999</v>
      </c>
      <c r="L49" s="16">
        <v>0</v>
      </c>
      <c r="M49" s="4">
        <v>21.427199999999999</v>
      </c>
      <c r="N49">
        <v>0</v>
      </c>
      <c r="P49" s="17">
        <v>17.428000000000001</v>
      </c>
      <c r="Q49" s="16">
        <v>1</v>
      </c>
      <c r="R49" s="4">
        <v>17.428000000000001</v>
      </c>
      <c r="S49">
        <v>0</v>
      </c>
      <c r="V49" s="17">
        <v>21.560800000000004</v>
      </c>
      <c r="W49" s="16">
        <v>7</v>
      </c>
      <c r="X49" s="4">
        <v>21.560800000000004</v>
      </c>
      <c r="Y49">
        <v>2</v>
      </c>
      <c r="AB49" s="17">
        <v>18.948400000000003</v>
      </c>
      <c r="AC49" s="16">
        <v>4</v>
      </c>
      <c r="AD49" s="4">
        <v>18.948400000000003</v>
      </c>
      <c r="AE49">
        <v>0</v>
      </c>
      <c r="AH49" s="17">
        <v>21.334000000000003</v>
      </c>
      <c r="AI49" s="16">
        <v>9</v>
      </c>
      <c r="AJ49" s="4">
        <v>21.334000000000003</v>
      </c>
      <c r="AK49">
        <v>2</v>
      </c>
      <c r="AV49" s="4"/>
      <c r="AX49" s="4"/>
    </row>
    <row r="50" spans="1:50" x14ac:dyDescent="0.25">
      <c r="A50" s="17">
        <v>15.7788</v>
      </c>
      <c r="B50" s="16">
        <v>0</v>
      </c>
      <c r="C50" s="4">
        <v>15.7788</v>
      </c>
      <c r="D50">
        <v>2</v>
      </c>
      <c r="F50" s="17">
        <v>13.626799999999998</v>
      </c>
      <c r="G50" s="16">
        <v>3</v>
      </c>
      <c r="H50" s="4">
        <v>13.626799999999998</v>
      </c>
      <c r="I50">
        <v>0</v>
      </c>
      <c r="K50" s="17">
        <v>22.2804</v>
      </c>
      <c r="L50" s="16">
        <v>0</v>
      </c>
      <c r="M50" s="4">
        <v>22.2804</v>
      </c>
      <c r="N50">
        <v>0</v>
      </c>
      <c r="P50" s="17">
        <v>18.105999999999998</v>
      </c>
      <c r="Q50" s="16">
        <v>1</v>
      </c>
      <c r="R50" s="4">
        <v>18.105999999999998</v>
      </c>
      <c r="S50">
        <v>0</v>
      </c>
      <c r="V50" s="17">
        <v>22.435600000000004</v>
      </c>
      <c r="W50" s="16">
        <v>14</v>
      </c>
      <c r="X50" s="4">
        <v>22.435600000000004</v>
      </c>
      <c r="Y50">
        <v>1</v>
      </c>
      <c r="AB50" s="17">
        <v>19.698800000000002</v>
      </c>
      <c r="AC50" s="16">
        <v>3</v>
      </c>
      <c r="AD50" s="4">
        <v>19.698800000000002</v>
      </c>
      <c r="AE50">
        <v>1</v>
      </c>
      <c r="AH50" s="17">
        <v>22.198000000000004</v>
      </c>
      <c r="AI50" s="16">
        <v>6</v>
      </c>
      <c r="AJ50" s="4">
        <v>22.198000000000004</v>
      </c>
      <c r="AK50">
        <v>6</v>
      </c>
      <c r="AV50" s="4"/>
      <c r="AX50" s="4"/>
    </row>
    <row r="51" spans="1:50" x14ac:dyDescent="0.25">
      <c r="A51" s="17">
        <v>16.2592</v>
      </c>
      <c r="B51" s="16">
        <v>0</v>
      </c>
      <c r="C51" s="4">
        <v>16.2592</v>
      </c>
      <c r="D51">
        <v>0</v>
      </c>
      <c r="F51" s="17">
        <v>14.101199999999999</v>
      </c>
      <c r="G51" s="16">
        <v>0</v>
      </c>
      <c r="H51" s="4">
        <v>14.101199999999999</v>
      </c>
      <c r="I51">
        <v>1</v>
      </c>
      <c r="K51" s="17">
        <v>23.133600000000001</v>
      </c>
      <c r="L51" s="16">
        <v>0</v>
      </c>
      <c r="M51" s="4">
        <v>23.133600000000001</v>
      </c>
      <c r="N51">
        <v>0</v>
      </c>
      <c r="P51" s="17">
        <v>18.783999999999999</v>
      </c>
      <c r="Q51" s="16">
        <v>1</v>
      </c>
      <c r="R51" s="4">
        <v>18.783999999999999</v>
      </c>
      <c r="S51">
        <v>0</v>
      </c>
      <c r="V51" s="17">
        <v>23.310400000000005</v>
      </c>
      <c r="W51" s="16">
        <v>3</v>
      </c>
      <c r="X51" s="4">
        <v>23.310400000000005</v>
      </c>
      <c r="Y51">
        <v>0</v>
      </c>
      <c r="AB51" s="17">
        <v>20.449200000000001</v>
      </c>
      <c r="AC51" s="16">
        <v>2</v>
      </c>
      <c r="AD51" s="4">
        <v>20.449200000000001</v>
      </c>
      <c r="AE51">
        <v>0</v>
      </c>
      <c r="AH51" s="17">
        <v>23.062000000000001</v>
      </c>
      <c r="AI51" s="16">
        <v>9</v>
      </c>
      <c r="AJ51" s="4">
        <v>23.062000000000001</v>
      </c>
      <c r="AK51">
        <v>3</v>
      </c>
      <c r="AV51" s="4"/>
      <c r="AX51" s="4"/>
    </row>
    <row r="52" spans="1:50" x14ac:dyDescent="0.25">
      <c r="A52" s="17">
        <v>16.739599999999999</v>
      </c>
      <c r="B52" s="16">
        <v>2</v>
      </c>
      <c r="C52" s="4">
        <v>16.739599999999999</v>
      </c>
      <c r="D52">
        <v>0</v>
      </c>
      <c r="F52" s="17">
        <v>14.5756</v>
      </c>
      <c r="G52" s="16">
        <v>5</v>
      </c>
      <c r="H52" s="4">
        <v>14.5756</v>
      </c>
      <c r="I52">
        <v>2</v>
      </c>
      <c r="K52" s="17">
        <v>23.986799999999995</v>
      </c>
      <c r="L52" s="16">
        <v>0</v>
      </c>
      <c r="M52" s="4">
        <v>23.986799999999995</v>
      </c>
      <c r="N52">
        <v>0</v>
      </c>
      <c r="P52" s="17">
        <v>19.462</v>
      </c>
      <c r="Q52" s="16">
        <v>0</v>
      </c>
      <c r="R52" s="4">
        <v>19.462</v>
      </c>
      <c r="S52">
        <v>0</v>
      </c>
      <c r="V52" s="17">
        <v>24.185200000000002</v>
      </c>
      <c r="W52" s="16">
        <v>2</v>
      </c>
      <c r="X52" s="4">
        <v>24.185200000000002</v>
      </c>
      <c r="Y52">
        <v>0</v>
      </c>
      <c r="AB52" s="17">
        <v>21.1996</v>
      </c>
      <c r="AC52" s="16">
        <v>1</v>
      </c>
      <c r="AD52" s="4">
        <v>21.1996</v>
      </c>
      <c r="AE52">
        <v>0</v>
      </c>
      <c r="AH52" s="17">
        <v>23.926000000000005</v>
      </c>
      <c r="AI52" s="16">
        <v>4</v>
      </c>
      <c r="AJ52" s="4">
        <v>23.926000000000005</v>
      </c>
      <c r="AK52">
        <v>3</v>
      </c>
      <c r="AV52" s="4"/>
      <c r="AX52" s="4"/>
    </row>
    <row r="53" spans="1:50" x14ac:dyDescent="0.25">
      <c r="A53" s="17">
        <v>17.220000000000002</v>
      </c>
      <c r="B53" s="16">
        <v>1</v>
      </c>
      <c r="C53" s="4">
        <v>17.220000000000002</v>
      </c>
      <c r="D53">
        <v>0</v>
      </c>
      <c r="F53" s="17">
        <v>15.049999999999999</v>
      </c>
      <c r="G53" s="16">
        <v>3</v>
      </c>
      <c r="H53" s="4">
        <v>15.049999999999999</v>
      </c>
      <c r="I53">
        <v>3</v>
      </c>
      <c r="K53" s="17">
        <v>24.839999999999996</v>
      </c>
      <c r="L53" s="16">
        <v>0</v>
      </c>
      <c r="M53" s="4">
        <v>24.839999999999996</v>
      </c>
      <c r="N53">
        <v>1</v>
      </c>
      <c r="P53" s="17">
        <v>20.14</v>
      </c>
      <c r="Q53" s="16">
        <v>1</v>
      </c>
      <c r="R53" s="4">
        <v>20.14</v>
      </c>
      <c r="S53">
        <v>1</v>
      </c>
      <c r="V53" s="17">
        <v>25.060000000000002</v>
      </c>
      <c r="W53" s="16">
        <v>12</v>
      </c>
      <c r="X53" s="4">
        <v>25.060000000000002</v>
      </c>
      <c r="Y53">
        <v>0</v>
      </c>
      <c r="AB53" s="17">
        <v>21.950000000000003</v>
      </c>
      <c r="AC53" s="16">
        <v>1</v>
      </c>
      <c r="AD53" s="4">
        <v>21.950000000000003</v>
      </c>
      <c r="AE53">
        <v>0</v>
      </c>
      <c r="AH53" s="17">
        <v>24.790000000000003</v>
      </c>
      <c r="AI53" s="16">
        <v>3</v>
      </c>
      <c r="AJ53" s="4">
        <v>24.790000000000003</v>
      </c>
      <c r="AK53">
        <v>3</v>
      </c>
    </row>
    <row r="56" spans="1:50" x14ac:dyDescent="0.25">
      <c r="A56">
        <v>3.66</v>
      </c>
      <c r="B56">
        <f>SUM(G29,S29,AC29,AE29)</f>
        <v>11</v>
      </c>
    </row>
    <row r="57" spans="1:50" x14ac:dyDescent="0.25">
      <c r="A57">
        <v>4</v>
      </c>
      <c r="B57">
        <f>SUM(A57,G30,I30,I31,N29,Q30,S30,W29,W30,Y29,Y30,AC30,AE30,AI30,AI29,AK29,AK30)</f>
        <v>102</v>
      </c>
    </row>
    <row r="58" spans="1:50" x14ac:dyDescent="0.25">
      <c r="A58">
        <v>5</v>
      </c>
      <c r="B58">
        <f>SUM(A58,B29,G32,I32,I33,G33,L30,N30,Q31,Q32,S31,S32,W31,Y31,AE31,AI31,AK31)</f>
        <v>71</v>
      </c>
    </row>
    <row r="59" spans="1:50" x14ac:dyDescent="0.25">
      <c r="A59">
        <v>6</v>
      </c>
      <c r="B59">
        <f>SUM(A59,I34,I35,L31,L32,N31,N32,Q33,S33,W32,Y32,AE32,AE33,AI32,AK32)</f>
        <v>66</v>
      </c>
    </row>
    <row r="60" spans="1:50" x14ac:dyDescent="0.25">
      <c r="A60">
        <v>7</v>
      </c>
      <c r="B60">
        <f>SUM(D33,G37,G38,I38,I37,L33,N33,Q34,Q35,S34,S35,W33,Y33,AC34,AE34,AI33,AK33)</f>
        <v>89</v>
      </c>
    </row>
    <row r="61" spans="1:50" x14ac:dyDescent="0.25">
      <c r="A61">
        <v>8</v>
      </c>
      <c r="B61">
        <f>SUM(B34,D35,G39,G40,I40,I39,L34,N34,Q36,S36,W34,Y34,AC35,AE35,AI34,AK34)</f>
        <v>97</v>
      </c>
    </row>
    <row r="62" spans="1:50" x14ac:dyDescent="0.25">
      <c r="A62">
        <v>9</v>
      </c>
      <c r="B62">
        <f>SUM(B36,B37,D36,D37,G41,G42,I41,I42,L35,N35,Q37,Q38,S37,S38,W35,Y35,AC36,AC37,AE36,AE37,AI35,AK35)</f>
        <v>211</v>
      </c>
    </row>
    <row r="63" spans="1:50" x14ac:dyDescent="0.25">
      <c r="A63">
        <v>10</v>
      </c>
      <c r="B63">
        <f>SUM(B38,B39,B40,D38,D39,G43,G44,I43,I44,L36,N36,Q39,S39,W36,Y36,AC38,AE38,AI37,AI36,AK36,AK37)</f>
        <v>195</v>
      </c>
    </row>
    <row r="64" spans="1:50" x14ac:dyDescent="0.25">
      <c r="A64">
        <v>11</v>
      </c>
      <c r="B64">
        <f>SUM(B41,B42,D41,G43,G44,I43,I44,G45,I45,I46,G46,L37,Q40,S40,W38,W37,Y37,Y38,AC39,AE39,AI38,AK38)</f>
        <v>214</v>
      </c>
    </row>
    <row r="65" spans="1:2" x14ac:dyDescent="0.25">
      <c r="A65">
        <v>12</v>
      </c>
      <c r="B65">
        <f>SUM(B44,B43,G47,G48,I47,I48,L39,L38,Q41,Q42,W39,Y39,AC41,AC40,AE40,AE41,AI39,AK39)</f>
        <v>241</v>
      </c>
    </row>
    <row r="66" spans="1:2" x14ac:dyDescent="0.25">
      <c r="A66">
        <v>13</v>
      </c>
      <c r="B66">
        <f>SUM(B45,G49,G50,I49,L40,Q43,W40,Y40,AC42,AE42,AI40,AK40)</f>
        <v>111</v>
      </c>
    </row>
    <row r="67" spans="1:2" x14ac:dyDescent="0.25">
      <c r="A67">
        <v>14</v>
      </c>
      <c r="B67">
        <f>SUM(B47,B48,G50,G52,I51,I52,L41,N41,Q44,Q45,W41,Y41,AC43,AE43,AI41,AK41)</f>
        <v>118</v>
      </c>
    </row>
    <row r="68" spans="1:2" x14ac:dyDescent="0.25">
      <c r="A68">
        <v>15</v>
      </c>
      <c r="B68">
        <f>SUM(B49,B50,D49,D50,G53,I53,L42,N42,Q46,S46,W42,Y42,AC43,AE43,AC44,AE44,AI42,AK42)</f>
        <v>148</v>
      </c>
    </row>
    <row r="69" spans="1:2" x14ac:dyDescent="0.25">
      <c r="A69">
        <v>16</v>
      </c>
      <c r="B69">
        <f>SUM(B52,L43,N43,Q47,Q48,S47,W43,Y43,AC46,AE46,AC45,AI43,AK43)</f>
        <v>100</v>
      </c>
    </row>
    <row r="70" spans="1:2" x14ac:dyDescent="0.25">
      <c r="A70">
        <v>17</v>
      </c>
      <c r="B70">
        <f>SUM(B53,L44,N44,Q49,W44,Y44,AC47,AE47,AI45,AI44,AK44,AK45)</f>
        <v>129</v>
      </c>
    </row>
    <row r="71" spans="1:2" x14ac:dyDescent="0.25">
      <c r="A71">
        <v>18</v>
      </c>
      <c r="B71">
        <f>SUM(B48,L46,Q50,W46,W45,W47,Y45,Y46,Y47,AC48,AC49,AE48,AI46,AK46)</f>
        <v>77</v>
      </c>
    </row>
    <row r="72" spans="1:2" x14ac:dyDescent="0.25">
      <c r="A72">
        <v>19</v>
      </c>
      <c r="B72">
        <f>SUM(L47,W47,Y47,AC50,AE50,AI47,AK47)</f>
        <v>51</v>
      </c>
    </row>
    <row r="73" spans="1:2" x14ac:dyDescent="0.25">
      <c r="A73">
        <v>20</v>
      </c>
      <c r="B73">
        <f>SUM(L48,Q53,W48,Y48,AC51,AI48,AK48,W41)</f>
        <v>74</v>
      </c>
    </row>
    <row r="74" spans="1:2" x14ac:dyDescent="0.25">
      <c r="A74">
        <v>21</v>
      </c>
      <c r="B74">
        <f>SUM(L49,W49,Y49,AC52,AC53,AI49,AK49)</f>
        <v>22</v>
      </c>
    </row>
    <row r="75" spans="1:2" x14ac:dyDescent="0.25">
      <c r="A75">
        <v>22</v>
      </c>
      <c r="B75">
        <f>SUM(W50,W51,AI50,AK50)</f>
        <v>29</v>
      </c>
    </row>
    <row r="76" spans="1:2" x14ac:dyDescent="0.25">
      <c r="A76">
        <v>23</v>
      </c>
      <c r="B76">
        <f>SUM(W51,AI52,AK52)</f>
        <v>10</v>
      </c>
    </row>
    <row r="77" spans="1:2" x14ac:dyDescent="0.25">
      <c r="A77">
        <v>24</v>
      </c>
      <c r="B77">
        <f>SUM(W52,AI53,AK53)</f>
        <v>8</v>
      </c>
    </row>
    <row r="78" spans="1:2" x14ac:dyDescent="0.25">
      <c r="A78">
        <v>25</v>
      </c>
      <c r="B78">
        <v>12</v>
      </c>
    </row>
    <row r="79" spans="1:2" x14ac:dyDescent="0.25">
      <c r="A79">
        <v>26</v>
      </c>
    </row>
    <row r="80" spans="1:2" x14ac:dyDescent="0.25">
      <c r="A80">
        <v>27</v>
      </c>
    </row>
    <row r="81" spans="1:1" x14ac:dyDescent="0.25">
      <c r="A81">
        <v>28</v>
      </c>
    </row>
    <row r="82" spans="1:1" x14ac:dyDescent="0.25">
      <c r="A82">
        <v>29</v>
      </c>
    </row>
    <row r="83" spans="1:1" x14ac:dyDescent="0.25">
      <c r="A83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9763-2820-4A48-B116-09F262772C6B}">
  <dimension ref="A1:AL87"/>
  <sheetViews>
    <sheetView tabSelected="1" zoomScale="85" zoomScaleNormal="85" workbookViewId="0">
      <selection activeCell="X10" sqref="X10"/>
    </sheetView>
  </sheetViews>
  <sheetFormatPr defaultRowHeight="15" x14ac:dyDescent="0.25"/>
  <cols>
    <col min="1" max="1" width="15.140625" bestFit="1" customWidth="1"/>
    <col min="3" max="3" width="10.85546875" customWidth="1"/>
    <col min="4" max="4" width="12.85546875" customWidth="1"/>
    <col min="5" max="5" width="12.140625" customWidth="1"/>
    <col min="6" max="6" width="13.7109375" customWidth="1"/>
    <col min="7" max="7" width="13.140625" customWidth="1"/>
    <col min="8" max="8" width="11.5703125" customWidth="1"/>
    <col min="9" max="9" width="14" customWidth="1"/>
    <col min="10" max="10" width="15.42578125" customWidth="1"/>
    <col min="11" max="11" width="13.42578125" customWidth="1"/>
    <col min="29" max="29" width="15.140625" bestFit="1" customWidth="1"/>
    <col min="35" max="35" width="15.140625" bestFit="1" customWidth="1"/>
  </cols>
  <sheetData>
    <row r="1" spans="1:37" x14ac:dyDescent="0.25">
      <c r="A1" s="1" t="s">
        <v>0</v>
      </c>
      <c r="B1" t="s">
        <v>71</v>
      </c>
      <c r="F1" s="1" t="s">
        <v>0</v>
      </c>
      <c r="G1" t="s">
        <v>78</v>
      </c>
      <c r="K1" s="1" t="s">
        <v>0</v>
      </c>
      <c r="L1" t="s">
        <v>79</v>
      </c>
      <c r="Q1" s="1" t="s">
        <v>0</v>
      </c>
      <c r="R1" t="s">
        <v>82</v>
      </c>
      <c r="W1" t="s">
        <v>0</v>
      </c>
      <c r="X1" t="s">
        <v>81</v>
      </c>
      <c r="AC1" s="1" t="s">
        <v>0</v>
      </c>
      <c r="AD1" t="s">
        <v>80</v>
      </c>
      <c r="AI1" s="1" t="s">
        <v>0</v>
      </c>
      <c r="AJ1" t="s">
        <v>83</v>
      </c>
    </row>
    <row r="2" spans="1:37" x14ac:dyDescent="0.25">
      <c r="A2" t="s">
        <v>2</v>
      </c>
      <c r="B2">
        <v>1</v>
      </c>
      <c r="F2" t="s">
        <v>2</v>
      </c>
      <c r="G2">
        <v>1</v>
      </c>
      <c r="K2" t="s">
        <v>2</v>
      </c>
      <c r="L2">
        <v>1</v>
      </c>
      <c r="Q2" t="s">
        <v>2</v>
      </c>
      <c r="R2">
        <v>1</v>
      </c>
      <c r="W2" t="s">
        <v>2</v>
      </c>
      <c r="X2">
        <v>1</v>
      </c>
      <c r="AC2" t="s">
        <v>2</v>
      </c>
      <c r="AD2">
        <v>1</v>
      </c>
      <c r="AI2" t="s">
        <v>2</v>
      </c>
      <c r="AJ2">
        <v>1</v>
      </c>
    </row>
    <row r="3" spans="1:37" x14ac:dyDescent="0.25">
      <c r="A3" s="2">
        <v>43298.514953703707</v>
      </c>
      <c r="F3" s="2">
        <v>43299.480497685188</v>
      </c>
      <c r="K3" s="2">
        <v>43300.514641203707</v>
      </c>
      <c r="Q3" s="2">
        <v>43301.491516203707</v>
      </c>
      <c r="W3" s="2">
        <v>43302.736805555556</v>
      </c>
      <c r="AC3" s="2">
        <v>43303.497291666667</v>
      </c>
      <c r="AI3" s="2">
        <v>43304.496782407405</v>
      </c>
    </row>
    <row r="4" spans="1:37" x14ac:dyDescent="0.25">
      <c r="A4" t="s">
        <v>3</v>
      </c>
      <c r="B4" t="s">
        <v>4</v>
      </c>
      <c r="F4" t="s">
        <v>3</v>
      </c>
      <c r="G4" t="s">
        <v>4</v>
      </c>
      <c r="K4" t="s">
        <v>3</v>
      </c>
      <c r="L4" t="s">
        <v>4</v>
      </c>
      <c r="Q4" t="s">
        <v>3</v>
      </c>
      <c r="R4" t="s">
        <v>4</v>
      </c>
      <c r="W4" t="s">
        <v>3</v>
      </c>
      <c r="X4" t="s">
        <v>4</v>
      </c>
      <c r="AC4" t="s">
        <v>3</v>
      </c>
      <c r="AD4" t="s">
        <v>4</v>
      </c>
      <c r="AI4" t="s">
        <v>3</v>
      </c>
      <c r="AJ4" t="s">
        <v>4</v>
      </c>
    </row>
    <row r="5" spans="1:37" x14ac:dyDescent="0.25">
      <c r="A5" t="s">
        <v>5</v>
      </c>
      <c r="B5" t="s">
        <v>6</v>
      </c>
      <c r="F5" t="s">
        <v>5</v>
      </c>
      <c r="G5" t="s">
        <v>6</v>
      </c>
      <c r="K5" t="s">
        <v>5</v>
      </c>
      <c r="L5" t="s">
        <v>6</v>
      </c>
      <c r="Q5" t="s">
        <v>5</v>
      </c>
      <c r="R5" t="s">
        <v>6</v>
      </c>
      <c r="W5" t="s">
        <v>5</v>
      </c>
      <c r="X5" t="s">
        <v>6</v>
      </c>
      <c r="AC5" t="s">
        <v>5</v>
      </c>
      <c r="AD5" t="s">
        <v>6</v>
      </c>
      <c r="AI5" t="s">
        <v>5</v>
      </c>
      <c r="AJ5" t="s">
        <v>6</v>
      </c>
    </row>
    <row r="7" spans="1:37" x14ac:dyDescent="0.25">
      <c r="A7" t="s">
        <v>7</v>
      </c>
      <c r="B7" t="s">
        <v>1</v>
      </c>
      <c r="F7" t="s">
        <v>7</v>
      </c>
      <c r="G7" t="s">
        <v>1</v>
      </c>
      <c r="K7" t="s">
        <v>7</v>
      </c>
      <c r="L7" t="s">
        <v>1</v>
      </c>
      <c r="Q7" t="s">
        <v>7</v>
      </c>
      <c r="R7" t="s">
        <v>1</v>
      </c>
      <c r="W7" t="s">
        <v>7</v>
      </c>
      <c r="X7" t="s">
        <v>1</v>
      </c>
      <c r="AC7" t="s">
        <v>7</v>
      </c>
      <c r="AD7" t="s">
        <v>1</v>
      </c>
      <c r="AI7" t="s">
        <v>7</v>
      </c>
      <c r="AJ7" t="s">
        <v>1</v>
      </c>
    </row>
    <row r="8" spans="1:37" x14ac:dyDescent="0.25">
      <c r="C8" t="s">
        <v>8</v>
      </c>
      <c r="H8" t="s">
        <v>8</v>
      </c>
      <c r="M8" t="s">
        <v>8</v>
      </c>
      <c r="S8" t="s">
        <v>8</v>
      </c>
      <c r="Y8" t="s">
        <v>8</v>
      </c>
      <c r="AE8" t="s">
        <v>8</v>
      </c>
      <c r="AK8" t="s">
        <v>8</v>
      </c>
    </row>
    <row r="9" spans="1:37" x14ac:dyDescent="0.25">
      <c r="A9" t="s">
        <v>9</v>
      </c>
      <c r="B9" t="s">
        <v>1</v>
      </c>
      <c r="F9" t="s">
        <v>9</v>
      </c>
      <c r="G9" t="s">
        <v>1</v>
      </c>
      <c r="K9" t="s">
        <v>9</v>
      </c>
      <c r="L9" t="s">
        <v>1</v>
      </c>
      <c r="Q9" t="s">
        <v>9</v>
      </c>
      <c r="R9" t="s">
        <v>1</v>
      </c>
      <c r="W9" t="s">
        <v>9</v>
      </c>
      <c r="X9" t="s">
        <v>1</v>
      </c>
      <c r="AC9" t="s">
        <v>9</v>
      </c>
      <c r="AD9" t="s">
        <v>1</v>
      </c>
      <c r="AI9" t="s">
        <v>9</v>
      </c>
      <c r="AJ9" t="s">
        <v>1</v>
      </c>
    </row>
    <row r="12" spans="1:37" x14ac:dyDescent="0.25">
      <c r="A12" s="1" t="s">
        <v>10</v>
      </c>
      <c r="F12" s="1" t="s">
        <v>10</v>
      </c>
      <c r="K12" s="1" t="s">
        <v>10</v>
      </c>
      <c r="Q12" s="1" t="s">
        <v>10</v>
      </c>
      <c r="W12" t="s">
        <v>10</v>
      </c>
      <c r="AC12" s="1" t="s">
        <v>10</v>
      </c>
      <c r="AI12" s="1" t="s">
        <v>10</v>
      </c>
    </row>
    <row r="14" spans="1:37" x14ac:dyDescent="0.25">
      <c r="A14" t="s">
        <v>11</v>
      </c>
      <c r="B14">
        <v>50</v>
      </c>
      <c r="C14" t="s">
        <v>12</v>
      </c>
      <c r="F14" t="s">
        <v>11</v>
      </c>
      <c r="G14">
        <v>122</v>
      </c>
      <c r="H14" t="s">
        <v>12</v>
      </c>
      <c r="K14" t="s">
        <v>11</v>
      </c>
      <c r="L14">
        <v>205</v>
      </c>
      <c r="M14" t="s">
        <v>12</v>
      </c>
      <c r="Q14" t="s">
        <v>11</v>
      </c>
      <c r="R14">
        <v>323</v>
      </c>
      <c r="S14" t="s">
        <v>12</v>
      </c>
      <c r="W14" t="s">
        <v>11</v>
      </c>
      <c r="X14">
        <v>426</v>
      </c>
      <c r="Y14" t="s">
        <v>12</v>
      </c>
      <c r="AC14" t="s">
        <v>11</v>
      </c>
      <c r="AD14">
        <v>957</v>
      </c>
      <c r="AE14" t="s">
        <v>12</v>
      </c>
      <c r="AI14" t="s">
        <v>11</v>
      </c>
      <c r="AJ14">
        <v>1201</v>
      </c>
      <c r="AK14" t="s">
        <v>12</v>
      </c>
    </row>
    <row r="15" spans="1:37" x14ac:dyDescent="0.25">
      <c r="A15" t="s">
        <v>13</v>
      </c>
      <c r="B15">
        <v>12</v>
      </c>
      <c r="C15" t="s">
        <v>12</v>
      </c>
      <c r="F15" t="s">
        <v>13</v>
      </c>
      <c r="G15">
        <v>34</v>
      </c>
      <c r="H15" t="s">
        <v>12</v>
      </c>
      <c r="K15" t="s">
        <v>13</v>
      </c>
      <c r="L15">
        <v>149</v>
      </c>
      <c r="M15" t="s">
        <v>12</v>
      </c>
      <c r="Q15" t="s">
        <v>13</v>
      </c>
      <c r="R15">
        <v>197</v>
      </c>
      <c r="S15" t="s">
        <v>12</v>
      </c>
      <c r="W15" t="s">
        <v>13</v>
      </c>
      <c r="X15">
        <v>76</v>
      </c>
      <c r="Y15" t="s">
        <v>12</v>
      </c>
      <c r="AC15" t="s">
        <v>13</v>
      </c>
      <c r="AD15">
        <v>124</v>
      </c>
      <c r="AE15" t="s">
        <v>12</v>
      </c>
      <c r="AI15" t="s">
        <v>13</v>
      </c>
      <c r="AJ15">
        <v>48</v>
      </c>
      <c r="AK15" t="s">
        <v>12</v>
      </c>
    </row>
    <row r="16" spans="1:37" x14ac:dyDescent="0.25">
      <c r="A16" t="s">
        <v>14</v>
      </c>
      <c r="B16">
        <v>62</v>
      </c>
      <c r="C16" t="s">
        <v>12</v>
      </c>
      <c r="F16" t="s">
        <v>14</v>
      </c>
      <c r="G16">
        <v>156</v>
      </c>
      <c r="H16" t="s">
        <v>12</v>
      </c>
      <c r="K16" t="s">
        <v>14</v>
      </c>
      <c r="L16">
        <v>354</v>
      </c>
      <c r="M16" t="s">
        <v>12</v>
      </c>
      <c r="Q16" t="s">
        <v>14</v>
      </c>
      <c r="R16">
        <v>520</v>
      </c>
      <c r="S16" t="s">
        <v>12</v>
      </c>
      <c r="W16" t="s">
        <v>14</v>
      </c>
      <c r="X16">
        <v>502</v>
      </c>
      <c r="Y16" t="s">
        <v>12</v>
      </c>
      <c r="AC16" t="s">
        <v>14</v>
      </c>
      <c r="AD16">
        <v>1081</v>
      </c>
      <c r="AE16" t="s">
        <v>12</v>
      </c>
      <c r="AI16" t="s">
        <v>14</v>
      </c>
      <c r="AJ16">
        <v>1249</v>
      </c>
      <c r="AK16" t="s">
        <v>12</v>
      </c>
    </row>
    <row r="18" spans="1:38" x14ac:dyDescent="0.25">
      <c r="A18" t="s">
        <v>15</v>
      </c>
      <c r="B18">
        <v>12.1</v>
      </c>
      <c r="C18" t="s">
        <v>16</v>
      </c>
      <c r="F18" t="s">
        <v>15</v>
      </c>
      <c r="G18">
        <v>11.7</v>
      </c>
      <c r="H18" t="s">
        <v>16</v>
      </c>
      <c r="K18" t="s">
        <v>15</v>
      </c>
      <c r="L18">
        <v>11.3</v>
      </c>
      <c r="M18" t="s">
        <v>16</v>
      </c>
      <c r="Q18" t="s">
        <v>15</v>
      </c>
      <c r="R18">
        <v>12.2</v>
      </c>
      <c r="S18" t="s">
        <v>16</v>
      </c>
      <c r="W18" t="s">
        <v>15</v>
      </c>
      <c r="X18">
        <v>13.3</v>
      </c>
      <c r="Y18" t="s">
        <v>16</v>
      </c>
      <c r="AC18" t="s">
        <v>15</v>
      </c>
      <c r="AD18">
        <v>11.7</v>
      </c>
      <c r="AE18" t="s">
        <v>16</v>
      </c>
      <c r="AI18" t="s">
        <v>15</v>
      </c>
      <c r="AJ18">
        <v>12.2</v>
      </c>
      <c r="AK18" t="s">
        <v>16</v>
      </c>
    </row>
    <row r="19" spans="1:38" x14ac:dyDescent="0.25">
      <c r="A19" t="s">
        <v>17</v>
      </c>
      <c r="B19">
        <v>11.7</v>
      </c>
      <c r="C19" t="s">
        <v>16</v>
      </c>
      <c r="F19" t="s">
        <v>17</v>
      </c>
      <c r="G19">
        <v>7.8</v>
      </c>
      <c r="H19" t="s">
        <v>16</v>
      </c>
      <c r="K19" t="s">
        <v>17</v>
      </c>
      <c r="L19">
        <v>7.8</v>
      </c>
      <c r="M19" t="s">
        <v>16</v>
      </c>
      <c r="Q19" t="s">
        <v>17</v>
      </c>
      <c r="R19">
        <v>10.4</v>
      </c>
      <c r="S19" t="s">
        <v>16</v>
      </c>
      <c r="W19" t="s">
        <v>17</v>
      </c>
      <c r="X19">
        <v>10.6</v>
      </c>
      <c r="Y19" t="s">
        <v>16</v>
      </c>
      <c r="AC19" t="s">
        <v>17</v>
      </c>
      <c r="AD19">
        <v>7.3</v>
      </c>
      <c r="AE19" t="s">
        <v>16</v>
      </c>
      <c r="AI19" t="s">
        <v>17</v>
      </c>
      <c r="AJ19">
        <v>7</v>
      </c>
      <c r="AK19" t="s">
        <v>16</v>
      </c>
    </row>
    <row r="20" spans="1:38" x14ac:dyDescent="0.25">
      <c r="A20" t="s">
        <v>18</v>
      </c>
      <c r="B20">
        <v>12</v>
      </c>
      <c r="C20" t="s">
        <v>16</v>
      </c>
      <c r="F20" t="s">
        <v>18</v>
      </c>
      <c r="G20">
        <v>10.8</v>
      </c>
      <c r="H20" t="s">
        <v>16</v>
      </c>
      <c r="K20" t="s">
        <v>18</v>
      </c>
      <c r="L20">
        <v>9.8000000000000007</v>
      </c>
      <c r="M20" t="s">
        <v>16</v>
      </c>
      <c r="Q20" t="s">
        <v>18</v>
      </c>
      <c r="R20">
        <v>11.5</v>
      </c>
      <c r="S20" t="s">
        <v>16</v>
      </c>
      <c r="W20" t="s">
        <v>18</v>
      </c>
      <c r="X20">
        <v>12.9</v>
      </c>
      <c r="Y20" t="s">
        <v>16</v>
      </c>
      <c r="AC20" t="s">
        <v>18</v>
      </c>
      <c r="AD20">
        <v>11.2</v>
      </c>
      <c r="AE20" t="s">
        <v>16</v>
      </c>
      <c r="AI20" t="s">
        <v>18</v>
      </c>
      <c r="AJ20">
        <v>12</v>
      </c>
      <c r="AK20" t="s">
        <v>16</v>
      </c>
    </row>
    <row r="22" spans="1:38" x14ac:dyDescent="0.25">
      <c r="A22" t="s">
        <v>19</v>
      </c>
      <c r="B22">
        <v>80.599999999999994</v>
      </c>
      <c r="C22" t="s">
        <v>20</v>
      </c>
      <c r="F22" t="s">
        <v>19</v>
      </c>
      <c r="G22">
        <v>78.2</v>
      </c>
      <c r="H22" t="s">
        <v>20</v>
      </c>
      <c r="K22" t="s">
        <v>19</v>
      </c>
      <c r="L22">
        <v>57.9</v>
      </c>
      <c r="M22" t="s">
        <v>20</v>
      </c>
      <c r="Q22" t="s">
        <v>19</v>
      </c>
      <c r="R22">
        <v>62.1</v>
      </c>
      <c r="S22" t="s">
        <v>20</v>
      </c>
      <c r="W22" t="s">
        <v>19</v>
      </c>
      <c r="X22">
        <v>84.9</v>
      </c>
      <c r="Y22" t="s">
        <v>20</v>
      </c>
      <c r="AC22" t="s">
        <v>19</v>
      </c>
      <c r="AD22">
        <v>88.5</v>
      </c>
      <c r="AE22" t="s">
        <v>20</v>
      </c>
      <c r="AI22" t="s">
        <v>19</v>
      </c>
      <c r="AJ22">
        <v>96.2</v>
      </c>
      <c r="AK22" t="s">
        <v>20</v>
      </c>
    </row>
    <row r="24" spans="1:38" x14ac:dyDescent="0.25">
      <c r="A24" t="s">
        <v>21</v>
      </c>
      <c r="B24" s="3">
        <v>139000</v>
      </c>
      <c r="C24" t="s">
        <v>22</v>
      </c>
      <c r="F24" t="s">
        <v>21</v>
      </c>
      <c r="G24" s="3">
        <v>338000</v>
      </c>
      <c r="H24" t="s">
        <v>22</v>
      </c>
      <c r="K24" t="s">
        <v>21</v>
      </c>
      <c r="L24" s="3">
        <v>568000</v>
      </c>
      <c r="M24" t="s">
        <v>22</v>
      </c>
      <c r="Q24" t="s">
        <v>21</v>
      </c>
      <c r="R24" s="3">
        <v>897000</v>
      </c>
      <c r="S24" t="s">
        <v>22</v>
      </c>
      <c r="W24" t="s">
        <v>21</v>
      </c>
      <c r="X24" s="3">
        <v>1190000</v>
      </c>
      <c r="Y24" t="s">
        <v>22</v>
      </c>
      <c r="AC24" t="s">
        <v>21</v>
      </c>
      <c r="AD24" s="3">
        <v>2650000</v>
      </c>
      <c r="AE24" t="s">
        <v>22</v>
      </c>
      <c r="AI24" t="s">
        <v>21</v>
      </c>
      <c r="AJ24" s="3">
        <v>3330000</v>
      </c>
      <c r="AK24" t="s">
        <v>22</v>
      </c>
    </row>
    <row r="25" spans="1:38" x14ac:dyDescent="0.25">
      <c r="A25" t="s">
        <v>23</v>
      </c>
      <c r="B25" s="3">
        <v>33300</v>
      </c>
      <c r="C25" t="s">
        <v>22</v>
      </c>
      <c r="F25" t="s">
        <v>23</v>
      </c>
      <c r="G25" s="3">
        <v>94300</v>
      </c>
      <c r="H25" t="s">
        <v>22</v>
      </c>
      <c r="K25" t="s">
        <v>23</v>
      </c>
      <c r="L25" s="3">
        <v>413000</v>
      </c>
      <c r="M25" t="s">
        <v>22</v>
      </c>
      <c r="Q25" t="s">
        <v>23</v>
      </c>
      <c r="R25" s="3">
        <v>547000</v>
      </c>
      <c r="S25" t="s">
        <v>22</v>
      </c>
      <c r="W25" t="s">
        <v>23</v>
      </c>
      <c r="X25" s="3">
        <v>212000</v>
      </c>
      <c r="Y25" t="s">
        <v>22</v>
      </c>
      <c r="AC25" t="s">
        <v>23</v>
      </c>
      <c r="AD25" s="3">
        <v>344000</v>
      </c>
      <c r="AE25" t="s">
        <v>22</v>
      </c>
      <c r="AI25" t="s">
        <v>23</v>
      </c>
      <c r="AJ25" s="3">
        <v>133000</v>
      </c>
      <c r="AK25" t="s">
        <v>22</v>
      </c>
    </row>
    <row r="26" spans="1:38" x14ac:dyDescent="0.25">
      <c r="A26" t="s">
        <v>24</v>
      </c>
      <c r="B26" s="3">
        <v>172000</v>
      </c>
      <c r="C26" t="s">
        <v>22</v>
      </c>
      <c r="F26" t="s">
        <v>24</v>
      </c>
      <c r="G26" s="3">
        <v>432000</v>
      </c>
      <c r="H26" t="s">
        <v>22</v>
      </c>
      <c r="K26" t="s">
        <v>24</v>
      </c>
      <c r="L26" s="3">
        <v>980000</v>
      </c>
      <c r="M26" t="s">
        <v>22</v>
      </c>
      <c r="Q26" t="s">
        <v>24</v>
      </c>
      <c r="R26" s="3">
        <v>1440000</v>
      </c>
      <c r="S26" t="s">
        <v>22</v>
      </c>
      <c r="W26" t="s">
        <v>24</v>
      </c>
      <c r="X26" s="3">
        <v>1400000</v>
      </c>
      <c r="Y26" t="s">
        <v>22</v>
      </c>
      <c r="AC26" t="s">
        <v>24</v>
      </c>
      <c r="AD26" s="3">
        <v>3000000</v>
      </c>
      <c r="AE26" t="s">
        <v>22</v>
      </c>
      <c r="AI26" t="s">
        <v>24</v>
      </c>
      <c r="AJ26" s="3">
        <v>3470000</v>
      </c>
      <c r="AK26" t="s">
        <v>22</v>
      </c>
    </row>
    <row r="30" spans="1:38" x14ac:dyDescent="0.25">
      <c r="A30" s="5" t="s">
        <v>53</v>
      </c>
      <c r="B30" s="6"/>
      <c r="C30" s="5"/>
      <c r="D30" s="6"/>
      <c r="E30" s="6"/>
      <c r="F30" s="6" t="s">
        <v>54</v>
      </c>
      <c r="G30" s="6"/>
      <c r="H30" s="6"/>
      <c r="I30" s="6"/>
      <c r="J30" s="6"/>
      <c r="K30" s="6" t="s">
        <v>55</v>
      </c>
      <c r="L30" s="6"/>
      <c r="M30" s="6"/>
      <c r="N30" s="6"/>
      <c r="O30" s="6"/>
      <c r="P30" s="6"/>
      <c r="Q30" s="6" t="s">
        <v>58</v>
      </c>
      <c r="R30" s="6"/>
      <c r="S30" s="6"/>
      <c r="T30" s="6"/>
      <c r="U30" s="6"/>
      <c r="V30" s="6"/>
      <c r="W30" s="6" t="s">
        <v>59</v>
      </c>
      <c r="X30" s="6"/>
      <c r="Y30" s="6"/>
      <c r="Z30" s="6"/>
      <c r="AA30" s="6"/>
      <c r="AB30" s="6"/>
      <c r="AC30" s="6" t="s">
        <v>60</v>
      </c>
      <c r="AD30" s="6"/>
      <c r="AE30" s="6"/>
      <c r="AF30" s="6"/>
      <c r="AG30" s="6"/>
      <c r="AH30" s="6"/>
      <c r="AI30" s="6" t="s">
        <v>61</v>
      </c>
      <c r="AJ30" s="6"/>
      <c r="AK30" s="6"/>
      <c r="AL30" s="6"/>
    </row>
    <row r="31" spans="1:38" x14ac:dyDescent="0.25">
      <c r="A31" s="4"/>
      <c r="C31" s="4"/>
    </row>
    <row r="32" spans="1:38" x14ac:dyDescent="0.25">
      <c r="A32" s="16" t="s">
        <v>26</v>
      </c>
      <c r="B32" s="16" t="s">
        <v>27</v>
      </c>
      <c r="C32" s="1" t="s">
        <v>26</v>
      </c>
      <c r="D32" s="1" t="s">
        <v>28</v>
      </c>
      <c r="F32" s="16" t="s">
        <v>26</v>
      </c>
      <c r="G32" s="16" t="s">
        <v>27</v>
      </c>
      <c r="H32" s="1" t="s">
        <v>26</v>
      </c>
      <c r="I32" s="1" t="s">
        <v>28</v>
      </c>
      <c r="K32" s="16" t="s">
        <v>26</v>
      </c>
      <c r="L32" s="16" t="s">
        <v>27</v>
      </c>
      <c r="M32" s="1" t="s">
        <v>26</v>
      </c>
      <c r="N32" s="1" t="s">
        <v>28</v>
      </c>
      <c r="Q32" s="16" t="s">
        <v>26</v>
      </c>
      <c r="R32" s="16" t="s">
        <v>27</v>
      </c>
      <c r="S32" s="1" t="s">
        <v>26</v>
      </c>
      <c r="T32" s="1" t="s">
        <v>28</v>
      </c>
      <c r="W32" s="16" t="s">
        <v>26</v>
      </c>
      <c r="X32" s="16" t="s">
        <v>27</v>
      </c>
      <c r="Y32" s="1" t="s">
        <v>26</v>
      </c>
      <c r="Z32" s="1" t="s">
        <v>28</v>
      </c>
      <c r="AC32" s="16" t="s">
        <v>26</v>
      </c>
      <c r="AD32" s="16" t="s">
        <v>27</v>
      </c>
      <c r="AE32" s="1" t="s">
        <v>26</v>
      </c>
      <c r="AF32" s="1" t="s">
        <v>28</v>
      </c>
      <c r="AI32" s="16" t="s">
        <v>26</v>
      </c>
      <c r="AJ32" s="16" t="s">
        <v>27</v>
      </c>
      <c r="AK32" s="1" t="s">
        <v>26</v>
      </c>
      <c r="AL32" s="1" t="s">
        <v>28</v>
      </c>
    </row>
    <row r="33" spans="1:38" x14ac:dyDescent="0.25">
      <c r="A33" s="17">
        <v>5.6904000000000003</v>
      </c>
      <c r="B33" s="16">
        <v>1</v>
      </c>
      <c r="C33" s="4">
        <v>5.6904000000000003</v>
      </c>
      <c r="D33">
        <v>0</v>
      </c>
      <c r="F33" s="17">
        <v>3.8784000000000001</v>
      </c>
      <c r="G33" s="16">
        <v>1</v>
      </c>
      <c r="H33" s="4">
        <v>3.8784000000000001</v>
      </c>
      <c r="I33">
        <v>0</v>
      </c>
      <c r="K33" s="17">
        <v>4.0648</v>
      </c>
      <c r="L33" s="16">
        <v>12</v>
      </c>
      <c r="M33" s="4">
        <v>4.0648</v>
      </c>
      <c r="N33">
        <v>24</v>
      </c>
      <c r="Q33" s="17">
        <v>3.9403999999999999</v>
      </c>
      <c r="R33" s="16">
        <v>2</v>
      </c>
      <c r="S33" s="4">
        <v>3.9403999999999999</v>
      </c>
      <c r="T33">
        <v>3</v>
      </c>
      <c r="W33" s="17">
        <v>4.0507999999999997</v>
      </c>
      <c r="X33" s="16">
        <v>4</v>
      </c>
      <c r="Y33" s="4">
        <v>4.0507999999999997</v>
      </c>
      <c r="Z33">
        <v>6</v>
      </c>
      <c r="AC33" s="17">
        <v>4.0015999999999998</v>
      </c>
      <c r="AD33" s="16">
        <v>4</v>
      </c>
      <c r="AE33" s="4">
        <v>4.0015999999999998</v>
      </c>
      <c r="AF33">
        <v>8</v>
      </c>
      <c r="AI33" s="17">
        <v>4.04</v>
      </c>
      <c r="AJ33" s="16">
        <v>5</v>
      </c>
      <c r="AK33" s="4">
        <v>4.04</v>
      </c>
      <c r="AL33">
        <v>5</v>
      </c>
    </row>
    <row r="34" spans="1:38" x14ac:dyDescent="0.25">
      <c r="A34" s="17">
        <v>6.1707999999999998</v>
      </c>
      <c r="B34" s="16">
        <v>0</v>
      </c>
      <c r="C34" s="4">
        <v>6.1707999999999998</v>
      </c>
      <c r="D34">
        <v>0</v>
      </c>
      <c r="F34" s="17">
        <v>4.5667999999999997</v>
      </c>
      <c r="G34" s="16">
        <v>1</v>
      </c>
      <c r="H34" s="4">
        <v>4.5667999999999997</v>
      </c>
      <c r="I34">
        <v>3</v>
      </c>
      <c r="K34" s="17">
        <v>4.9396000000000004</v>
      </c>
      <c r="L34" s="16">
        <v>18</v>
      </c>
      <c r="M34" s="4">
        <v>4.9396000000000004</v>
      </c>
      <c r="N34">
        <v>19</v>
      </c>
      <c r="Q34" s="17">
        <v>4.6908000000000003</v>
      </c>
      <c r="R34" s="16">
        <v>2</v>
      </c>
      <c r="S34" s="4">
        <v>4.6908000000000003</v>
      </c>
      <c r="T34">
        <v>3</v>
      </c>
      <c r="W34" s="17">
        <v>4.9116</v>
      </c>
      <c r="X34" s="16">
        <v>4</v>
      </c>
      <c r="Y34" s="4">
        <v>4.9116</v>
      </c>
      <c r="Z34">
        <v>9</v>
      </c>
      <c r="AC34" s="17">
        <v>4.8132000000000001</v>
      </c>
      <c r="AD34" s="16">
        <v>3</v>
      </c>
      <c r="AE34" s="4">
        <v>4.8132000000000001</v>
      </c>
      <c r="AF34">
        <v>10</v>
      </c>
      <c r="AI34" s="17">
        <v>4.8899999999999997</v>
      </c>
      <c r="AJ34" s="16">
        <v>2</v>
      </c>
      <c r="AK34" s="4">
        <v>4.8899999999999997</v>
      </c>
      <c r="AL34">
        <v>4</v>
      </c>
    </row>
    <row r="35" spans="1:38" x14ac:dyDescent="0.25">
      <c r="A35" s="17">
        <v>6.6512000000000002</v>
      </c>
      <c r="B35" s="16">
        <v>0</v>
      </c>
      <c r="C35" s="4">
        <v>6.6512000000000002</v>
      </c>
      <c r="D35">
        <v>0</v>
      </c>
      <c r="F35" s="17">
        <v>5.2552000000000003</v>
      </c>
      <c r="G35" s="16">
        <v>0</v>
      </c>
      <c r="H35" s="4">
        <v>5.2552000000000003</v>
      </c>
      <c r="I35">
        <v>2</v>
      </c>
      <c r="K35" s="17">
        <v>5.8144</v>
      </c>
      <c r="L35" s="16">
        <v>9</v>
      </c>
      <c r="M35" s="4">
        <v>5.8144</v>
      </c>
      <c r="N35">
        <v>22</v>
      </c>
      <c r="Q35" s="17">
        <v>5.4412000000000003</v>
      </c>
      <c r="R35" s="16">
        <v>0</v>
      </c>
      <c r="S35" s="4">
        <v>5.4412000000000003</v>
      </c>
      <c r="T35">
        <v>2</v>
      </c>
      <c r="W35" s="17">
        <v>5.7724000000000002</v>
      </c>
      <c r="X35" s="16">
        <v>3</v>
      </c>
      <c r="Y35" s="4">
        <v>5.7724000000000002</v>
      </c>
      <c r="Z35">
        <v>2</v>
      </c>
      <c r="AC35" s="17">
        <v>5.6248000000000005</v>
      </c>
      <c r="AD35" s="16">
        <v>9</v>
      </c>
      <c r="AE35" s="4">
        <v>5.6248000000000005</v>
      </c>
      <c r="AF35">
        <v>20</v>
      </c>
      <c r="AI35" s="17">
        <v>5.74</v>
      </c>
      <c r="AJ35" s="16">
        <v>16</v>
      </c>
      <c r="AK35" s="4">
        <v>5.74</v>
      </c>
      <c r="AL35">
        <v>13</v>
      </c>
    </row>
    <row r="36" spans="1:38" x14ac:dyDescent="0.25">
      <c r="A36" s="17">
        <v>7.1316000000000006</v>
      </c>
      <c r="B36" s="16">
        <v>0</v>
      </c>
      <c r="C36" s="4">
        <v>7.1316000000000006</v>
      </c>
      <c r="D36">
        <v>0</v>
      </c>
      <c r="F36" s="17">
        <v>5.9436</v>
      </c>
      <c r="G36" s="16">
        <v>0</v>
      </c>
      <c r="H36" s="4">
        <v>5.9436</v>
      </c>
      <c r="I36">
        <v>4</v>
      </c>
      <c r="K36" s="17">
        <v>6.6891999999999996</v>
      </c>
      <c r="L36" s="16">
        <v>5</v>
      </c>
      <c r="M36" s="4">
        <v>6.6891999999999996</v>
      </c>
      <c r="N36">
        <v>16</v>
      </c>
      <c r="Q36" s="17">
        <v>6.1916000000000002</v>
      </c>
      <c r="R36" s="16">
        <v>0</v>
      </c>
      <c r="S36" s="4">
        <v>6.1916000000000002</v>
      </c>
      <c r="T36">
        <v>6</v>
      </c>
      <c r="W36" s="17">
        <v>6.6332000000000004</v>
      </c>
      <c r="X36" s="16">
        <v>7</v>
      </c>
      <c r="Y36" s="4">
        <v>6.6332000000000004</v>
      </c>
      <c r="Z36">
        <v>3</v>
      </c>
      <c r="AC36" s="17">
        <v>6.4363999999999999</v>
      </c>
      <c r="AD36" s="16">
        <v>22</v>
      </c>
      <c r="AE36" s="4">
        <v>6.4363999999999999</v>
      </c>
      <c r="AF36">
        <v>20</v>
      </c>
      <c r="AI36" s="17">
        <v>6.59</v>
      </c>
      <c r="AJ36" s="16">
        <v>18</v>
      </c>
      <c r="AK36" s="4">
        <v>6.59</v>
      </c>
      <c r="AL36">
        <v>6</v>
      </c>
    </row>
    <row r="37" spans="1:38" x14ac:dyDescent="0.25">
      <c r="A37" s="17">
        <v>7.6120000000000001</v>
      </c>
      <c r="B37" s="16">
        <v>0</v>
      </c>
      <c r="C37" s="4">
        <v>7.6120000000000001</v>
      </c>
      <c r="D37">
        <v>1</v>
      </c>
      <c r="F37" s="17">
        <v>6.6320000000000006</v>
      </c>
      <c r="G37" s="16">
        <v>2</v>
      </c>
      <c r="H37" s="4">
        <v>6.6320000000000006</v>
      </c>
      <c r="I37">
        <v>3</v>
      </c>
      <c r="K37" s="17">
        <v>7.5640000000000001</v>
      </c>
      <c r="L37" s="16">
        <v>7</v>
      </c>
      <c r="M37" s="4">
        <v>7.5640000000000001</v>
      </c>
      <c r="N37">
        <v>11</v>
      </c>
      <c r="Q37" s="17">
        <v>6.9420000000000002</v>
      </c>
      <c r="R37" s="16">
        <v>0</v>
      </c>
      <c r="S37" s="4">
        <v>6.9420000000000002</v>
      </c>
      <c r="T37">
        <v>5</v>
      </c>
      <c r="W37" s="17">
        <v>7.4939999999999998</v>
      </c>
      <c r="X37" s="16">
        <v>7</v>
      </c>
      <c r="Y37" s="4">
        <v>7.4939999999999998</v>
      </c>
      <c r="Z37">
        <v>3</v>
      </c>
      <c r="AC37" s="17">
        <v>7.2479999999999993</v>
      </c>
      <c r="AD37" s="16">
        <v>33</v>
      </c>
      <c r="AE37" s="4">
        <v>7.2479999999999993</v>
      </c>
      <c r="AF37">
        <v>20</v>
      </c>
      <c r="AI37" s="17">
        <v>7.4399999999999995</v>
      </c>
      <c r="AJ37" s="16">
        <v>60</v>
      </c>
      <c r="AK37" s="4">
        <v>7.4399999999999995</v>
      </c>
      <c r="AL37">
        <v>8</v>
      </c>
    </row>
    <row r="38" spans="1:38" x14ac:dyDescent="0.25">
      <c r="A38" s="17">
        <v>8.0923999999999996</v>
      </c>
      <c r="B38" s="16">
        <v>1</v>
      </c>
      <c r="C38" s="4">
        <v>8.0923999999999996</v>
      </c>
      <c r="D38">
        <v>0</v>
      </c>
      <c r="F38" s="17">
        <v>7.3203999999999994</v>
      </c>
      <c r="G38" s="16">
        <v>0</v>
      </c>
      <c r="H38" s="4">
        <v>7.3203999999999994</v>
      </c>
      <c r="I38">
        <v>3</v>
      </c>
      <c r="K38" s="17">
        <v>8.4388000000000005</v>
      </c>
      <c r="L38" s="16">
        <v>7</v>
      </c>
      <c r="M38" s="4">
        <v>8.4388000000000005</v>
      </c>
      <c r="N38">
        <v>11</v>
      </c>
      <c r="Q38" s="17">
        <v>7.6923999999999992</v>
      </c>
      <c r="R38" s="16">
        <v>2</v>
      </c>
      <c r="S38" s="4">
        <v>7.6923999999999992</v>
      </c>
      <c r="T38">
        <v>12</v>
      </c>
      <c r="W38" s="17">
        <v>8.3548000000000009</v>
      </c>
      <c r="X38" s="16">
        <v>14</v>
      </c>
      <c r="Y38" s="4">
        <v>8.3548000000000009</v>
      </c>
      <c r="Z38">
        <v>4</v>
      </c>
      <c r="AC38" s="17">
        <v>8.0595999999999997</v>
      </c>
      <c r="AD38" s="16">
        <v>43</v>
      </c>
      <c r="AE38" s="4">
        <v>8.0595999999999997</v>
      </c>
      <c r="AF38">
        <v>10</v>
      </c>
      <c r="AI38" s="17">
        <v>8.2899999999999991</v>
      </c>
      <c r="AJ38" s="16">
        <v>65</v>
      </c>
      <c r="AK38" s="4">
        <v>8.2899999999999991</v>
      </c>
      <c r="AL38">
        <v>3</v>
      </c>
    </row>
    <row r="39" spans="1:38" x14ac:dyDescent="0.25">
      <c r="A39" s="17">
        <v>8.5728000000000009</v>
      </c>
      <c r="B39" s="16">
        <v>0</v>
      </c>
      <c r="C39" s="4">
        <v>8.5728000000000009</v>
      </c>
      <c r="D39">
        <v>1</v>
      </c>
      <c r="F39" s="17">
        <v>8.008799999999999</v>
      </c>
      <c r="G39" s="16">
        <v>4</v>
      </c>
      <c r="H39" s="4">
        <v>8.008799999999999</v>
      </c>
      <c r="I39">
        <v>2</v>
      </c>
      <c r="K39" s="17">
        <v>9.3135999999999992</v>
      </c>
      <c r="L39" s="16">
        <v>7</v>
      </c>
      <c r="M39" s="4">
        <v>9.3135999999999992</v>
      </c>
      <c r="N39">
        <v>8</v>
      </c>
      <c r="Q39" s="17">
        <v>8.4428000000000001</v>
      </c>
      <c r="R39" s="16">
        <v>6</v>
      </c>
      <c r="S39" s="4">
        <v>8.4428000000000001</v>
      </c>
      <c r="T39">
        <v>7</v>
      </c>
      <c r="W39" s="17">
        <v>9.2156000000000002</v>
      </c>
      <c r="X39" s="16">
        <v>17</v>
      </c>
      <c r="Y39" s="4">
        <v>9.2156000000000002</v>
      </c>
      <c r="Z39">
        <v>6</v>
      </c>
      <c r="AC39" s="17">
        <v>8.8712</v>
      </c>
      <c r="AD39" s="16">
        <v>88</v>
      </c>
      <c r="AE39" s="4">
        <v>8.8712</v>
      </c>
      <c r="AF39">
        <v>12</v>
      </c>
      <c r="AI39" s="17">
        <v>9.14</v>
      </c>
      <c r="AJ39" s="16">
        <v>86</v>
      </c>
      <c r="AK39" s="4">
        <v>9.14</v>
      </c>
      <c r="AL39">
        <v>1</v>
      </c>
    </row>
    <row r="40" spans="1:38" x14ac:dyDescent="0.25">
      <c r="A40" s="17">
        <v>9.0532000000000004</v>
      </c>
      <c r="B40" s="16">
        <v>2</v>
      </c>
      <c r="C40" s="4">
        <v>9.0532000000000004</v>
      </c>
      <c r="D40">
        <v>0</v>
      </c>
      <c r="F40" s="17">
        <v>8.6972000000000005</v>
      </c>
      <c r="G40" s="16">
        <v>14</v>
      </c>
      <c r="H40" s="4">
        <v>8.6972000000000005</v>
      </c>
      <c r="I40">
        <v>6</v>
      </c>
      <c r="K40" s="17">
        <v>10.1884</v>
      </c>
      <c r="L40" s="16">
        <v>8</v>
      </c>
      <c r="M40" s="4">
        <v>10.1884</v>
      </c>
      <c r="N40">
        <v>7</v>
      </c>
      <c r="Q40" s="17">
        <v>9.1932000000000009</v>
      </c>
      <c r="R40" s="16">
        <v>15</v>
      </c>
      <c r="S40" s="4">
        <v>9.1932000000000009</v>
      </c>
      <c r="T40">
        <v>25</v>
      </c>
      <c r="W40" s="17">
        <v>10.0764</v>
      </c>
      <c r="X40" s="16">
        <v>16</v>
      </c>
      <c r="Y40" s="4">
        <v>10.0764</v>
      </c>
      <c r="Z40">
        <v>6</v>
      </c>
      <c r="AC40" s="17">
        <v>9.6828000000000003</v>
      </c>
      <c r="AD40" s="16">
        <v>90</v>
      </c>
      <c r="AE40" s="4">
        <v>9.6828000000000003</v>
      </c>
      <c r="AF40">
        <v>7</v>
      </c>
      <c r="AI40" s="17">
        <v>9.99</v>
      </c>
      <c r="AJ40" s="16">
        <v>95</v>
      </c>
      <c r="AK40" s="4">
        <v>9.99</v>
      </c>
      <c r="AL40">
        <v>2</v>
      </c>
    </row>
    <row r="41" spans="1:38" x14ac:dyDescent="0.25">
      <c r="A41" s="17">
        <v>9.5335999999999999</v>
      </c>
      <c r="B41" s="16">
        <v>1</v>
      </c>
      <c r="C41" s="4">
        <v>9.5335999999999999</v>
      </c>
      <c r="D41">
        <v>1</v>
      </c>
      <c r="F41" s="17">
        <v>9.3856000000000002</v>
      </c>
      <c r="G41" s="16">
        <v>11</v>
      </c>
      <c r="H41" s="4">
        <v>9.3856000000000002</v>
      </c>
      <c r="I41">
        <v>3</v>
      </c>
      <c r="K41" s="17">
        <v>11.0632</v>
      </c>
      <c r="L41" s="16">
        <v>13</v>
      </c>
      <c r="M41" s="4">
        <v>11.0632</v>
      </c>
      <c r="N41">
        <v>7</v>
      </c>
      <c r="Q41" s="17">
        <v>9.9436</v>
      </c>
      <c r="R41" s="16">
        <v>30</v>
      </c>
      <c r="S41" s="4">
        <v>9.9436</v>
      </c>
      <c r="T41">
        <v>25</v>
      </c>
      <c r="W41" s="17">
        <v>10.937200000000001</v>
      </c>
      <c r="X41" s="16">
        <v>30</v>
      </c>
      <c r="Y41" s="4">
        <v>10.937200000000001</v>
      </c>
      <c r="Z41">
        <v>2</v>
      </c>
      <c r="AC41" s="17">
        <v>10.494399999999999</v>
      </c>
      <c r="AD41" s="16">
        <v>89</v>
      </c>
      <c r="AE41" s="4">
        <v>10.494399999999999</v>
      </c>
      <c r="AF41">
        <v>3</v>
      </c>
      <c r="AI41" s="17">
        <v>10.84</v>
      </c>
      <c r="AJ41" s="16">
        <v>106</v>
      </c>
      <c r="AK41" s="4">
        <v>10.84</v>
      </c>
      <c r="AL41">
        <v>0</v>
      </c>
    </row>
    <row r="42" spans="1:38" x14ac:dyDescent="0.25">
      <c r="A42" s="17">
        <v>10.014000000000001</v>
      </c>
      <c r="B42" s="16">
        <v>2</v>
      </c>
      <c r="C42" s="4">
        <v>10.014000000000001</v>
      </c>
      <c r="D42">
        <v>1</v>
      </c>
      <c r="F42" s="17">
        <v>10.074000000000002</v>
      </c>
      <c r="G42" s="16">
        <v>14</v>
      </c>
      <c r="H42" s="4">
        <v>10.074000000000002</v>
      </c>
      <c r="I42">
        <v>4</v>
      </c>
      <c r="K42" s="17">
        <v>11.938000000000001</v>
      </c>
      <c r="L42" s="16">
        <v>16</v>
      </c>
      <c r="M42" s="4">
        <v>11.938000000000001</v>
      </c>
      <c r="N42">
        <v>2</v>
      </c>
      <c r="Q42" s="17">
        <v>10.694000000000001</v>
      </c>
      <c r="R42" s="16">
        <v>48</v>
      </c>
      <c r="S42" s="4">
        <v>10.694000000000001</v>
      </c>
      <c r="T42">
        <v>19</v>
      </c>
      <c r="W42" s="17">
        <v>11.797999999999998</v>
      </c>
      <c r="X42" s="16">
        <v>51</v>
      </c>
      <c r="Y42" s="4">
        <v>11.797999999999998</v>
      </c>
      <c r="Z42">
        <v>3</v>
      </c>
      <c r="AC42" s="17">
        <v>11.305999999999999</v>
      </c>
      <c r="AD42" s="16">
        <v>89</v>
      </c>
      <c r="AE42" s="4">
        <v>11.305999999999999</v>
      </c>
      <c r="AF42">
        <v>2</v>
      </c>
      <c r="AI42" s="17">
        <v>11.69</v>
      </c>
      <c r="AJ42" s="16">
        <v>91</v>
      </c>
      <c r="AK42" s="4">
        <v>11.69</v>
      </c>
      <c r="AL42">
        <v>2</v>
      </c>
    </row>
    <row r="43" spans="1:38" x14ac:dyDescent="0.25">
      <c r="A43" s="17">
        <v>10.494400000000001</v>
      </c>
      <c r="B43" s="16">
        <v>4</v>
      </c>
      <c r="C43" s="4">
        <v>10.494400000000001</v>
      </c>
      <c r="D43">
        <v>1</v>
      </c>
      <c r="F43" s="17">
        <v>10.7624</v>
      </c>
      <c r="G43" s="16">
        <v>9</v>
      </c>
      <c r="H43" s="4">
        <v>10.7624</v>
      </c>
      <c r="I43">
        <v>1</v>
      </c>
      <c r="K43" s="17">
        <v>12.812800000000001</v>
      </c>
      <c r="L43" s="16">
        <v>17</v>
      </c>
      <c r="M43" s="4">
        <v>12.812800000000001</v>
      </c>
      <c r="N43">
        <v>4</v>
      </c>
      <c r="Q43" s="17">
        <v>11.4444</v>
      </c>
      <c r="R43" s="16">
        <v>42</v>
      </c>
      <c r="S43" s="4">
        <v>11.4444</v>
      </c>
      <c r="T43">
        <v>24</v>
      </c>
      <c r="W43" s="17">
        <v>12.658799999999999</v>
      </c>
      <c r="X43" s="16">
        <v>36</v>
      </c>
      <c r="Y43" s="4">
        <v>12.658799999999999</v>
      </c>
      <c r="Z43">
        <v>3</v>
      </c>
      <c r="AC43" s="17">
        <v>12.117599999999999</v>
      </c>
      <c r="AD43" s="16">
        <v>94</v>
      </c>
      <c r="AE43" s="4">
        <v>12.117599999999999</v>
      </c>
      <c r="AF43">
        <v>0</v>
      </c>
      <c r="AI43" s="17">
        <v>12.54</v>
      </c>
      <c r="AJ43" s="16">
        <v>111</v>
      </c>
      <c r="AK43" s="4">
        <v>12.54</v>
      </c>
      <c r="AL43">
        <v>0</v>
      </c>
    </row>
    <row r="44" spans="1:38" x14ac:dyDescent="0.25">
      <c r="A44" s="17">
        <v>10.9748</v>
      </c>
      <c r="B44" s="16">
        <v>2</v>
      </c>
      <c r="C44" s="4">
        <v>10.9748</v>
      </c>
      <c r="D44">
        <v>0</v>
      </c>
      <c r="F44" s="17">
        <v>11.450799999999999</v>
      </c>
      <c r="G44" s="16">
        <v>6</v>
      </c>
      <c r="H44" s="4">
        <v>11.450799999999999</v>
      </c>
      <c r="I44">
        <v>1</v>
      </c>
      <c r="K44" s="17">
        <v>13.6876</v>
      </c>
      <c r="L44" s="16">
        <v>17</v>
      </c>
      <c r="M44" s="4">
        <v>13.6876</v>
      </c>
      <c r="N44">
        <v>3</v>
      </c>
      <c r="Q44" s="17">
        <v>12.194799999999999</v>
      </c>
      <c r="R44" s="16">
        <v>38</v>
      </c>
      <c r="S44" s="4">
        <v>12.194799999999999</v>
      </c>
      <c r="T44">
        <v>24</v>
      </c>
      <c r="W44" s="17">
        <v>13.519600000000001</v>
      </c>
      <c r="X44" s="16">
        <v>57</v>
      </c>
      <c r="Y44" s="4">
        <v>13.519600000000001</v>
      </c>
      <c r="Z44">
        <v>5</v>
      </c>
      <c r="AC44" s="17">
        <v>12.9292</v>
      </c>
      <c r="AD44" s="16">
        <v>66</v>
      </c>
      <c r="AE44" s="4">
        <v>12.9292</v>
      </c>
      <c r="AF44">
        <v>3</v>
      </c>
      <c r="AI44" s="17">
        <v>13.389999999999999</v>
      </c>
      <c r="AJ44" s="16">
        <v>127</v>
      </c>
      <c r="AK44" s="4">
        <v>13.389999999999999</v>
      </c>
      <c r="AL44">
        <v>1</v>
      </c>
    </row>
    <row r="45" spans="1:38" x14ac:dyDescent="0.25">
      <c r="A45" s="17">
        <v>11.455200000000001</v>
      </c>
      <c r="B45" s="16">
        <v>5</v>
      </c>
      <c r="C45" s="4">
        <v>11.455200000000001</v>
      </c>
      <c r="D45">
        <v>3</v>
      </c>
      <c r="F45" s="17">
        <v>12.139200000000001</v>
      </c>
      <c r="G45" s="16">
        <v>11</v>
      </c>
      <c r="H45" s="4">
        <v>12.139200000000001</v>
      </c>
      <c r="I45">
        <v>0</v>
      </c>
      <c r="K45" s="17">
        <v>14.5624</v>
      </c>
      <c r="L45" s="16">
        <v>18</v>
      </c>
      <c r="M45" s="4">
        <v>14.5624</v>
      </c>
      <c r="N45">
        <v>1</v>
      </c>
      <c r="Q45" s="17">
        <v>12.9452</v>
      </c>
      <c r="R45" s="16">
        <v>35</v>
      </c>
      <c r="S45" s="4">
        <v>12.9452</v>
      </c>
      <c r="T45">
        <v>14</v>
      </c>
      <c r="W45" s="17">
        <v>14.3804</v>
      </c>
      <c r="X45" s="16">
        <v>30</v>
      </c>
      <c r="Y45" s="4">
        <v>14.3804</v>
      </c>
      <c r="Z45">
        <v>3</v>
      </c>
      <c r="AC45" s="17">
        <v>13.740799999999998</v>
      </c>
      <c r="AD45" s="16">
        <v>81</v>
      </c>
      <c r="AE45" s="4">
        <v>13.740799999999998</v>
      </c>
      <c r="AF45">
        <v>2</v>
      </c>
      <c r="AI45" s="17">
        <v>14.24</v>
      </c>
      <c r="AJ45" s="16">
        <v>97</v>
      </c>
      <c r="AK45" s="4">
        <v>14.24</v>
      </c>
      <c r="AL45">
        <v>0</v>
      </c>
    </row>
    <row r="46" spans="1:38" x14ac:dyDescent="0.25">
      <c r="A46" s="17">
        <v>11.935600000000001</v>
      </c>
      <c r="B46" s="16">
        <v>6</v>
      </c>
      <c r="C46" s="4">
        <v>11.935600000000001</v>
      </c>
      <c r="D46">
        <v>0</v>
      </c>
      <c r="F46" s="17">
        <v>12.827599999999999</v>
      </c>
      <c r="G46" s="16">
        <v>7</v>
      </c>
      <c r="H46" s="4">
        <v>12.827599999999999</v>
      </c>
      <c r="I46">
        <v>0</v>
      </c>
      <c r="K46" s="17">
        <v>15.437199999999999</v>
      </c>
      <c r="L46" s="16">
        <v>18</v>
      </c>
      <c r="M46" s="4">
        <v>15.437199999999999</v>
      </c>
      <c r="N46">
        <v>2</v>
      </c>
      <c r="Q46" s="17">
        <v>13.695600000000001</v>
      </c>
      <c r="R46" s="16">
        <v>21</v>
      </c>
      <c r="S46" s="4">
        <v>13.695600000000001</v>
      </c>
      <c r="T46">
        <v>6</v>
      </c>
      <c r="W46" s="17">
        <v>15.241199999999999</v>
      </c>
      <c r="X46" s="16">
        <v>30</v>
      </c>
      <c r="Y46" s="4">
        <v>15.241199999999999</v>
      </c>
      <c r="Z46">
        <v>5</v>
      </c>
      <c r="AC46" s="17">
        <v>14.5524</v>
      </c>
      <c r="AD46" s="16">
        <v>66</v>
      </c>
      <c r="AE46" s="4">
        <v>14.5524</v>
      </c>
      <c r="AF46">
        <v>3</v>
      </c>
      <c r="AI46" s="17">
        <v>15.09</v>
      </c>
      <c r="AJ46" s="16">
        <v>96</v>
      </c>
      <c r="AK46" s="4">
        <v>15.09</v>
      </c>
      <c r="AL46">
        <v>0</v>
      </c>
    </row>
    <row r="47" spans="1:38" x14ac:dyDescent="0.25">
      <c r="A47" s="17">
        <v>12.416</v>
      </c>
      <c r="B47" s="16">
        <v>3</v>
      </c>
      <c r="C47" s="4">
        <v>12.416</v>
      </c>
      <c r="D47">
        <v>0</v>
      </c>
      <c r="F47" s="17">
        <v>13.516</v>
      </c>
      <c r="G47" s="16">
        <v>7</v>
      </c>
      <c r="H47" s="4">
        <v>13.516</v>
      </c>
      <c r="I47">
        <v>1</v>
      </c>
      <c r="K47" s="17">
        <v>16.312000000000001</v>
      </c>
      <c r="L47" s="16">
        <v>8</v>
      </c>
      <c r="M47" s="4">
        <v>16.312000000000001</v>
      </c>
      <c r="N47">
        <v>3</v>
      </c>
      <c r="Q47" s="17">
        <v>14.446000000000002</v>
      </c>
      <c r="R47" s="16">
        <v>16</v>
      </c>
      <c r="S47" s="4">
        <v>14.446000000000002</v>
      </c>
      <c r="T47">
        <v>3</v>
      </c>
      <c r="W47" s="17">
        <v>16.102</v>
      </c>
      <c r="X47" s="16">
        <v>28</v>
      </c>
      <c r="Y47" s="4">
        <v>16.102</v>
      </c>
      <c r="Z47">
        <v>6</v>
      </c>
      <c r="AC47" s="17">
        <v>15.363999999999999</v>
      </c>
      <c r="AD47" s="16">
        <v>52</v>
      </c>
      <c r="AE47" s="4">
        <v>15.363999999999999</v>
      </c>
      <c r="AF47">
        <v>1</v>
      </c>
      <c r="AI47" s="17">
        <v>15.94</v>
      </c>
      <c r="AJ47" s="16">
        <v>48</v>
      </c>
      <c r="AK47" s="4">
        <v>15.94</v>
      </c>
      <c r="AL47">
        <v>0</v>
      </c>
    </row>
    <row r="48" spans="1:38" x14ac:dyDescent="0.25">
      <c r="A48" s="17">
        <v>12.8964</v>
      </c>
      <c r="B48" s="16">
        <v>7</v>
      </c>
      <c r="C48" s="4">
        <v>12.8964</v>
      </c>
      <c r="D48">
        <v>0</v>
      </c>
      <c r="F48" s="17">
        <v>14.2044</v>
      </c>
      <c r="G48" s="16">
        <v>8</v>
      </c>
      <c r="H48" s="4">
        <v>14.2044</v>
      </c>
      <c r="I48">
        <v>0</v>
      </c>
      <c r="K48" s="17">
        <v>17.186800000000002</v>
      </c>
      <c r="L48" s="16">
        <v>9</v>
      </c>
      <c r="M48" s="4">
        <v>17.186800000000002</v>
      </c>
      <c r="N48">
        <v>0</v>
      </c>
      <c r="Q48" s="17">
        <v>15.196400000000001</v>
      </c>
      <c r="R48" s="16">
        <v>20</v>
      </c>
      <c r="S48" s="4">
        <v>15.196400000000001</v>
      </c>
      <c r="T48">
        <v>10</v>
      </c>
      <c r="W48" s="17">
        <v>16.962800000000001</v>
      </c>
      <c r="X48" s="16">
        <v>20</v>
      </c>
      <c r="Y48" s="4">
        <v>16.962800000000001</v>
      </c>
      <c r="Z48">
        <v>2</v>
      </c>
      <c r="AC48" s="17">
        <v>16.175599999999999</v>
      </c>
      <c r="AD48" s="16">
        <v>42</v>
      </c>
      <c r="AE48" s="4">
        <v>16.175599999999999</v>
      </c>
      <c r="AF48">
        <v>1</v>
      </c>
      <c r="AI48" s="17">
        <v>16.79</v>
      </c>
      <c r="AJ48" s="16">
        <v>40</v>
      </c>
      <c r="AK48" s="4">
        <v>16.79</v>
      </c>
      <c r="AL48">
        <v>1</v>
      </c>
    </row>
    <row r="49" spans="1:38" x14ac:dyDescent="0.25">
      <c r="A49" s="17">
        <v>13.376799999999999</v>
      </c>
      <c r="B49" s="16">
        <v>5</v>
      </c>
      <c r="C49" s="4">
        <v>13.376799999999999</v>
      </c>
      <c r="D49">
        <v>0</v>
      </c>
      <c r="F49" s="17">
        <v>14.892799999999999</v>
      </c>
      <c r="G49" s="16">
        <v>6</v>
      </c>
      <c r="H49" s="4">
        <v>14.892799999999999</v>
      </c>
      <c r="I49">
        <v>1</v>
      </c>
      <c r="K49" s="17">
        <v>18.061600000000002</v>
      </c>
      <c r="L49" s="16">
        <v>5</v>
      </c>
      <c r="M49" s="4">
        <v>18.061600000000002</v>
      </c>
      <c r="N49">
        <v>1</v>
      </c>
      <c r="Q49" s="17">
        <v>15.9468</v>
      </c>
      <c r="R49" s="16">
        <v>13</v>
      </c>
      <c r="S49" s="4">
        <v>15.9468</v>
      </c>
      <c r="T49">
        <v>4</v>
      </c>
      <c r="W49" s="17">
        <v>17.823599999999999</v>
      </c>
      <c r="X49" s="16">
        <v>27</v>
      </c>
      <c r="Y49" s="4">
        <v>17.823599999999999</v>
      </c>
      <c r="Z49">
        <v>4</v>
      </c>
      <c r="AC49" s="17">
        <v>16.987200000000001</v>
      </c>
      <c r="AD49" s="16">
        <v>21</v>
      </c>
      <c r="AE49" s="4">
        <v>16.987200000000001</v>
      </c>
      <c r="AF49">
        <v>0</v>
      </c>
      <c r="AI49" s="17">
        <v>17.64</v>
      </c>
      <c r="AJ49" s="16">
        <v>39</v>
      </c>
      <c r="AK49" s="4">
        <v>17.64</v>
      </c>
      <c r="AL49">
        <v>0</v>
      </c>
    </row>
    <row r="50" spans="1:38" x14ac:dyDescent="0.25">
      <c r="A50" s="17">
        <v>13.857200000000002</v>
      </c>
      <c r="B50" s="16">
        <v>0</v>
      </c>
      <c r="C50" s="4">
        <v>13.857200000000002</v>
      </c>
      <c r="D50">
        <v>0</v>
      </c>
      <c r="F50" s="17">
        <v>15.581200000000001</v>
      </c>
      <c r="G50" s="16">
        <v>4</v>
      </c>
      <c r="H50" s="4">
        <v>15.581200000000001</v>
      </c>
      <c r="I50">
        <v>0</v>
      </c>
      <c r="K50" s="17">
        <v>18.936400000000003</v>
      </c>
      <c r="L50" s="16">
        <v>7</v>
      </c>
      <c r="M50" s="4">
        <v>18.936400000000003</v>
      </c>
      <c r="N50">
        <v>0</v>
      </c>
      <c r="Q50" s="17">
        <v>16.697200000000002</v>
      </c>
      <c r="R50" s="16">
        <v>9</v>
      </c>
      <c r="S50" s="4">
        <v>16.697200000000002</v>
      </c>
      <c r="T50">
        <v>2</v>
      </c>
      <c r="W50" s="17">
        <v>18.6844</v>
      </c>
      <c r="X50" s="16">
        <v>15</v>
      </c>
      <c r="Y50" s="4">
        <v>18.6844</v>
      </c>
      <c r="Z50">
        <v>0</v>
      </c>
      <c r="AC50" s="17">
        <v>17.7988</v>
      </c>
      <c r="AD50" s="16">
        <v>12</v>
      </c>
      <c r="AE50" s="4">
        <v>17.7988</v>
      </c>
      <c r="AF50">
        <v>0</v>
      </c>
      <c r="AI50" s="17">
        <v>18.490000000000002</v>
      </c>
      <c r="AJ50" s="16">
        <v>34</v>
      </c>
      <c r="AK50" s="4">
        <v>18.490000000000002</v>
      </c>
      <c r="AL50">
        <v>0</v>
      </c>
    </row>
    <row r="51" spans="1:38" x14ac:dyDescent="0.25">
      <c r="A51" s="17">
        <v>14.337600000000002</v>
      </c>
      <c r="B51" s="16">
        <v>3</v>
      </c>
      <c r="C51" s="4">
        <v>14.337600000000002</v>
      </c>
      <c r="D51">
        <v>0</v>
      </c>
      <c r="F51" s="17">
        <v>16.269600000000001</v>
      </c>
      <c r="G51" s="16">
        <v>5</v>
      </c>
      <c r="H51" s="4">
        <v>16.269600000000001</v>
      </c>
      <c r="I51">
        <v>0</v>
      </c>
      <c r="K51" s="17">
        <v>19.811200000000003</v>
      </c>
      <c r="L51" s="16">
        <v>2</v>
      </c>
      <c r="M51" s="4">
        <v>19.811200000000003</v>
      </c>
      <c r="N51">
        <v>0</v>
      </c>
      <c r="Q51" s="17">
        <v>17.447600000000001</v>
      </c>
      <c r="R51" s="16">
        <v>9</v>
      </c>
      <c r="S51" s="4">
        <v>17.447600000000001</v>
      </c>
      <c r="T51">
        <v>1</v>
      </c>
      <c r="W51" s="17">
        <v>19.545200000000001</v>
      </c>
      <c r="X51" s="16">
        <v>10</v>
      </c>
      <c r="Y51" s="4">
        <v>19.545200000000001</v>
      </c>
      <c r="Z51">
        <v>1</v>
      </c>
      <c r="AC51" s="17">
        <v>18.610399999999998</v>
      </c>
      <c r="AD51" s="16">
        <v>19</v>
      </c>
      <c r="AE51" s="4">
        <v>18.610399999999998</v>
      </c>
      <c r="AF51">
        <v>1</v>
      </c>
      <c r="AI51" s="17">
        <v>19.34</v>
      </c>
      <c r="AJ51" s="16">
        <v>22</v>
      </c>
      <c r="AK51" s="4">
        <v>19.34</v>
      </c>
      <c r="AL51">
        <v>2</v>
      </c>
    </row>
    <row r="52" spans="1:38" x14ac:dyDescent="0.25">
      <c r="A52" s="17">
        <v>14.818000000000001</v>
      </c>
      <c r="B52" s="16">
        <v>5</v>
      </c>
      <c r="C52" s="4">
        <v>14.818000000000001</v>
      </c>
      <c r="D52">
        <v>0</v>
      </c>
      <c r="F52" s="17">
        <v>16.958000000000002</v>
      </c>
      <c r="G52" s="16">
        <v>2</v>
      </c>
      <c r="H52" s="4">
        <v>16.958000000000002</v>
      </c>
      <c r="I52">
        <v>0</v>
      </c>
      <c r="K52" s="17">
        <v>20.686000000000003</v>
      </c>
      <c r="L52" s="16">
        <v>0</v>
      </c>
      <c r="M52" s="4">
        <v>20.686000000000003</v>
      </c>
      <c r="N52">
        <v>5</v>
      </c>
      <c r="Q52" s="17">
        <v>18.198000000000004</v>
      </c>
      <c r="R52" s="16">
        <v>4</v>
      </c>
      <c r="S52" s="4">
        <v>18.198000000000004</v>
      </c>
      <c r="T52">
        <v>1</v>
      </c>
      <c r="W52" s="17">
        <v>20.405999999999999</v>
      </c>
      <c r="X52" s="16">
        <v>5</v>
      </c>
      <c r="Y52" s="4">
        <v>20.405999999999999</v>
      </c>
      <c r="Z52">
        <v>1</v>
      </c>
      <c r="AC52" s="17">
        <v>19.422000000000001</v>
      </c>
      <c r="AD52" s="16">
        <v>10</v>
      </c>
      <c r="AE52" s="4">
        <v>19.422000000000001</v>
      </c>
      <c r="AF52">
        <v>1</v>
      </c>
      <c r="AI52" s="17">
        <v>20.190000000000001</v>
      </c>
      <c r="AJ52" s="16">
        <v>15</v>
      </c>
      <c r="AK52" s="4">
        <v>20.190000000000001</v>
      </c>
      <c r="AL52">
        <v>0</v>
      </c>
    </row>
    <row r="53" spans="1:38" x14ac:dyDescent="0.25">
      <c r="A53" s="17">
        <v>15.298400000000001</v>
      </c>
      <c r="B53" s="16">
        <v>0</v>
      </c>
      <c r="C53" s="4">
        <v>15.298400000000001</v>
      </c>
      <c r="D53">
        <v>2</v>
      </c>
      <c r="F53" s="17">
        <v>17.6464</v>
      </c>
      <c r="G53" s="16">
        <v>5</v>
      </c>
      <c r="H53" s="4">
        <v>17.6464</v>
      </c>
      <c r="I53">
        <v>0</v>
      </c>
      <c r="K53" s="17">
        <v>21.560800000000004</v>
      </c>
      <c r="L53" s="16">
        <v>1</v>
      </c>
      <c r="M53" s="4">
        <v>21.560800000000004</v>
      </c>
      <c r="N53">
        <v>0</v>
      </c>
      <c r="Q53" s="17">
        <v>18.948400000000003</v>
      </c>
      <c r="R53" s="16">
        <v>4</v>
      </c>
      <c r="S53" s="4">
        <v>18.948400000000003</v>
      </c>
      <c r="T53">
        <v>0</v>
      </c>
      <c r="W53" s="17">
        <v>21.266800000000003</v>
      </c>
      <c r="X53" s="16">
        <v>5</v>
      </c>
      <c r="Y53" s="4">
        <v>21.266800000000003</v>
      </c>
      <c r="Z53">
        <v>0</v>
      </c>
      <c r="AC53" s="17">
        <v>20.233599999999999</v>
      </c>
      <c r="AD53" s="16">
        <v>8</v>
      </c>
      <c r="AE53" s="4">
        <v>20.233599999999999</v>
      </c>
      <c r="AF53">
        <v>0</v>
      </c>
      <c r="AI53" s="17">
        <v>21.040000000000003</v>
      </c>
      <c r="AJ53" s="16">
        <v>6</v>
      </c>
      <c r="AK53" s="4">
        <v>21.040000000000003</v>
      </c>
      <c r="AL53">
        <v>0</v>
      </c>
    </row>
    <row r="54" spans="1:38" x14ac:dyDescent="0.25">
      <c r="A54" s="17">
        <v>15.7788</v>
      </c>
      <c r="B54" s="16">
        <v>0</v>
      </c>
      <c r="C54" s="4">
        <v>15.7788</v>
      </c>
      <c r="D54">
        <v>2</v>
      </c>
      <c r="F54" s="17">
        <v>18.334800000000001</v>
      </c>
      <c r="G54" s="16">
        <v>1</v>
      </c>
      <c r="H54" s="4">
        <v>18.334800000000001</v>
      </c>
      <c r="I54">
        <v>0</v>
      </c>
      <c r="K54" s="17">
        <v>22.435600000000004</v>
      </c>
      <c r="L54" s="16">
        <v>0</v>
      </c>
      <c r="M54" s="4">
        <v>22.435600000000004</v>
      </c>
      <c r="N54">
        <v>1</v>
      </c>
      <c r="Q54" s="17">
        <v>19.698800000000002</v>
      </c>
      <c r="R54" s="16">
        <v>3</v>
      </c>
      <c r="S54" s="4">
        <v>19.698800000000002</v>
      </c>
      <c r="T54">
        <v>1</v>
      </c>
      <c r="W54" s="17">
        <v>22.127600000000001</v>
      </c>
      <c r="X54" s="16">
        <v>2</v>
      </c>
      <c r="Y54" s="4">
        <v>22.127600000000001</v>
      </c>
      <c r="Z54">
        <v>1</v>
      </c>
      <c r="AC54" s="17">
        <v>21.045200000000001</v>
      </c>
      <c r="AD54" s="16">
        <v>4</v>
      </c>
      <c r="AE54" s="4">
        <v>21.045200000000001</v>
      </c>
      <c r="AF54">
        <v>0</v>
      </c>
      <c r="AI54" s="17">
        <v>21.89</v>
      </c>
      <c r="AJ54" s="16">
        <v>9</v>
      </c>
      <c r="AK54" s="4">
        <v>21.89</v>
      </c>
      <c r="AL54">
        <v>0</v>
      </c>
    </row>
    <row r="55" spans="1:38" x14ac:dyDescent="0.25">
      <c r="A55" s="17">
        <v>16.2592</v>
      </c>
      <c r="B55" s="16">
        <v>0</v>
      </c>
      <c r="C55" s="4">
        <v>16.2592</v>
      </c>
      <c r="D55">
        <v>0</v>
      </c>
      <c r="F55" s="17">
        <v>19.023200000000003</v>
      </c>
      <c r="G55" s="16">
        <v>2</v>
      </c>
      <c r="H55" s="4">
        <v>19.023200000000003</v>
      </c>
      <c r="I55">
        <v>0</v>
      </c>
      <c r="K55" s="17">
        <v>23.310400000000005</v>
      </c>
      <c r="L55" s="16">
        <v>0</v>
      </c>
      <c r="M55" s="4">
        <v>23.310400000000005</v>
      </c>
      <c r="N55">
        <v>0</v>
      </c>
      <c r="Q55" s="17">
        <v>20.449200000000001</v>
      </c>
      <c r="R55" s="16">
        <v>11</v>
      </c>
      <c r="S55" s="4">
        <v>20.449200000000001</v>
      </c>
      <c r="T55">
        <v>0</v>
      </c>
      <c r="W55" s="17">
        <v>22.988400000000002</v>
      </c>
      <c r="X55" s="16">
        <v>4</v>
      </c>
      <c r="Y55" s="4">
        <v>22.988400000000002</v>
      </c>
      <c r="Z55">
        <v>1</v>
      </c>
      <c r="AC55" s="17">
        <v>21.8568</v>
      </c>
      <c r="AD55" s="16">
        <v>4</v>
      </c>
      <c r="AE55" s="4">
        <v>21.8568</v>
      </c>
      <c r="AF55">
        <v>0</v>
      </c>
      <c r="AI55" s="17">
        <v>22.740000000000002</v>
      </c>
      <c r="AJ55" s="16">
        <v>6</v>
      </c>
      <c r="AK55" s="4">
        <v>22.740000000000002</v>
      </c>
      <c r="AL55">
        <v>0</v>
      </c>
    </row>
    <row r="56" spans="1:38" x14ac:dyDescent="0.25">
      <c r="A56" s="17">
        <v>16.739599999999999</v>
      </c>
      <c r="B56" s="16">
        <v>2</v>
      </c>
      <c r="C56" s="4">
        <v>16.739599999999999</v>
      </c>
      <c r="D56">
        <v>0</v>
      </c>
      <c r="F56" s="17">
        <v>19.711600000000001</v>
      </c>
      <c r="G56" s="16">
        <v>1</v>
      </c>
      <c r="H56" s="4">
        <v>19.711600000000001</v>
      </c>
      <c r="I56">
        <v>0</v>
      </c>
      <c r="K56" s="17">
        <v>24.185200000000002</v>
      </c>
      <c r="L56" s="16">
        <v>0</v>
      </c>
      <c r="M56" s="4">
        <v>24.185200000000002</v>
      </c>
      <c r="N56">
        <v>0</v>
      </c>
      <c r="Q56" s="17">
        <v>21.1996</v>
      </c>
      <c r="R56" s="16">
        <v>1</v>
      </c>
      <c r="S56" s="4">
        <v>21.1996</v>
      </c>
      <c r="T56">
        <v>0</v>
      </c>
      <c r="W56" s="17">
        <v>23.849200000000003</v>
      </c>
      <c r="X56" s="16">
        <v>2</v>
      </c>
      <c r="Y56" s="4">
        <v>23.849200000000003</v>
      </c>
      <c r="Z56">
        <v>0</v>
      </c>
      <c r="AC56" s="17">
        <v>22.668400000000002</v>
      </c>
      <c r="AD56" s="16">
        <v>6</v>
      </c>
      <c r="AE56" s="4">
        <v>22.668400000000002</v>
      </c>
      <c r="AF56">
        <v>0</v>
      </c>
      <c r="AI56" s="17">
        <v>23.59</v>
      </c>
      <c r="AJ56" s="16">
        <v>6</v>
      </c>
      <c r="AK56" s="4">
        <v>23.59</v>
      </c>
      <c r="AL56">
        <v>0</v>
      </c>
    </row>
    <row r="57" spans="1:38" x14ac:dyDescent="0.25">
      <c r="A57" s="17">
        <v>17.220000000000002</v>
      </c>
      <c r="B57" s="16">
        <v>1</v>
      </c>
      <c r="C57" s="4">
        <v>17.220000000000002</v>
      </c>
      <c r="D57">
        <v>0</v>
      </c>
      <c r="F57" s="17">
        <v>20.400000000000002</v>
      </c>
      <c r="G57" s="16">
        <v>1</v>
      </c>
      <c r="H57" s="4">
        <v>20.400000000000002</v>
      </c>
      <c r="I57">
        <v>0</v>
      </c>
      <c r="K57" s="17">
        <v>25.060000000000002</v>
      </c>
      <c r="L57" s="16">
        <v>1</v>
      </c>
      <c r="M57" s="4">
        <v>25.060000000000002</v>
      </c>
      <c r="N57">
        <v>2</v>
      </c>
      <c r="Q57" s="17">
        <v>21.950000000000003</v>
      </c>
      <c r="R57" s="16">
        <v>4</v>
      </c>
      <c r="S57" s="4">
        <v>21.950000000000003</v>
      </c>
      <c r="T57">
        <v>0</v>
      </c>
      <c r="W57" s="17">
        <v>24.71</v>
      </c>
      <c r="X57" s="16">
        <v>16</v>
      </c>
      <c r="Y57" s="4">
        <v>24.71</v>
      </c>
      <c r="Z57">
        <v>0</v>
      </c>
      <c r="AC57" s="17">
        <v>23.48</v>
      </c>
      <c r="AD57" s="16">
        <v>2</v>
      </c>
      <c r="AE57" s="4">
        <v>23.48</v>
      </c>
      <c r="AF57">
        <v>0</v>
      </c>
      <c r="AI57" s="17">
        <v>24.44</v>
      </c>
      <c r="AJ57" s="16">
        <v>1</v>
      </c>
      <c r="AK57" s="4">
        <v>24.44</v>
      </c>
      <c r="AL57">
        <v>0</v>
      </c>
    </row>
    <row r="60" spans="1:38" x14ac:dyDescent="0.25">
      <c r="A60">
        <v>3.66</v>
      </c>
      <c r="B60">
        <v>6</v>
      </c>
    </row>
    <row r="61" spans="1:38" x14ac:dyDescent="0.25">
      <c r="A61">
        <v>4</v>
      </c>
      <c r="B61">
        <v>150</v>
      </c>
    </row>
    <row r="62" spans="1:38" x14ac:dyDescent="0.25">
      <c r="A62">
        <v>5</v>
      </c>
      <c r="B62">
        <v>103</v>
      </c>
    </row>
    <row r="63" spans="1:38" x14ac:dyDescent="0.25">
      <c r="A63">
        <v>6</v>
      </c>
      <c r="B63">
        <v>113</v>
      </c>
    </row>
    <row r="64" spans="1:38" x14ac:dyDescent="0.25">
      <c r="A64">
        <v>7</v>
      </c>
      <c r="B64">
        <v>167</v>
      </c>
    </row>
    <row r="65" spans="1:2" x14ac:dyDescent="0.25">
      <c r="A65">
        <v>8</v>
      </c>
      <c r="B65">
        <v>297</v>
      </c>
    </row>
    <row r="66" spans="1:2" x14ac:dyDescent="0.25">
      <c r="A66">
        <v>9</v>
      </c>
      <c r="B66">
        <v>432</v>
      </c>
    </row>
    <row r="67" spans="1:2" x14ac:dyDescent="0.25">
      <c r="A67">
        <v>10</v>
      </c>
      <c r="B67">
        <v>369</v>
      </c>
    </row>
    <row r="68" spans="1:2" x14ac:dyDescent="0.25">
      <c r="A68">
        <v>11</v>
      </c>
      <c r="B68">
        <v>363</v>
      </c>
    </row>
    <row r="69" spans="1:2" x14ac:dyDescent="0.25">
      <c r="A69">
        <v>12</v>
      </c>
      <c r="B69">
        <v>473</v>
      </c>
    </row>
    <row r="70" spans="1:2" x14ac:dyDescent="0.25">
      <c r="A70">
        <v>13</v>
      </c>
      <c r="B70">
        <v>333</v>
      </c>
    </row>
    <row r="71" spans="1:2" x14ac:dyDescent="0.25">
      <c r="A71">
        <v>14</v>
      </c>
      <c r="B71">
        <v>260</v>
      </c>
    </row>
    <row r="72" spans="1:2" x14ac:dyDescent="0.25">
      <c r="A72">
        <v>15</v>
      </c>
      <c r="B72">
        <v>307</v>
      </c>
    </row>
    <row r="73" spans="1:2" x14ac:dyDescent="0.25">
      <c r="A73">
        <v>16</v>
      </c>
      <c r="B73">
        <v>192</v>
      </c>
    </row>
    <row r="74" spans="1:2" x14ac:dyDescent="0.25">
      <c r="A74">
        <v>17</v>
      </c>
      <c r="B74">
        <v>107</v>
      </c>
    </row>
    <row r="75" spans="1:2" x14ac:dyDescent="0.25">
      <c r="A75">
        <v>18</v>
      </c>
      <c r="B75">
        <v>126</v>
      </c>
    </row>
    <row r="76" spans="1:2" x14ac:dyDescent="0.25">
      <c r="A76">
        <v>19</v>
      </c>
      <c r="B76">
        <v>68</v>
      </c>
    </row>
    <row r="77" spans="1:2" x14ac:dyDescent="0.25">
      <c r="A77">
        <v>20</v>
      </c>
      <c r="B77">
        <v>46</v>
      </c>
    </row>
    <row r="78" spans="1:2" x14ac:dyDescent="0.25">
      <c r="A78">
        <v>21</v>
      </c>
      <c r="B78">
        <v>34</v>
      </c>
    </row>
    <row r="79" spans="1:2" x14ac:dyDescent="0.25">
      <c r="A79">
        <v>22</v>
      </c>
      <c r="B79">
        <v>33</v>
      </c>
    </row>
    <row r="80" spans="1:2" x14ac:dyDescent="0.25">
      <c r="A80">
        <v>23</v>
      </c>
      <c r="B80">
        <v>16</v>
      </c>
    </row>
    <row r="81" spans="1:2" x14ac:dyDescent="0.25">
      <c r="A81">
        <v>24</v>
      </c>
      <c r="B81">
        <v>23</v>
      </c>
    </row>
    <row r="82" spans="1:2" x14ac:dyDescent="0.25">
      <c r="A82">
        <v>25</v>
      </c>
      <c r="B82">
        <v>7</v>
      </c>
    </row>
    <row r="83" spans="1:2" x14ac:dyDescent="0.25">
      <c r="A83">
        <v>26</v>
      </c>
    </row>
    <row r="84" spans="1:2" x14ac:dyDescent="0.25">
      <c r="A84">
        <v>27</v>
      </c>
    </row>
    <row r="85" spans="1:2" x14ac:dyDescent="0.25">
      <c r="A85">
        <v>28</v>
      </c>
    </row>
    <row r="86" spans="1:2" x14ac:dyDescent="0.25">
      <c r="A86">
        <v>29</v>
      </c>
    </row>
    <row r="87" spans="1:2" x14ac:dyDescent="0.25">
      <c r="A8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Curve_Size_Dicty_AX4vsDnmA</vt:lpstr>
      <vt:lpstr>Growth</vt:lpstr>
      <vt:lpstr>AX4 Stationary</vt:lpstr>
      <vt:lpstr>AX4 Shaking</vt:lpstr>
      <vt:lpstr>DNMT(-) Stationary</vt:lpstr>
      <vt:lpstr>DNMT(-) Shaking Culture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2025-06-24T16:05:22Z</dcterms:modified>
</cp:coreProperties>
</file>