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sige897_hanyang_ac_kr/Documents/조재은/학교수업 석사3기/paper/기존터널_근접시공/python_GTSNX_macro/zazen/"/>
    </mc:Choice>
  </mc:AlternateContent>
  <xr:revisionPtr revIDLastSave="26" documentId="11_68A98125C78D4DA6B49E0132438A50F167BB993F" xr6:coauthVersionLast="47" xr6:coauthVersionMax="47" xr10:uidLastSave="{90AAABD6-D7A6-4CCD-A6A3-20705B8AE848}"/>
  <bookViews>
    <workbookView xWindow="10380" yWindow="2505" windowWidth="14400" windowHeight="107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1" l="1"/>
  <c r="C6" i="1"/>
  <c r="B2" i="1"/>
  <c r="C42" i="1" s="1"/>
  <c r="I1" i="1"/>
  <c r="I2" i="1" s="1"/>
  <c r="C11" i="1" l="1"/>
  <c r="B14" i="1"/>
  <c r="C14" i="1"/>
  <c r="C19" i="1"/>
  <c r="B22" i="1"/>
  <c r="C22" i="1"/>
  <c r="C27" i="1"/>
  <c r="B30" i="1"/>
  <c r="C35" i="1"/>
  <c r="B38" i="1"/>
  <c r="C43" i="1"/>
  <c r="C5" i="1"/>
  <c r="F2" i="1"/>
  <c r="F5" i="1" s="1"/>
  <c r="I5" i="1" s="1"/>
  <c r="B6" i="1"/>
  <c r="B7" i="1"/>
  <c r="B15" i="1"/>
  <c r="B23" i="1"/>
  <c r="B31" i="1"/>
  <c r="B39" i="1"/>
  <c r="C7" i="1"/>
  <c r="C15" i="1"/>
  <c r="C31" i="1"/>
  <c r="B5" i="1"/>
  <c r="B13" i="1"/>
  <c r="B21" i="1"/>
  <c r="B29" i="1"/>
  <c r="B37" i="1"/>
  <c r="C38" i="1"/>
  <c r="B9" i="1"/>
  <c r="B25" i="1"/>
  <c r="B33" i="1"/>
  <c r="C17" i="1"/>
  <c r="C25" i="1"/>
  <c r="C33" i="1"/>
  <c r="B12" i="1"/>
  <c r="B28" i="1"/>
  <c r="B36" i="1"/>
  <c r="C13" i="1"/>
  <c r="C21" i="1"/>
  <c r="C29" i="1"/>
  <c r="C37" i="1"/>
  <c r="B8" i="1"/>
  <c r="B16" i="1"/>
  <c r="B24" i="1"/>
  <c r="B32" i="1"/>
  <c r="B40" i="1"/>
  <c r="C8" i="1"/>
  <c r="C16" i="1"/>
  <c r="C24" i="1"/>
  <c r="C32" i="1"/>
  <c r="C40" i="1"/>
  <c r="B11" i="1"/>
  <c r="B19" i="1"/>
  <c r="B27" i="1"/>
  <c r="B35" i="1"/>
  <c r="B43" i="1"/>
  <c r="C30" i="1"/>
  <c r="B17" i="1"/>
  <c r="B41" i="1"/>
  <c r="C9" i="1"/>
  <c r="C41" i="1"/>
  <c r="B20" i="1"/>
  <c r="C12" i="1"/>
  <c r="C20" i="1"/>
  <c r="C44" i="1"/>
  <c r="C28" i="1"/>
  <c r="C36" i="1"/>
  <c r="B10" i="1"/>
  <c r="B18" i="1"/>
  <c r="B26" i="1"/>
  <c r="B34" i="1"/>
  <c r="B42" i="1"/>
  <c r="C23" i="1"/>
  <c r="C39" i="1"/>
  <c r="C10" i="1"/>
  <c r="C18" i="1"/>
  <c r="C26" i="1"/>
  <c r="C34" i="1"/>
  <c r="F39" i="1" l="1"/>
  <c r="I39" i="1" s="1"/>
  <c r="F31" i="1"/>
  <c r="I31" i="1" s="1"/>
  <c r="F23" i="1"/>
  <c r="I23" i="1" s="1"/>
  <c r="F15" i="1"/>
  <c r="I15" i="1" s="1"/>
  <c r="F7" i="1"/>
  <c r="I7" i="1" s="1"/>
  <c r="F28" i="1"/>
  <c r="I28" i="1" s="1"/>
  <c r="F20" i="1"/>
  <c r="I20" i="1" s="1"/>
  <c r="F12" i="1"/>
  <c r="I12" i="1" s="1"/>
  <c r="E39" i="1"/>
  <c r="H39" i="1" s="1"/>
  <c r="E31" i="1"/>
  <c r="H31" i="1" s="1"/>
  <c r="E23" i="1"/>
  <c r="H23" i="1" s="1"/>
  <c r="E15" i="1"/>
  <c r="H15" i="1" s="1"/>
  <c r="E7" i="1"/>
  <c r="H7" i="1" s="1"/>
  <c r="E12" i="1"/>
  <c r="H12" i="1" s="1"/>
  <c r="F41" i="1"/>
  <c r="I41" i="1" s="1"/>
  <c r="F33" i="1"/>
  <c r="I33" i="1" s="1"/>
  <c r="F17" i="1"/>
  <c r="I17" i="1" s="1"/>
  <c r="F9" i="1"/>
  <c r="I9" i="1" s="1"/>
  <c r="E33" i="1"/>
  <c r="H33" i="1" s="1"/>
  <c r="E25" i="1"/>
  <c r="H25" i="1" s="1"/>
  <c r="E9" i="1"/>
  <c r="H9" i="1" s="1"/>
  <c r="F14" i="1"/>
  <c r="I14" i="1" s="1"/>
  <c r="E38" i="1"/>
  <c r="H38" i="1" s="1"/>
  <c r="E30" i="1"/>
  <c r="H30" i="1" s="1"/>
  <c r="E22" i="1"/>
  <c r="H22" i="1" s="1"/>
  <c r="E6" i="1"/>
  <c r="H6" i="1" s="1"/>
  <c r="F43" i="1"/>
  <c r="I43" i="1" s="1"/>
  <c r="F35" i="1"/>
  <c r="I35" i="1" s="1"/>
  <c r="E40" i="1"/>
  <c r="H40" i="1" s="1"/>
  <c r="E32" i="1"/>
  <c r="H32" i="1" s="1"/>
  <c r="E24" i="1"/>
  <c r="H24" i="1" s="1"/>
  <c r="E16" i="1"/>
  <c r="H16" i="1" s="1"/>
  <c r="E8" i="1"/>
  <c r="H8" i="1" s="1"/>
  <c r="F37" i="1"/>
  <c r="I37" i="1" s="1"/>
  <c r="F29" i="1"/>
  <c r="I29" i="1" s="1"/>
  <c r="F21" i="1"/>
  <c r="I21" i="1" s="1"/>
  <c r="F13" i="1"/>
  <c r="I13" i="1" s="1"/>
  <c r="E37" i="1"/>
  <c r="H37" i="1" s="1"/>
  <c r="E29" i="1"/>
  <c r="H29" i="1" s="1"/>
  <c r="E21" i="1"/>
  <c r="H21" i="1" s="1"/>
  <c r="E13" i="1"/>
  <c r="H13" i="1" s="1"/>
  <c r="E5" i="1"/>
  <c r="H5" i="1" s="1"/>
  <c r="F42" i="1"/>
  <c r="I42" i="1" s="1"/>
  <c r="F34" i="1"/>
  <c r="I34" i="1" s="1"/>
  <c r="F26" i="1"/>
  <c r="I26" i="1" s="1"/>
  <c r="F18" i="1"/>
  <c r="I18" i="1" s="1"/>
  <c r="F10" i="1"/>
  <c r="I10" i="1" s="1"/>
  <c r="E41" i="1"/>
  <c r="H41" i="1" s="1"/>
  <c r="E17" i="1"/>
  <c r="H17" i="1" s="1"/>
  <c r="F38" i="1"/>
  <c r="I38" i="1" s="1"/>
  <c r="F30" i="1"/>
  <c r="I30" i="1" s="1"/>
  <c r="F22" i="1"/>
  <c r="I22" i="1" s="1"/>
  <c r="F6" i="1"/>
  <c r="I6" i="1" s="1"/>
  <c r="E14" i="1"/>
  <c r="H14" i="1" s="1"/>
  <c r="E42" i="1"/>
  <c r="H42" i="1" s="1"/>
  <c r="E34" i="1"/>
  <c r="H34" i="1" s="1"/>
  <c r="E26" i="1"/>
  <c r="H26" i="1" s="1"/>
  <c r="E18" i="1"/>
  <c r="H18" i="1" s="1"/>
  <c r="E10" i="1"/>
  <c r="H10" i="1" s="1"/>
  <c r="F44" i="1"/>
  <c r="I44" i="1" s="1"/>
  <c r="F36" i="1"/>
  <c r="I36" i="1" s="1"/>
  <c r="E44" i="1"/>
  <c r="H44" i="1" s="1"/>
  <c r="E36" i="1"/>
  <c r="H36" i="1" s="1"/>
  <c r="E28" i="1"/>
  <c r="H28" i="1" s="1"/>
  <c r="E20" i="1"/>
  <c r="H20" i="1" s="1"/>
  <c r="F25" i="1"/>
  <c r="I25" i="1" s="1"/>
  <c r="F11" i="1"/>
  <c r="I11" i="1" s="1"/>
  <c r="F32" i="1"/>
  <c r="I32" i="1" s="1"/>
  <c r="E43" i="1"/>
  <c r="H43" i="1" s="1"/>
  <c r="E11" i="1"/>
  <c r="H11" i="1" s="1"/>
  <c r="F24" i="1"/>
  <c r="I24" i="1" s="1"/>
  <c r="F8" i="1"/>
  <c r="I8" i="1" s="1"/>
  <c r="F27" i="1"/>
  <c r="I27" i="1" s="1"/>
  <c r="F40" i="1"/>
  <c r="I40" i="1" s="1"/>
  <c r="E19" i="1"/>
  <c r="H19" i="1" s="1"/>
  <c r="F16" i="1"/>
  <c r="I16" i="1" s="1"/>
  <c r="F19" i="1"/>
  <c r="I19" i="1" s="1"/>
  <c r="E27" i="1"/>
  <c r="H27" i="1" s="1"/>
  <c r="E35" i="1"/>
  <c r="H35" i="1" s="1"/>
</calcChain>
</file>

<file path=xl/sharedStrings.xml><?xml version="1.0" encoding="utf-8"?>
<sst xmlns="http://schemas.openxmlformats.org/spreadsheetml/2006/main" count="16" uniqueCount="12">
  <si>
    <t>지름</t>
  </si>
  <si>
    <t>VolumeLoss(%)</t>
  </si>
  <si>
    <t>원주</t>
  </si>
  <si>
    <t>반지름</t>
  </si>
  <si>
    <t>절점거리</t>
  </si>
  <si>
    <t>초기원형(수축전)</t>
  </si>
  <si>
    <t>수축후</t>
  </si>
  <si>
    <t>절점번호</t>
  </si>
  <si>
    <t>x좌표</t>
  </si>
  <si>
    <t>y좌표</t>
  </si>
  <si>
    <t>Tx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</si>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</sst>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_ ;[Red]\-0.0000\ "/>
    <numFmt numFmtId="178" formatCode="0.000000_ ;[Red]\-0.000000\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177" fontId="0" fillId="0" borderId="6" xfId="0" applyNumberFormat="1" applyBorder="1" applyAlignment="1">
      <alignment vertical="center"/>
    </xf>
    <xf numFmtId="177" fontId="0" fillId="0" borderId="8" xfId="0" applyNumberFormat="1" applyBorder="1" applyAlignment="1">
      <alignment vertical="center"/>
    </xf>
    <xf numFmtId="177" fontId="0" fillId="0" borderId="9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8" fontId="0" fillId="0" borderId="6" xfId="0" applyNumberFormat="1" applyBorder="1" applyAlignment="1">
      <alignment vertical="center"/>
    </xf>
    <xf numFmtId="178" fontId="0" fillId="0" borderId="8" xfId="0" applyNumberFormat="1" applyBorder="1" applyAlignment="1">
      <alignment vertical="center"/>
    </xf>
    <xf numFmtId="178" fontId="0" fillId="0" borderId="9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2" xfId="0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D3" sqref="D3"/>
    </sheetView>
  </sheetViews>
  <sheetFormatPr defaultRowHeight="16.5" x14ac:dyDescent="0.3"/>
  <cols>
    <col min="2" max="2" width="10.625" style="10" bestFit="1" customWidth="1"/>
    <col min="5" max="5" width="9" style="10" customWidth="1"/>
    <col min="6" max="6" width="13.125" style="10" bestFit="1" customWidth="1"/>
    <col min="8" max="9" width="10.25" bestFit="1" customWidth="1"/>
  </cols>
  <sheetData>
    <row r="1" spans="1:9" x14ac:dyDescent="0.3">
      <c r="A1" s="12" t="s">
        <v>0</v>
      </c>
      <c r="B1" s="8">
        <v>10</v>
      </c>
      <c r="C1" s="9"/>
      <c r="D1" s="26" t="s">
        <v>1</v>
      </c>
      <c r="E1" s="27"/>
      <c r="F1" s="28"/>
      <c r="G1" s="12"/>
      <c r="H1" s="8" t="s">
        <v>2</v>
      </c>
      <c r="I1" s="13">
        <f>B1*PI()</f>
        <v>31.415926535897931</v>
      </c>
    </row>
    <row r="2" spans="1:9" x14ac:dyDescent="0.3">
      <c r="A2" s="11" t="s">
        <v>3</v>
      </c>
      <c r="B2" s="6">
        <f>B1/2</f>
        <v>5</v>
      </c>
      <c r="C2" s="7"/>
      <c r="D2" s="29">
        <v>0.52980000000000005</v>
      </c>
      <c r="E2" s="6"/>
      <c r="F2" s="7">
        <f>SQRT(1-(D2/100))*B2</f>
        <v>4.9867374103716351</v>
      </c>
      <c r="G2" s="11"/>
      <c r="H2" s="6" t="s">
        <v>4</v>
      </c>
      <c r="I2" s="14">
        <f>I1/40</f>
        <v>0.78539816339744828</v>
      </c>
    </row>
    <row r="3" spans="1:9" x14ac:dyDescent="0.3">
      <c r="A3" s="23" t="s">
        <v>5</v>
      </c>
      <c r="B3" s="24"/>
      <c r="C3" s="25"/>
      <c r="D3" s="11" t="s">
        <v>6</v>
      </c>
      <c r="E3" s="6"/>
      <c r="F3" s="7"/>
      <c r="G3" s="11"/>
      <c r="H3" s="6"/>
      <c r="I3" s="7"/>
    </row>
    <row r="4" spans="1:9" x14ac:dyDescent="0.3">
      <c r="A4" s="3" t="s">
        <v>7</v>
      </c>
      <c r="B4" s="4" t="s">
        <v>8</v>
      </c>
      <c r="C4" s="5" t="s">
        <v>9</v>
      </c>
      <c r="D4" s="3" t="s">
        <v>7</v>
      </c>
      <c r="E4" s="4" t="s">
        <v>8</v>
      </c>
      <c r="F4" s="5" t="s">
        <v>9</v>
      </c>
      <c r="G4" s="3" t="s">
        <v>7</v>
      </c>
      <c r="H4" s="4" t="s">
        <v>10</v>
      </c>
      <c r="I4" s="5" t="s">
        <v>11</v>
      </c>
    </row>
    <row r="5" spans="1:9" x14ac:dyDescent="0.3">
      <c r="A5" s="1">
        <v>1</v>
      </c>
      <c r="B5" s="15">
        <f t="shared" ref="B5:B44" si="0">$B$2*COS(RADIANS(90-((A5-1)*9)))</f>
        <v>3.06287113727155E-16</v>
      </c>
      <c r="C5" s="16">
        <f>$B$2*SIN(RADIANS(90-((A5-1)*9)))+$B$2</f>
        <v>10</v>
      </c>
      <c r="D5" s="1">
        <v>1</v>
      </c>
      <c r="E5" s="15">
        <f t="shared" ref="E5:E44" si="1">$F$2*COS(RADIANS(90-((A5-1)*9)))</f>
        <v>3.0547468166759107E-16</v>
      </c>
      <c r="F5" s="16">
        <f>$F$2*SIN(RADIANS(90-((A5-1)*9)))+$F$2</f>
        <v>9.9734748207432702</v>
      </c>
      <c r="G5" s="1">
        <v>1</v>
      </c>
      <c r="H5" s="19">
        <f>E5-B5</f>
        <v>-8.1243205956393198E-19</v>
      </c>
      <c r="I5" s="20">
        <f>F5-C5</f>
        <v>-2.6525179256729814E-2</v>
      </c>
    </row>
    <row r="6" spans="1:9" x14ac:dyDescent="0.3">
      <c r="A6" s="1">
        <v>2</v>
      </c>
      <c r="B6" s="15">
        <f t="shared" si="0"/>
        <v>0.78217232520115465</v>
      </c>
      <c r="C6" s="16">
        <f t="shared" ref="C6:C44" si="2">$B$2*SIN(RADIANS(90-((A6-1)*9)))+$B$2</f>
        <v>9.9384417029756893</v>
      </c>
      <c r="D6" s="1">
        <v>2</v>
      </c>
      <c r="E6" s="15">
        <f t="shared" si="1"/>
        <v>0.78009759908759324</v>
      </c>
      <c r="F6" s="16">
        <f t="shared" ref="F6:F44" si="3">$F$2*SIN(RADIANS(90-((A6-1)*9)))+$F$2</f>
        <v>9.9120798082052897</v>
      </c>
      <c r="G6" s="1">
        <v>2</v>
      </c>
      <c r="H6" s="19">
        <f t="shared" ref="H6:H44" si="4">E6-B6</f>
        <v>-2.0747261135614092E-3</v>
      </c>
      <c r="I6" s="20">
        <f t="shared" ref="I6:I44" si="5">F6-C6</f>
        <v>-2.636189477039963E-2</v>
      </c>
    </row>
    <row r="7" spans="1:9" x14ac:dyDescent="0.3">
      <c r="A7" s="1">
        <v>3</v>
      </c>
      <c r="B7" s="15">
        <f t="shared" si="0"/>
        <v>1.5450849718747373</v>
      </c>
      <c r="C7" s="16">
        <f t="shared" si="2"/>
        <v>9.7552825814757682</v>
      </c>
      <c r="D7" s="1">
        <v>3</v>
      </c>
      <c r="E7" s="15">
        <f t="shared" si="1"/>
        <v>1.5409866062901516</v>
      </c>
      <c r="F7" s="16">
        <f t="shared" si="3"/>
        <v>9.729406519558399</v>
      </c>
      <c r="G7" s="1">
        <v>3</v>
      </c>
      <c r="H7" s="19">
        <f t="shared" si="4"/>
        <v>-4.0983655845856504E-3</v>
      </c>
      <c r="I7" s="20">
        <f t="shared" si="5"/>
        <v>-2.5876061917369242E-2</v>
      </c>
    </row>
    <row r="8" spans="1:9" x14ac:dyDescent="0.3">
      <c r="A8" s="1">
        <v>4</v>
      </c>
      <c r="B8" s="15">
        <f t="shared" si="0"/>
        <v>2.2699524986977342</v>
      </c>
      <c r="C8" s="16">
        <f t="shared" si="2"/>
        <v>9.4550326209418394</v>
      </c>
      <c r="D8" s="1">
        <v>4</v>
      </c>
      <c r="E8" s="15">
        <f t="shared" si="1"/>
        <v>2.263931409004512</v>
      </c>
      <c r="F8" s="16">
        <f t="shared" si="3"/>
        <v>9.4299529774269679</v>
      </c>
      <c r="G8" s="1">
        <v>4</v>
      </c>
      <c r="H8" s="19">
        <f t="shared" si="4"/>
        <v>-6.0210896932222369E-3</v>
      </c>
      <c r="I8" s="20">
        <f t="shared" si="5"/>
        <v>-2.5079643514871464E-2</v>
      </c>
    </row>
    <row r="9" spans="1:9" x14ac:dyDescent="0.3">
      <c r="A9" s="1">
        <v>5</v>
      </c>
      <c r="B9" s="15">
        <f t="shared" si="0"/>
        <v>2.9389262614623659</v>
      </c>
      <c r="C9" s="16">
        <f t="shared" si="2"/>
        <v>9.0450849718747364</v>
      </c>
      <c r="D9" s="1">
        <v>5</v>
      </c>
      <c r="E9" s="15">
        <f t="shared" si="1"/>
        <v>2.9311307068716057</v>
      </c>
      <c r="F9" s="16">
        <f t="shared" si="3"/>
        <v>9.0210927218476051</v>
      </c>
      <c r="G9" s="1">
        <v>5</v>
      </c>
      <c r="H9" s="19">
        <f t="shared" si="4"/>
        <v>-7.7955545907602009E-3</v>
      </c>
      <c r="I9" s="20">
        <f t="shared" si="5"/>
        <v>-2.3992250027131234E-2</v>
      </c>
    </row>
    <row r="10" spans="1:9" x14ac:dyDescent="0.3">
      <c r="A10" s="1">
        <v>6</v>
      </c>
      <c r="B10" s="15">
        <f t="shared" si="0"/>
        <v>3.5355339059327378</v>
      </c>
      <c r="C10" s="16">
        <f t="shared" si="2"/>
        <v>8.5355339059327378</v>
      </c>
      <c r="D10" s="1">
        <v>6</v>
      </c>
      <c r="E10" s="15">
        <f t="shared" si="1"/>
        <v>3.5261558388704266</v>
      </c>
      <c r="F10" s="16">
        <f t="shared" si="3"/>
        <v>8.5128932492420617</v>
      </c>
      <c r="G10" s="1">
        <v>6</v>
      </c>
      <c r="H10" s="19">
        <f t="shared" si="4"/>
        <v>-9.3780670623111462E-3</v>
      </c>
      <c r="I10" s="20">
        <f t="shared" si="5"/>
        <v>-2.2640656690676053E-2</v>
      </c>
    </row>
    <row r="11" spans="1:9" x14ac:dyDescent="0.3">
      <c r="A11" s="1">
        <v>7</v>
      </c>
      <c r="B11" s="15">
        <f t="shared" si="0"/>
        <v>4.0450849718747373</v>
      </c>
      <c r="C11" s="16">
        <f t="shared" si="2"/>
        <v>7.9389262614623659</v>
      </c>
      <c r="D11" s="1">
        <v>7</v>
      </c>
      <c r="E11" s="15">
        <f t="shared" si="1"/>
        <v>4.0343553114759692</v>
      </c>
      <c r="F11" s="16">
        <f t="shared" si="3"/>
        <v>7.9178681172432412</v>
      </c>
      <c r="G11" s="1">
        <v>7</v>
      </c>
      <c r="H11" s="19">
        <f t="shared" si="4"/>
        <v>-1.0729660398768104E-2</v>
      </c>
      <c r="I11" s="20">
        <f t="shared" si="5"/>
        <v>-2.1058144219124664E-2</v>
      </c>
    </row>
    <row r="12" spans="1:9" x14ac:dyDescent="0.3">
      <c r="A12" s="1">
        <v>8</v>
      </c>
      <c r="B12" s="15">
        <f t="shared" si="0"/>
        <v>4.4550326209418394</v>
      </c>
      <c r="C12" s="16">
        <f t="shared" si="2"/>
        <v>7.2699524986977337</v>
      </c>
      <c r="D12" s="1">
        <v>8</v>
      </c>
      <c r="E12" s="15">
        <f t="shared" si="1"/>
        <v>4.4432155670553337</v>
      </c>
      <c r="F12" s="16">
        <f t="shared" si="3"/>
        <v>7.2506688193761466</v>
      </c>
      <c r="G12" s="1">
        <v>8</v>
      </c>
      <c r="H12" s="19">
        <f t="shared" si="4"/>
        <v>-1.1817053886505668E-2</v>
      </c>
      <c r="I12" s="20">
        <f t="shared" si="5"/>
        <v>-1.9283679321587144E-2</v>
      </c>
    </row>
    <row r="13" spans="1:9" x14ac:dyDescent="0.3">
      <c r="A13" s="1">
        <v>9</v>
      </c>
      <c r="B13" s="15">
        <f t="shared" si="0"/>
        <v>4.7552825814757673</v>
      </c>
      <c r="C13" s="16">
        <f t="shared" si="2"/>
        <v>6.5450849718747373</v>
      </c>
      <c r="D13" s="1">
        <v>9</v>
      </c>
      <c r="E13" s="15">
        <f t="shared" si="1"/>
        <v>4.742669109186763</v>
      </c>
      <c r="F13" s="16">
        <f t="shared" si="3"/>
        <v>6.5277240166617867</v>
      </c>
      <c r="G13" s="1">
        <v>9</v>
      </c>
      <c r="H13" s="19">
        <f t="shared" si="4"/>
        <v>-1.2613472289004335E-2</v>
      </c>
      <c r="I13" s="20">
        <f t="shared" si="5"/>
        <v>-1.7360955212950557E-2</v>
      </c>
    </row>
    <row r="14" spans="1:9" x14ac:dyDescent="0.3">
      <c r="A14" s="1">
        <v>10</v>
      </c>
      <c r="B14" s="15">
        <f t="shared" si="0"/>
        <v>4.9384417029756893</v>
      </c>
      <c r="C14" s="16">
        <f t="shared" si="2"/>
        <v>5.7821723252011541</v>
      </c>
      <c r="D14" s="1">
        <v>10</v>
      </c>
      <c r="E14" s="15">
        <f t="shared" si="1"/>
        <v>4.9253423978336546</v>
      </c>
      <c r="F14" s="16">
        <f t="shared" si="3"/>
        <v>5.7668350094592284</v>
      </c>
      <c r="G14" s="1">
        <v>10</v>
      </c>
      <c r="H14" s="19">
        <f t="shared" si="4"/>
        <v>-1.3099305142034723E-2</v>
      </c>
      <c r="I14" s="20">
        <f t="shared" si="5"/>
        <v>-1.533731574192565E-2</v>
      </c>
    </row>
    <row r="15" spans="1:9" x14ac:dyDescent="0.3">
      <c r="A15" s="1">
        <v>11</v>
      </c>
      <c r="B15" s="15">
        <f t="shared" si="0"/>
        <v>5</v>
      </c>
      <c r="C15" s="16">
        <f t="shared" si="2"/>
        <v>5</v>
      </c>
      <c r="D15" s="1">
        <v>11</v>
      </c>
      <c r="E15" s="15">
        <f t="shared" si="1"/>
        <v>4.9867374103716351</v>
      </c>
      <c r="F15" s="16">
        <f t="shared" si="3"/>
        <v>4.9867374103716351</v>
      </c>
      <c r="G15" s="1">
        <v>11</v>
      </c>
      <c r="H15" s="19">
        <f t="shared" si="4"/>
        <v>-1.3262589628364907E-2</v>
      </c>
      <c r="I15" s="20">
        <f t="shared" si="5"/>
        <v>-1.3262589628364907E-2</v>
      </c>
    </row>
    <row r="16" spans="1:9" x14ac:dyDescent="0.3">
      <c r="A16" s="1">
        <v>12</v>
      </c>
      <c r="B16" s="15">
        <f t="shared" si="0"/>
        <v>4.9384417029756893</v>
      </c>
      <c r="C16" s="16">
        <f t="shared" si="2"/>
        <v>4.2178276747988459</v>
      </c>
      <c r="D16" s="1">
        <v>12</v>
      </c>
      <c r="E16" s="15">
        <f t="shared" si="1"/>
        <v>4.9253423978336546</v>
      </c>
      <c r="F16" s="16">
        <f t="shared" si="3"/>
        <v>4.2066398112840417</v>
      </c>
      <c r="G16" s="1">
        <v>12</v>
      </c>
      <c r="H16" s="19">
        <f t="shared" si="4"/>
        <v>-1.3099305142034723E-2</v>
      </c>
      <c r="I16" s="20">
        <f t="shared" si="5"/>
        <v>-1.1187863514804164E-2</v>
      </c>
    </row>
    <row r="17" spans="1:9" x14ac:dyDescent="0.3">
      <c r="A17" s="1">
        <v>13</v>
      </c>
      <c r="B17" s="15">
        <f t="shared" si="0"/>
        <v>4.7552825814757673</v>
      </c>
      <c r="C17" s="16">
        <f t="shared" si="2"/>
        <v>3.4549150281252627</v>
      </c>
      <c r="D17" s="1">
        <v>13</v>
      </c>
      <c r="E17" s="15">
        <f t="shared" si="1"/>
        <v>4.742669109186763</v>
      </c>
      <c r="F17" s="16">
        <f t="shared" si="3"/>
        <v>3.4457508040814835</v>
      </c>
      <c r="G17" s="1">
        <v>13</v>
      </c>
      <c r="H17" s="19">
        <f t="shared" si="4"/>
        <v>-1.2613472289004335E-2</v>
      </c>
      <c r="I17" s="20">
        <f t="shared" si="5"/>
        <v>-9.1642240437792566E-3</v>
      </c>
    </row>
    <row r="18" spans="1:9" x14ac:dyDescent="0.3">
      <c r="A18" s="1">
        <v>14</v>
      </c>
      <c r="B18" s="15">
        <f t="shared" si="0"/>
        <v>4.4550326209418394</v>
      </c>
      <c r="C18" s="16">
        <f t="shared" si="2"/>
        <v>2.7300475013022663</v>
      </c>
      <c r="D18" s="1">
        <v>14</v>
      </c>
      <c r="E18" s="15">
        <f t="shared" si="1"/>
        <v>4.4432155670553337</v>
      </c>
      <c r="F18" s="16">
        <f t="shared" si="3"/>
        <v>2.7228060013671231</v>
      </c>
      <c r="G18" s="1">
        <v>14</v>
      </c>
      <c r="H18" s="19">
        <f t="shared" si="4"/>
        <v>-1.1817053886505668E-2</v>
      </c>
      <c r="I18" s="20">
        <f t="shared" si="5"/>
        <v>-7.2414999351431142E-3</v>
      </c>
    </row>
    <row r="19" spans="1:9" x14ac:dyDescent="0.3">
      <c r="A19" s="1">
        <v>15</v>
      </c>
      <c r="B19" s="15">
        <f t="shared" si="0"/>
        <v>4.0450849718747373</v>
      </c>
      <c r="C19" s="16">
        <f t="shared" si="2"/>
        <v>2.0610737385376341</v>
      </c>
      <c r="D19" s="1">
        <v>15</v>
      </c>
      <c r="E19" s="15">
        <f t="shared" si="1"/>
        <v>4.0343553114759692</v>
      </c>
      <c r="F19" s="16">
        <f t="shared" si="3"/>
        <v>2.0556067035000294</v>
      </c>
      <c r="G19" s="1">
        <v>15</v>
      </c>
      <c r="H19" s="19">
        <f t="shared" si="4"/>
        <v>-1.0729660398768104E-2</v>
      </c>
      <c r="I19" s="20">
        <f t="shared" si="5"/>
        <v>-5.4670350376047061E-3</v>
      </c>
    </row>
    <row r="20" spans="1:9" x14ac:dyDescent="0.3">
      <c r="A20" s="1">
        <v>16</v>
      </c>
      <c r="B20" s="15">
        <f t="shared" si="0"/>
        <v>3.5355339059327378</v>
      </c>
      <c r="C20" s="16">
        <f t="shared" si="2"/>
        <v>1.4644660940672627</v>
      </c>
      <c r="D20" s="1">
        <v>16</v>
      </c>
      <c r="E20" s="15">
        <f t="shared" si="1"/>
        <v>3.5261558388704266</v>
      </c>
      <c r="F20" s="16">
        <f t="shared" si="3"/>
        <v>1.4605815715012089</v>
      </c>
      <c r="G20" s="1">
        <v>16</v>
      </c>
      <c r="H20" s="19">
        <f t="shared" si="4"/>
        <v>-9.3780670623111462E-3</v>
      </c>
      <c r="I20" s="20">
        <f t="shared" si="5"/>
        <v>-3.8845225660537608E-3</v>
      </c>
    </row>
    <row r="21" spans="1:9" x14ac:dyDescent="0.3">
      <c r="A21" s="1">
        <v>17</v>
      </c>
      <c r="B21" s="15">
        <f t="shared" si="0"/>
        <v>2.9389262614623659</v>
      </c>
      <c r="C21" s="16">
        <f t="shared" si="2"/>
        <v>0.95491502812526274</v>
      </c>
      <c r="D21" s="1">
        <v>17</v>
      </c>
      <c r="E21" s="15">
        <f t="shared" si="1"/>
        <v>2.9311307068716057</v>
      </c>
      <c r="F21" s="16">
        <f t="shared" si="3"/>
        <v>0.95238209889566594</v>
      </c>
      <c r="G21" s="1">
        <v>17</v>
      </c>
      <c r="H21" s="19">
        <f t="shared" si="4"/>
        <v>-7.7955545907602009E-3</v>
      </c>
      <c r="I21" s="20">
        <f t="shared" si="5"/>
        <v>-2.5329292295968031E-3</v>
      </c>
    </row>
    <row r="22" spans="1:9" x14ac:dyDescent="0.3">
      <c r="A22" s="1">
        <v>18</v>
      </c>
      <c r="B22" s="15">
        <f t="shared" si="0"/>
        <v>2.2699524986977342</v>
      </c>
      <c r="C22" s="16">
        <f t="shared" si="2"/>
        <v>0.54496737905816062</v>
      </c>
      <c r="D22" s="1">
        <v>18</v>
      </c>
      <c r="E22" s="15">
        <f t="shared" si="1"/>
        <v>2.263931409004512</v>
      </c>
      <c r="F22" s="16">
        <f t="shared" si="3"/>
        <v>0.54352184331630227</v>
      </c>
      <c r="G22" s="1">
        <v>18</v>
      </c>
      <c r="H22" s="19">
        <f t="shared" si="4"/>
        <v>-6.0210896932222369E-3</v>
      </c>
      <c r="I22" s="20">
        <f t="shared" si="5"/>
        <v>-1.4455357418583503E-3</v>
      </c>
    </row>
    <row r="23" spans="1:9" x14ac:dyDescent="0.3">
      <c r="A23" s="1">
        <v>19</v>
      </c>
      <c r="B23" s="15">
        <f t="shared" si="0"/>
        <v>1.5450849718747373</v>
      </c>
      <c r="C23" s="16">
        <f t="shared" si="2"/>
        <v>0.24471741852423268</v>
      </c>
      <c r="D23" s="1">
        <v>19</v>
      </c>
      <c r="E23" s="15">
        <f t="shared" si="1"/>
        <v>1.5409866062901516</v>
      </c>
      <c r="F23" s="16">
        <f t="shared" si="3"/>
        <v>0.24406830118487211</v>
      </c>
      <c r="G23" s="1">
        <v>19</v>
      </c>
      <c r="H23" s="19">
        <f t="shared" si="4"/>
        <v>-4.0983655845856504E-3</v>
      </c>
      <c r="I23" s="20">
        <f t="shared" si="5"/>
        <v>-6.4911733936057203E-4</v>
      </c>
    </row>
    <row r="24" spans="1:9" x14ac:dyDescent="0.3">
      <c r="A24" s="1">
        <v>20</v>
      </c>
      <c r="B24" s="15">
        <f t="shared" si="0"/>
        <v>0.78217232520115465</v>
      </c>
      <c r="C24" s="16">
        <f t="shared" si="2"/>
        <v>6.1558297024310704E-2</v>
      </c>
      <c r="D24" s="1">
        <v>20</v>
      </c>
      <c r="E24" s="15">
        <f t="shared" si="1"/>
        <v>0.78009759908759324</v>
      </c>
      <c r="F24" s="16">
        <f t="shared" si="3"/>
        <v>6.139501253798052E-2</v>
      </c>
      <c r="G24" s="1">
        <v>20</v>
      </c>
      <c r="H24" s="19">
        <f t="shared" si="4"/>
        <v>-2.0747261135614092E-3</v>
      </c>
      <c r="I24" s="20">
        <f t="shared" si="5"/>
        <v>-1.6328448633018411E-4</v>
      </c>
    </row>
    <row r="25" spans="1:9" x14ac:dyDescent="0.3">
      <c r="A25" s="1">
        <v>21</v>
      </c>
      <c r="B25" s="15">
        <f t="shared" si="0"/>
        <v>3.06287113727155E-16</v>
      </c>
      <c r="C25" s="16">
        <f t="shared" si="2"/>
        <v>0</v>
      </c>
      <c r="D25" s="1">
        <v>21</v>
      </c>
      <c r="E25" s="15">
        <f t="shared" si="1"/>
        <v>3.0547468166759107E-16</v>
      </c>
      <c r="F25" s="16">
        <f t="shared" si="3"/>
        <v>0</v>
      </c>
      <c r="G25" s="1">
        <v>21</v>
      </c>
      <c r="H25" s="19">
        <f t="shared" si="4"/>
        <v>-8.1243205956393198E-19</v>
      </c>
      <c r="I25" s="20">
        <f t="shared" si="5"/>
        <v>0</v>
      </c>
    </row>
    <row r="26" spans="1:9" x14ac:dyDescent="0.3">
      <c r="A26" s="1">
        <v>22</v>
      </c>
      <c r="B26" s="15">
        <f t="shared" si="0"/>
        <v>-0.78217232520115409</v>
      </c>
      <c r="C26" s="16">
        <f t="shared" si="2"/>
        <v>6.1558297024310704E-2</v>
      </c>
      <c r="D26" s="1">
        <v>22</v>
      </c>
      <c r="E26" s="15">
        <f t="shared" si="1"/>
        <v>-0.78009759908759269</v>
      </c>
      <c r="F26" s="16">
        <f t="shared" si="3"/>
        <v>6.139501253798052E-2</v>
      </c>
      <c r="G26" s="1">
        <v>22</v>
      </c>
      <c r="H26" s="19">
        <f t="shared" si="4"/>
        <v>2.0747261135614092E-3</v>
      </c>
      <c r="I26" s="20">
        <f t="shared" si="5"/>
        <v>-1.6328448633018411E-4</v>
      </c>
    </row>
    <row r="27" spans="1:9" x14ac:dyDescent="0.3">
      <c r="A27" s="1">
        <v>23</v>
      </c>
      <c r="B27" s="15">
        <f t="shared" si="0"/>
        <v>-1.5450849718747368</v>
      </c>
      <c r="C27" s="16">
        <f t="shared" si="2"/>
        <v>0.24471741852423179</v>
      </c>
      <c r="D27" s="1">
        <v>23</v>
      </c>
      <c r="E27" s="15">
        <f t="shared" si="1"/>
        <v>-1.5409866062901509</v>
      </c>
      <c r="F27" s="16">
        <f t="shared" si="3"/>
        <v>0.24406830118487211</v>
      </c>
      <c r="G27" s="1">
        <v>23</v>
      </c>
      <c r="H27" s="19">
        <f t="shared" si="4"/>
        <v>4.0983655845858724E-3</v>
      </c>
      <c r="I27" s="20">
        <f t="shared" si="5"/>
        <v>-6.4911733935968385E-4</v>
      </c>
    </row>
    <row r="28" spans="1:9" x14ac:dyDescent="0.3">
      <c r="A28" s="1">
        <v>24</v>
      </c>
      <c r="B28" s="15">
        <f t="shared" si="0"/>
        <v>-2.2699524986977333</v>
      </c>
      <c r="C28" s="16">
        <f t="shared" si="2"/>
        <v>0.54496737905816062</v>
      </c>
      <c r="D28" s="1">
        <v>24</v>
      </c>
      <c r="E28" s="15">
        <f t="shared" si="1"/>
        <v>-2.2639314090045115</v>
      </c>
      <c r="F28" s="16">
        <f t="shared" si="3"/>
        <v>0.54352184331630138</v>
      </c>
      <c r="G28" s="1">
        <v>24</v>
      </c>
      <c r="H28" s="19">
        <f t="shared" si="4"/>
        <v>6.0210896932217928E-3</v>
      </c>
      <c r="I28" s="20">
        <f t="shared" si="5"/>
        <v>-1.4455357418592385E-3</v>
      </c>
    </row>
    <row r="29" spans="1:9" x14ac:dyDescent="0.3">
      <c r="A29" s="1">
        <v>25</v>
      </c>
      <c r="B29" s="15">
        <f t="shared" si="0"/>
        <v>-2.938926261462365</v>
      </c>
      <c r="C29" s="16">
        <f t="shared" si="2"/>
        <v>0.95491502812526274</v>
      </c>
      <c r="D29" s="1">
        <v>25</v>
      </c>
      <c r="E29" s="15">
        <f t="shared" si="1"/>
        <v>-2.9311307068716053</v>
      </c>
      <c r="F29" s="16">
        <f t="shared" si="3"/>
        <v>0.95238209889566594</v>
      </c>
      <c r="G29" s="1">
        <v>25</v>
      </c>
      <c r="H29" s="19">
        <f t="shared" si="4"/>
        <v>7.7955545907597568E-3</v>
      </c>
      <c r="I29" s="20">
        <f t="shared" si="5"/>
        <v>-2.5329292295968031E-3</v>
      </c>
    </row>
    <row r="30" spans="1:9" x14ac:dyDescent="0.3">
      <c r="A30" s="1">
        <v>26</v>
      </c>
      <c r="B30" s="15">
        <f t="shared" si="0"/>
        <v>-3.5355339059327373</v>
      </c>
      <c r="C30" s="16">
        <f t="shared" si="2"/>
        <v>1.4644660940672622</v>
      </c>
      <c r="D30" s="1">
        <v>26</v>
      </c>
      <c r="E30" s="15">
        <f t="shared" si="1"/>
        <v>-3.5261558388704262</v>
      </c>
      <c r="F30" s="16">
        <f t="shared" si="3"/>
        <v>1.4605815715012085</v>
      </c>
      <c r="G30" s="1">
        <v>26</v>
      </c>
      <c r="H30" s="19">
        <f t="shared" si="4"/>
        <v>9.3780670623111462E-3</v>
      </c>
      <c r="I30" s="20">
        <f t="shared" si="5"/>
        <v>-3.8845225660537608E-3</v>
      </c>
    </row>
    <row r="31" spans="1:9" x14ac:dyDescent="0.3">
      <c r="A31" s="1">
        <v>27</v>
      </c>
      <c r="B31" s="15">
        <f t="shared" si="0"/>
        <v>-4.0450849718747364</v>
      </c>
      <c r="C31" s="16">
        <f t="shared" si="2"/>
        <v>2.0610737385376336</v>
      </c>
      <c r="D31" s="1">
        <v>27</v>
      </c>
      <c r="E31" s="15">
        <f t="shared" si="1"/>
        <v>-4.0343553114759683</v>
      </c>
      <c r="F31" s="16">
        <f t="shared" si="3"/>
        <v>2.0556067035000289</v>
      </c>
      <c r="G31" s="1">
        <v>27</v>
      </c>
      <c r="H31" s="19">
        <f t="shared" si="4"/>
        <v>1.0729660398768104E-2</v>
      </c>
      <c r="I31" s="20">
        <f t="shared" si="5"/>
        <v>-5.4670350376047061E-3</v>
      </c>
    </row>
    <row r="32" spans="1:9" x14ac:dyDescent="0.3">
      <c r="A32" s="1">
        <v>28</v>
      </c>
      <c r="B32" s="15">
        <f t="shared" si="0"/>
        <v>-4.4550326209418394</v>
      </c>
      <c r="C32" s="16">
        <f t="shared" si="2"/>
        <v>2.7300475013022658</v>
      </c>
      <c r="D32" s="1">
        <v>28</v>
      </c>
      <c r="E32" s="15">
        <f t="shared" si="1"/>
        <v>-4.4432155670553328</v>
      </c>
      <c r="F32" s="16">
        <f t="shared" si="3"/>
        <v>2.7228060013671227</v>
      </c>
      <c r="G32" s="1">
        <v>28</v>
      </c>
      <c r="H32" s="19">
        <f t="shared" si="4"/>
        <v>1.1817053886506557E-2</v>
      </c>
      <c r="I32" s="20">
        <f t="shared" si="5"/>
        <v>-7.2414999351431142E-3</v>
      </c>
    </row>
    <row r="33" spans="1:9" x14ac:dyDescent="0.3">
      <c r="A33" s="1">
        <v>29</v>
      </c>
      <c r="B33" s="15">
        <f t="shared" si="0"/>
        <v>-4.7552825814757673</v>
      </c>
      <c r="C33" s="16">
        <f t="shared" si="2"/>
        <v>3.4549150281252627</v>
      </c>
      <c r="D33" s="1">
        <v>29</v>
      </c>
      <c r="E33" s="15">
        <f t="shared" si="1"/>
        <v>-4.742669109186763</v>
      </c>
      <c r="F33" s="16">
        <f t="shared" si="3"/>
        <v>3.4457508040814835</v>
      </c>
      <c r="G33" s="1">
        <v>29</v>
      </c>
      <c r="H33" s="19">
        <f t="shared" si="4"/>
        <v>1.2613472289004335E-2</v>
      </c>
      <c r="I33" s="20">
        <f t="shared" si="5"/>
        <v>-9.1642240437792566E-3</v>
      </c>
    </row>
    <row r="34" spans="1:9" x14ac:dyDescent="0.3">
      <c r="A34" s="1">
        <v>30</v>
      </c>
      <c r="B34" s="15">
        <f t="shared" si="0"/>
        <v>-4.9384417029756884</v>
      </c>
      <c r="C34" s="16">
        <f t="shared" si="2"/>
        <v>4.217827674798845</v>
      </c>
      <c r="D34" s="1">
        <v>30</v>
      </c>
      <c r="E34" s="15">
        <f t="shared" si="1"/>
        <v>-4.9253423978336546</v>
      </c>
      <c r="F34" s="16">
        <f t="shared" si="3"/>
        <v>4.2066398112840417</v>
      </c>
      <c r="G34" s="1">
        <v>30</v>
      </c>
      <c r="H34" s="19">
        <f t="shared" si="4"/>
        <v>1.3099305142033835E-2</v>
      </c>
      <c r="I34" s="20">
        <f t="shared" si="5"/>
        <v>-1.1187863514803276E-2</v>
      </c>
    </row>
    <row r="35" spans="1:9" x14ac:dyDescent="0.3">
      <c r="A35" s="1">
        <v>31</v>
      </c>
      <c r="B35" s="15">
        <f t="shared" si="0"/>
        <v>-5</v>
      </c>
      <c r="C35" s="16">
        <f t="shared" si="2"/>
        <v>4.9999999999999991</v>
      </c>
      <c r="D35" s="1">
        <v>31</v>
      </c>
      <c r="E35" s="15">
        <f t="shared" si="1"/>
        <v>-4.9867374103716351</v>
      </c>
      <c r="F35" s="16">
        <f t="shared" si="3"/>
        <v>4.9867374103716342</v>
      </c>
      <c r="G35" s="1">
        <v>31</v>
      </c>
      <c r="H35" s="19">
        <f t="shared" si="4"/>
        <v>1.3262589628364907E-2</v>
      </c>
      <c r="I35" s="20">
        <f t="shared" si="5"/>
        <v>-1.3262589628364907E-2</v>
      </c>
    </row>
    <row r="36" spans="1:9" x14ac:dyDescent="0.3">
      <c r="A36" s="1">
        <v>32</v>
      </c>
      <c r="B36" s="15">
        <f t="shared" si="0"/>
        <v>-4.9384417029756893</v>
      </c>
      <c r="C36" s="16">
        <f t="shared" si="2"/>
        <v>5.7821723252011541</v>
      </c>
      <c r="D36" s="1">
        <v>32</v>
      </c>
      <c r="E36" s="15">
        <f t="shared" si="1"/>
        <v>-4.9253423978336546</v>
      </c>
      <c r="F36" s="16">
        <f t="shared" si="3"/>
        <v>5.7668350094592276</v>
      </c>
      <c r="G36" s="1">
        <v>32</v>
      </c>
      <c r="H36" s="19">
        <f t="shared" si="4"/>
        <v>1.3099305142034723E-2</v>
      </c>
      <c r="I36" s="20">
        <f t="shared" si="5"/>
        <v>-1.5337315741926538E-2</v>
      </c>
    </row>
    <row r="37" spans="1:9" x14ac:dyDescent="0.3">
      <c r="A37" s="1">
        <v>33</v>
      </c>
      <c r="B37" s="15">
        <f t="shared" si="0"/>
        <v>-4.7552825814757682</v>
      </c>
      <c r="C37" s="16">
        <f t="shared" si="2"/>
        <v>6.5450849718747364</v>
      </c>
      <c r="D37" s="1">
        <v>33</v>
      </c>
      <c r="E37" s="15">
        <f t="shared" si="1"/>
        <v>-4.742669109186763</v>
      </c>
      <c r="F37" s="16">
        <f t="shared" si="3"/>
        <v>6.5277240166617858</v>
      </c>
      <c r="G37" s="1">
        <v>33</v>
      </c>
      <c r="H37" s="19">
        <f t="shared" si="4"/>
        <v>1.2613472289005223E-2</v>
      </c>
      <c r="I37" s="20">
        <f t="shared" si="5"/>
        <v>-1.7360955212950557E-2</v>
      </c>
    </row>
    <row r="38" spans="1:9" x14ac:dyDescent="0.3">
      <c r="A38" s="1">
        <v>34</v>
      </c>
      <c r="B38" s="15">
        <f t="shared" si="0"/>
        <v>-4.4550326209418394</v>
      </c>
      <c r="C38" s="16">
        <f t="shared" si="2"/>
        <v>7.2699524986977337</v>
      </c>
      <c r="D38" s="1">
        <v>34</v>
      </c>
      <c r="E38" s="15">
        <f t="shared" si="1"/>
        <v>-4.4432155670553337</v>
      </c>
      <c r="F38" s="16">
        <f t="shared" si="3"/>
        <v>7.2506688193761466</v>
      </c>
      <c r="G38" s="1">
        <v>34</v>
      </c>
      <c r="H38" s="19">
        <f t="shared" si="4"/>
        <v>1.1817053886505668E-2</v>
      </c>
      <c r="I38" s="20">
        <f t="shared" si="5"/>
        <v>-1.9283679321587144E-2</v>
      </c>
    </row>
    <row r="39" spans="1:9" x14ac:dyDescent="0.3">
      <c r="A39" s="1">
        <v>35</v>
      </c>
      <c r="B39" s="15">
        <f t="shared" si="0"/>
        <v>-4.0450849718747381</v>
      </c>
      <c r="C39" s="16">
        <f t="shared" si="2"/>
        <v>7.938926261462365</v>
      </c>
      <c r="D39" s="1">
        <v>35</v>
      </c>
      <c r="E39" s="15">
        <f t="shared" si="1"/>
        <v>-4.03435531147597</v>
      </c>
      <c r="F39" s="16">
        <f t="shared" si="3"/>
        <v>7.9178681172432404</v>
      </c>
      <c r="G39" s="1">
        <v>35</v>
      </c>
      <c r="H39" s="19">
        <f t="shared" si="4"/>
        <v>1.0729660398768104E-2</v>
      </c>
      <c r="I39" s="20">
        <f t="shared" si="5"/>
        <v>-2.1058144219124664E-2</v>
      </c>
    </row>
    <row r="40" spans="1:9" x14ac:dyDescent="0.3">
      <c r="A40" s="1">
        <v>36</v>
      </c>
      <c r="B40" s="15">
        <f t="shared" si="0"/>
        <v>-3.5355339059327386</v>
      </c>
      <c r="C40" s="16">
        <f t="shared" si="2"/>
        <v>8.5355339059327378</v>
      </c>
      <c r="D40" s="1">
        <v>36</v>
      </c>
      <c r="E40" s="15">
        <f t="shared" si="1"/>
        <v>-3.5261558388704271</v>
      </c>
      <c r="F40" s="16">
        <f t="shared" si="3"/>
        <v>8.5128932492420617</v>
      </c>
      <c r="G40" s="1">
        <v>36</v>
      </c>
      <c r="H40" s="19">
        <f t="shared" si="4"/>
        <v>9.3780670623115903E-3</v>
      </c>
      <c r="I40" s="20">
        <f t="shared" si="5"/>
        <v>-2.2640656690676053E-2</v>
      </c>
    </row>
    <row r="41" spans="1:9" x14ac:dyDescent="0.3">
      <c r="A41" s="1">
        <v>37</v>
      </c>
      <c r="B41" s="15">
        <f t="shared" si="0"/>
        <v>-2.9389262614623664</v>
      </c>
      <c r="C41" s="16">
        <f t="shared" si="2"/>
        <v>9.0450849718747364</v>
      </c>
      <c r="D41" s="1">
        <v>37</v>
      </c>
      <c r="E41" s="15">
        <f t="shared" si="1"/>
        <v>-2.9311307068716062</v>
      </c>
      <c r="F41" s="16">
        <f t="shared" si="3"/>
        <v>9.0210927218476034</v>
      </c>
      <c r="G41" s="1">
        <v>37</v>
      </c>
      <c r="H41" s="19">
        <f t="shared" si="4"/>
        <v>7.7955545907602009E-3</v>
      </c>
      <c r="I41" s="20">
        <f t="shared" si="5"/>
        <v>-2.3992250027133011E-2</v>
      </c>
    </row>
    <row r="42" spans="1:9" x14ac:dyDescent="0.3">
      <c r="A42" s="1">
        <v>38</v>
      </c>
      <c r="B42" s="15">
        <f t="shared" si="0"/>
        <v>-2.2699524986977346</v>
      </c>
      <c r="C42" s="16">
        <f t="shared" si="2"/>
        <v>9.4550326209418394</v>
      </c>
      <c r="D42" s="1">
        <v>38</v>
      </c>
      <c r="E42" s="15">
        <f t="shared" si="1"/>
        <v>-2.2639314090045128</v>
      </c>
      <c r="F42" s="16">
        <f t="shared" si="3"/>
        <v>9.4299529774269679</v>
      </c>
      <c r="G42" s="1">
        <v>38</v>
      </c>
      <c r="H42" s="19">
        <f t="shared" si="4"/>
        <v>6.0210896932217928E-3</v>
      </c>
      <c r="I42" s="20">
        <f t="shared" si="5"/>
        <v>-2.5079643514871464E-2</v>
      </c>
    </row>
    <row r="43" spans="1:9" x14ac:dyDescent="0.3">
      <c r="A43" s="1">
        <v>39</v>
      </c>
      <c r="B43" s="15">
        <f t="shared" si="0"/>
        <v>-1.5450849718747377</v>
      </c>
      <c r="C43" s="16">
        <f t="shared" si="2"/>
        <v>9.7552825814757682</v>
      </c>
      <c r="D43" s="1">
        <v>39</v>
      </c>
      <c r="E43" s="15">
        <f t="shared" si="1"/>
        <v>-1.5409866062901521</v>
      </c>
      <c r="F43" s="16">
        <f t="shared" si="3"/>
        <v>9.729406519558399</v>
      </c>
      <c r="G43" s="1">
        <v>39</v>
      </c>
      <c r="H43" s="19">
        <f t="shared" si="4"/>
        <v>4.0983655845856504E-3</v>
      </c>
      <c r="I43" s="20">
        <f t="shared" si="5"/>
        <v>-2.5876061917369242E-2</v>
      </c>
    </row>
    <row r="44" spans="1:9" ht="17.25" customHeight="1" thickBot="1" x14ac:dyDescent="0.35">
      <c r="A44" s="2">
        <v>40</v>
      </c>
      <c r="B44" s="17">
        <f t="shared" si="0"/>
        <v>-0.78217232520115521</v>
      </c>
      <c r="C44" s="18">
        <f t="shared" si="2"/>
        <v>9.9384417029756875</v>
      </c>
      <c r="D44" s="2">
        <v>40</v>
      </c>
      <c r="E44" s="17">
        <f t="shared" si="1"/>
        <v>-0.7800975990875938</v>
      </c>
      <c r="F44" s="18">
        <f t="shared" si="3"/>
        <v>9.9120798082052897</v>
      </c>
      <c r="G44" s="2">
        <v>40</v>
      </c>
      <c r="H44" s="21">
        <f t="shared" si="4"/>
        <v>2.0747261135614092E-3</v>
      </c>
      <c r="I44" s="22">
        <f t="shared" si="5"/>
        <v>-2.6361894770397853E-2</v>
      </c>
    </row>
  </sheetData>
  <mergeCells count="2">
    <mergeCell ref="A3:C3"/>
    <mergeCell ref="D1:F1"/>
  </mergeCells>
  <phoneticPr fontId="1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Jaeeun Cho</dc:creator>
  <cp:lastModifiedBy>조재은</cp:lastModifiedBy>
  <dcterms:created xsi:type="dcterms:W3CDTF">2021-06-20T16:13:03Z</dcterms:created>
  <dcterms:modified xsi:type="dcterms:W3CDTF">2022-07-08T05:14:25Z</dcterms:modified>
</cp:coreProperties>
</file>