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1"/>
  </bookViews>
  <sheets>
    <sheet name="Skin" sheetId="2" r:id="rId1"/>
    <sheet name="Sandfly" sheetId="3" r:id="rId2"/>
    <sheet name="Sheet1" sheetId="4" r:id="rId3"/>
  </sheets>
  <calcPr calcId="144525"/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O43" i="3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16" i="2"/>
  <c r="Q15" i="2"/>
  <c r="Q12" i="2"/>
  <c r="Q11" i="2"/>
  <c r="Q10" i="2"/>
  <c r="Q9" i="2"/>
  <c r="Q8" i="2"/>
  <c r="Q7" i="2"/>
  <c r="Q6" i="2"/>
  <c r="Q5" i="2"/>
  <c r="Q4" i="2"/>
  <c r="G7" i="3" l="1"/>
  <c r="G6" i="3"/>
  <c r="G43" i="3"/>
  <c r="G42" i="3"/>
  <c r="G5" i="3"/>
  <c r="G4" i="3"/>
  <c r="G41" i="3"/>
  <c r="G40" i="3"/>
  <c r="G25" i="3"/>
  <c r="G24" i="3"/>
  <c r="G23" i="3"/>
  <c r="G22" i="3"/>
  <c r="Q14" i="2"/>
  <c r="Q13" i="2"/>
</calcChain>
</file>

<file path=xl/comments1.xml><?xml version="1.0" encoding="utf-8"?>
<comments xmlns="http://schemas.openxmlformats.org/spreadsheetml/2006/main">
  <authors>
    <author>Zoe</author>
  </authors>
  <commentList>
    <comment ref="R4" authorId="0">
      <text>
        <r>
          <rPr>
            <b/>
            <sz val="9"/>
            <color indexed="81"/>
            <rFont val="Tahoma"/>
            <family val="2"/>
          </rPr>
          <t>Zoe:</t>
        </r>
        <r>
          <rPr>
            <sz val="9"/>
            <color indexed="81"/>
            <rFont val="Tahoma"/>
            <family val="2"/>
          </rPr>
          <t xml:space="preserve">
 -5.5306 - 6.2832i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Zoe:</t>
        </r>
        <r>
          <rPr>
            <sz val="9"/>
            <color indexed="81"/>
            <rFont val="Tahoma"/>
            <family val="2"/>
          </rPr>
          <t xml:space="preserve">
-1.2017 - 6.2832i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Zoe:</t>
        </r>
        <r>
          <rPr>
            <sz val="9"/>
            <color indexed="81"/>
            <rFont val="Tahoma"/>
            <family val="2"/>
          </rPr>
          <t xml:space="preserve">
-6.3056 - 6.2832i
</t>
        </r>
      </text>
    </comment>
  </commentList>
</comments>
</file>

<file path=xl/sharedStrings.xml><?xml version="1.0" encoding="utf-8"?>
<sst xmlns="http://schemas.openxmlformats.org/spreadsheetml/2006/main" count="476" uniqueCount="67">
  <si>
    <t>Mouse</t>
  </si>
  <si>
    <t>A</t>
  </si>
  <si>
    <t>B</t>
  </si>
  <si>
    <t>C</t>
  </si>
  <si>
    <t>F</t>
  </si>
  <si>
    <t>I</t>
  </si>
  <si>
    <t>J</t>
  </si>
  <si>
    <t>Mean</t>
  </si>
  <si>
    <t>Variance</t>
  </si>
  <si>
    <t>Pre</t>
  </si>
  <si>
    <t>Post</t>
  </si>
  <si>
    <t>mean&gt;variance</t>
  </si>
  <si>
    <t>LogiLikelihood</t>
  </si>
  <si>
    <t>Normal</t>
  </si>
  <si>
    <t>Neg.Bin.</t>
  </si>
  <si>
    <t>Expo</t>
  </si>
  <si>
    <t>Poisson</t>
  </si>
  <si>
    <t>Inf</t>
  </si>
  <si>
    <t>-Inf</t>
  </si>
  <si>
    <t>AIC = 2*#parameters - 2ln(ll)</t>
  </si>
  <si>
    <t>-10.9326</t>
  </si>
  <si>
    <t>Akaike Information Criterion</t>
  </si>
  <si>
    <t>Maximum Likelihood Estimates</t>
  </si>
  <si>
    <t>mean</t>
  </si>
  <si>
    <t>variance</t>
  </si>
  <si>
    <t>Log Likelihood</t>
  </si>
  <si>
    <r>
      <t>AIC=2w</t>
    </r>
    <r>
      <rPr>
        <sz val="11"/>
        <color theme="1"/>
        <rFont val="Calibri"/>
        <family val="2"/>
      </rPr>
      <t>-2log(ll)</t>
    </r>
  </si>
  <si>
    <t>Exp.</t>
  </si>
  <si>
    <t>Untreated</t>
  </si>
  <si>
    <t>RPMI</t>
  </si>
  <si>
    <t>CD4</t>
  </si>
  <si>
    <t>CD8</t>
  </si>
  <si>
    <t>Rag 1</t>
  </si>
  <si>
    <t>Rag 2</t>
  </si>
  <si>
    <t>Rag 3</t>
  </si>
  <si>
    <t>Rag 4</t>
  </si>
  <si>
    <t>Rag 5</t>
  </si>
  <si>
    <t>Rag 6</t>
  </si>
  <si>
    <t>Rag 7</t>
  </si>
  <si>
    <t xml:space="preserve">Rag 8 </t>
  </si>
  <si>
    <t>Rag 9</t>
  </si>
  <si>
    <t>h</t>
  </si>
  <si>
    <t>p</t>
  </si>
  <si>
    <t>Anderson-Darling Test</t>
  </si>
  <si>
    <t>Exponential</t>
  </si>
  <si>
    <t>Rag 3 Exp 4</t>
  </si>
  <si>
    <t>Rag 3 Exp 5</t>
  </si>
  <si>
    <t>Rag 10 Exp 4</t>
  </si>
  <si>
    <t>Rag 4 Exp 5</t>
  </si>
  <si>
    <t>Rag 7 Exp 5</t>
  </si>
  <si>
    <t>Rag 9 Exp 5</t>
  </si>
  <si>
    <t>Rag 11 Exp 5</t>
  </si>
  <si>
    <t>Rag 1 Exp 4</t>
  </si>
  <si>
    <t>Rag 1 Exp 5</t>
  </si>
  <si>
    <t>Rag 2 Exp 4</t>
  </si>
  <si>
    <t>Rag 6 Exp 4</t>
  </si>
  <si>
    <t>Rag 8 Exp 4</t>
  </si>
  <si>
    <t>Rag 6 Exp 5</t>
  </si>
  <si>
    <t>Rag 10 Exp 5</t>
  </si>
  <si>
    <t>Rag 4 Exp 4</t>
  </si>
  <si>
    <t>Rag 5 Exp 4</t>
  </si>
  <si>
    <t>Rag 7 Exp 4</t>
  </si>
  <si>
    <t>Rag 9 Exp 4</t>
  </si>
  <si>
    <t>Rag 2 Exp 5</t>
  </si>
  <si>
    <t>Rag 5 Exp 5</t>
  </si>
  <si>
    <t>Rag 8 Exp 5</t>
  </si>
  <si>
    <t xml:space="preserve">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</si>
</sst>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2" borderId="0" xfId="0" applyNumberFormat="1" applyFill="1" applyBorder="1"/>
    <xf numFmtId="164" fontId="0" fillId="0" borderId="0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NumberFormat="1" applyBorder="1"/>
    <xf numFmtId="0" fontId="0" fillId="0" borderId="8" xfId="0" applyBorder="1"/>
    <xf numFmtId="49" fontId="0" fillId="0" borderId="9" xfId="0" applyNumberFormat="1" applyBorder="1"/>
    <xf numFmtId="164" fontId="0" fillId="2" borderId="9" xfId="0" applyNumberFormat="1" applyFill="1" applyBorder="1"/>
    <xf numFmtId="164" fontId="0" fillId="0" borderId="9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8" xfId="0" applyNumberFormat="1" applyBorder="1"/>
    <xf numFmtId="49" fontId="0" fillId="0" borderId="11" xfId="0" applyNumberFormat="1" applyBorder="1"/>
    <xf numFmtId="164" fontId="0" fillId="0" borderId="9" xfId="0" applyNumberFormat="1" applyBorder="1"/>
    <xf numFmtId="164" fontId="0" fillId="0" borderId="5" xfId="0" applyNumberFormat="1" applyBorder="1"/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2" xfId="0" applyBorder="1" applyAlignment="1"/>
    <xf numFmtId="0" fontId="0" fillId="0" borderId="13" xfId="0" applyBorder="1" applyAlignment="1"/>
    <xf numFmtId="0" fontId="0" fillId="0" borderId="13" xfId="0" applyBorder="1" applyAlignment="1">
      <alignment horizontal="center"/>
    </xf>
    <xf numFmtId="0" fontId="0" fillId="0" borderId="6" xfId="0" applyBorder="1" applyAlignment="1"/>
    <xf numFmtId="164" fontId="0" fillId="0" borderId="1" xfId="0" applyNumberFormat="1" applyBorder="1"/>
    <xf numFmtId="164" fontId="0" fillId="0" borderId="12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5" xfId="0" applyNumberFormat="1" applyBorder="1"/>
    <xf numFmtId="0" fontId="0" fillId="0" borderId="0" xfId="0" applyNumberFormat="1"/>
    <xf numFmtId="164" fontId="0" fillId="0" borderId="5" xfId="0" applyNumberFormat="1" applyFont="1" applyBorder="1"/>
    <xf numFmtId="0" fontId="0" fillId="0" borderId="10" xfId="0" applyNumberFormat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0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5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3" borderId="11" xfId="0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6" borderId="0" xfId="0" applyNumberFormat="1" applyFill="1" applyBorder="1" applyAlignment="1">
      <alignment horizontal="center"/>
    </xf>
    <xf numFmtId="0" fontId="0" fillId="7" borderId="9" xfId="0" applyFill="1" applyBorder="1"/>
    <xf numFmtId="0" fontId="0" fillId="7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D1" workbookViewId="0">
      <selection activeCell="S16" sqref="S16"/>
    </sheetView>
  </sheetViews>
  <sheetFormatPr defaultRowHeight="15" x14ac:dyDescent="0.25"/>
  <cols>
    <col min="1" max="1" width="10" bestFit="1" customWidth="1"/>
    <col min="2" max="2" width="11.5703125" bestFit="1" customWidth="1"/>
    <col min="16" max="16" width="16.140625" bestFit="1" customWidth="1"/>
    <col min="17" max="17" width="14.5703125" bestFit="1" customWidth="1"/>
  </cols>
  <sheetData>
    <row r="1" spans="1:26" x14ac:dyDescent="0.25">
      <c r="A1" s="97" t="s">
        <v>0</v>
      </c>
      <c r="B1" s="97"/>
      <c r="C1" s="99" t="s">
        <v>22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00" t="s">
        <v>23</v>
      </c>
      <c r="P1" s="100" t="s">
        <v>24</v>
      </c>
      <c r="Q1" s="99" t="s">
        <v>11</v>
      </c>
      <c r="R1" s="92" t="s">
        <v>43</v>
      </c>
      <c r="S1" s="93"/>
      <c r="T1" s="93"/>
      <c r="U1" s="93"/>
      <c r="V1" s="93"/>
      <c r="W1" s="93"/>
      <c r="X1" s="93"/>
      <c r="Y1" s="93"/>
    </row>
    <row r="2" spans="1:26" x14ac:dyDescent="0.25">
      <c r="A2" s="97"/>
      <c r="B2" s="97"/>
      <c r="C2" s="101" t="s">
        <v>25</v>
      </c>
      <c r="D2" s="101"/>
      <c r="E2" s="101"/>
      <c r="F2" s="101"/>
      <c r="G2" s="101" t="s">
        <v>21</v>
      </c>
      <c r="H2" s="101"/>
      <c r="I2" s="101"/>
      <c r="J2" s="101"/>
      <c r="K2" s="101" t="s">
        <v>26</v>
      </c>
      <c r="L2" s="101"/>
      <c r="M2" s="101"/>
      <c r="N2" s="101"/>
      <c r="O2" s="100"/>
      <c r="P2" s="100"/>
      <c r="Q2" s="99"/>
      <c r="R2" s="94" t="s">
        <v>13</v>
      </c>
      <c r="S2" s="95"/>
      <c r="T2" s="94" t="s">
        <v>14</v>
      </c>
      <c r="U2" s="95"/>
      <c r="V2" s="94" t="s">
        <v>44</v>
      </c>
      <c r="W2" s="95"/>
      <c r="X2" s="94" t="s">
        <v>16</v>
      </c>
      <c r="Y2" s="96"/>
    </row>
    <row r="3" spans="1:26" x14ac:dyDescent="0.25">
      <c r="A3" s="98"/>
      <c r="B3" s="98"/>
      <c r="C3" s="8" t="s">
        <v>13</v>
      </c>
      <c r="D3" s="8" t="s">
        <v>14</v>
      </c>
      <c r="E3" s="8" t="s">
        <v>27</v>
      </c>
      <c r="F3" s="8" t="s">
        <v>16</v>
      </c>
      <c r="G3" s="8" t="s">
        <v>13</v>
      </c>
      <c r="H3" s="8" t="s">
        <v>14</v>
      </c>
      <c r="I3" s="8" t="s">
        <v>27</v>
      </c>
      <c r="J3" s="8" t="s">
        <v>16</v>
      </c>
      <c r="K3" s="8" t="s">
        <v>13</v>
      </c>
      <c r="L3" s="8" t="s">
        <v>14</v>
      </c>
      <c r="M3" s="8" t="s">
        <v>27</v>
      </c>
      <c r="N3" s="8" t="s">
        <v>16</v>
      </c>
      <c r="O3" s="100"/>
      <c r="P3" s="100"/>
      <c r="Q3" s="99"/>
      <c r="R3" s="42" t="s">
        <v>41</v>
      </c>
      <c r="S3" s="42" t="s">
        <v>42</v>
      </c>
      <c r="T3" s="41" t="s">
        <v>41</v>
      </c>
      <c r="U3" s="44" t="s">
        <v>42</v>
      </c>
      <c r="V3" s="41" t="s">
        <v>41</v>
      </c>
      <c r="W3" s="44" t="s">
        <v>42</v>
      </c>
      <c r="X3" s="41" t="s">
        <v>41</v>
      </c>
      <c r="Y3" s="42" t="s">
        <v>42</v>
      </c>
      <c r="Z3" s="3"/>
    </row>
    <row r="4" spans="1:26" x14ac:dyDescent="0.25">
      <c r="A4" s="9" t="s">
        <v>28</v>
      </c>
      <c r="B4" s="12" t="s">
        <v>32</v>
      </c>
      <c r="C4" s="4">
        <v>227.82980000000001</v>
      </c>
      <c r="D4" s="53">
        <v>219.07810000000001</v>
      </c>
      <c r="E4" s="4">
        <v>219.47139999999999</v>
      </c>
      <c r="F4" s="20" t="s">
        <v>17</v>
      </c>
      <c r="G4" s="4">
        <v>-451.65960000000001</v>
      </c>
      <c r="H4" s="53">
        <v>-434.15629999999999</v>
      </c>
      <c r="I4" s="4">
        <v>-436.94290000000001</v>
      </c>
      <c r="J4" s="32" t="s">
        <v>18</v>
      </c>
      <c r="K4" s="4">
        <v>-6.8571999999999997</v>
      </c>
      <c r="L4" s="53">
        <v>-6.7789000000000001</v>
      </c>
      <c r="M4" s="4">
        <v>-8.7824000000000009</v>
      </c>
      <c r="N4" s="32" t="s">
        <v>18</v>
      </c>
      <c r="O4" s="36">
        <v>3444.9</v>
      </c>
      <c r="P4" s="37">
        <v>10741000</v>
      </c>
      <c r="Q4" s="2" t="str">
        <f t="shared" ref="Q4:Q16" si="0">IF(O4&gt;P4,"YES","NO")</f>
        <v>NO</v>
      </c>
      <c r="R4" s="7">
        <v>0</v>
      </c>
      <c r="S4" s="45">
        <v>0.1089</v>
      </c>
      <c r="T4" s="103">
        <v>0</v>
      </c>
      <c r="U4" s="47">
        <v>0.47399999999999998</v>
      </c>
      <c r="V4" s="14">
        <v>0</v>
      </c>
      <c r="W4" s="48">
        <v>0.55120000000000002</v>
      </c>
      <c r="X4" s="14">
        <v>1</v>
      </c>
      <c r="Y4" s="50">
        <v>2.5000000000000001E-5</v>
      </c>
    </row>
    <row r="5" spans="1:26" x14ac:dyDescent="0.25">
      <c r="A5" s="10"/>
      <c r="B5" s="13" t="s">
        <v>33</v>
      </c>
      <c r="C5" s="4">
        <v>231.6404</v>
      </c>
      <c r="D5" s="22">
        <v>215.7319</v>
      </c>
      <c r="E5" s="4">
        <v>215.79040000000001</v>
      </c>
      <c r="F5" s="14" t="s">
        <v>17</v>
      </c>
      <c r="G5" s="4">
        <v>-459.2808</v>
      </c>
      <c r="H5" s="22">
        <v>-427.46379999999999</v>
      </c>
      <c r="I5" s="4">
        <v>-429.58089999999999</v>
      </c>
      <c r="J5" s="21" t="s">
        <v>18</v>
      </c>
      <c r="K5" s="4">
        <v>-6.8903999999999996</v>
      </c>
      <c r="L5" s="22">
        <v>-6.7481</v>
      </c>
      <c r="M5" s="4">
        <v>-8.7485999999999997</v>
      </c>
      <c r="N5" s="21" t="s">
        <v>18</v>
      </c>
      <c r="O5" s="36">
        <v>2955</v>
      </c>
      <c r="P5" s="38">
        <v>14756000</v>
      </c>
      <c r="Q5" s="2" t="str">
        <f t="shared" si="0"/>
        <v>NO</v>
      </c>
      <c r="R5" s="7">
        <v>1</v>
      </c>
      <c r="S5" s="45">
        <v>3.8600000000000002E-2</v>
      </c>
      <c r="T5" s="103">
        <v>0</v>
      </c>
      <c r="U5" s="47">
        <v>0.75890000000000002</v>
      </c>
      <c r="V5" s="14">
        <v>0</v>
      </c>
      <c r="W5" s="48">
        <v>0.66910000000000003</v>
      </c>
      <c r="X5" s="14">
        <v>1</v>
      </c>
      <c r="Y5" s="50">
        <v>2.5000000000000001E-5</v>
      </c>
    </row>
    <row r="6" spans="1:26" x14ac:dyDescent="0.25">
      <c r="A6" s="10"/>
      <c r="B6" s="13" t="s">
        <v>34</v>
      </c>
      <c r="C6" s="4">
        <v>228.90350000000001</v>
      </c>
      <c r="D6" s="22">
        <v>217.44030000000001</v>
      </c>
      <c r="E6" s="4">
        <v>217.7791</v>
      </c>
      <c r="F6" s="14" t="s">
        <v>17</v>
      </c>
      <c r="G6" s="4">
        <v>-453.80700000000002</v>
      </c>
      <c r="H6" s="22">
        <v>-430.88060000000002</v>
      </c>
      <c r="I6" s="4">
        <v>-433.5582</v>
      </c>
      <c r="J6" s="21" t="s">
        <v>18</v>
      </c>
      <c r="K6" s="4">
        <v>-6.8666</v>
      </c>
      <c r="L6" s="22">
        <v>-6.7637999999999998</v>
      </c>
      <c r="M6" s="4">
        <v>-8.7669999999999995</v>
      </c>
      <c r="N6" s="21" t="s">
        <v>18</v>
      </c>
      <c r="O6" s="36">
        <v>3210.3</v>
      </c>
      <c r="P6" s="38">
        <v>11747000</v>
      </c>
      <c r="Q6" s="2" t="str">
        <f t="shared" si="0"/>
        <v>NO</v>
      </c>
      <c r="R6" s="7">
        <v>0</v>
      </c>
      <c r="S6" s="45">
        <v>0.1149</v>
      </c>
      <c r="T6" s="103">
        <v>0</v>
      </c>
      <c r="U6" s="47">
        <v>0.92159999999999997</v>
      </c>
      <c r="V6" s="14">
        <v>0</v>
      </c>
      <c r="W6" s="48">
        <v>0.87070000000000003</v>
      </c>
      <c r="X6" s="14">
        <v>1</v>
      </c>
      <c r="Y6" s="50">
        <v>2.5000000000000001E-5</v>
      </c>
    </row>
    <row r="7" spans="1:26" x14ac:dyDescent="0.25">
      <c r="A7" s="10"/>
      <c r="B7" s="13" t="s">
        <v>35</v>
      </c>
      <c r="C7" s="5">
        <v>182.59710000000001</v>
      </c>
      <c r="D7" s="34">
        <v>184.2739</v>
      </c>
      <c r="E7" s="4">
        <v>191.09289999999999</v>
      </c>
      <c r="F7" s="14" t="s">
        <v>17</v>
      </c>
      <c r="G7" s="5">
        <v>-361.19420000000002</v>
      </c>
      <c r="H7" s="23">
        <v>-364.5478</v>
      </c>
      <c r="I7" s="4">
        <v>-380.18579999999997</v>
      </c>
      <c r="J7" s="21" t="s">
        <v>18</v>
      </c>
      <c r="K7" s="5">
        <v>-6.4146000000000001</v>
      </c>
      <c r="L7" s="34">
        <v>-6.4328000000000003</v>
      </c>
      <c r="M7" s="4">
        <v>-8.5054999999999996</v>
      </c>
      <c r="N7" s="21" t="s">
        <v>18</v>
      </c>
      <c r="O7" s="36">
        <v>1056</v>
      </c>
      <c r="P7" s="38">
        <v>247760</v>
      </c>
      <c r="Q7" s="2" t="str">
        <f t="shared" si="0"/>
        <v>NO</v>
      </c>
      <c r="R7" s="7">
        <v>0</v>
      </c>
      <c r="S7" s="45">
        <v>0.78380000000000005</v>
      </c>
      <c r="T7" s="103">
        <v>0</v>
      </c>
      <c r="U7" s="47">
        <v>0.66339999999999999</v>
      </c>
      <c r="V7" s="14">
        <v>1</v>
      </c>
      <c r="W7" s="48">
        <v>2.5499999999999998E-2</v>
      </c>
      <c r="X7" s="14">
        <v>1</v>
      </c>
      <c r="Y7" s="50">
        <v>2.5000000000000001E-5</v>
      </c>
    </row>
    <row r="8" spans="1:26" x14ac:dyDescent="0.25">
      <c r="A8" s="10"/>
      <c r="B8" s="13" t="s">
        <v>36</v>
      </c>
      <c r="C8" s="4">
        <v>220.4117</v>
      </c>
      <c r="D8" s="22">
        <v>200.1592</v>
      </c>
      <c r="E8" s="4">
        <v>200.1703</v>
      </c>
      <c r="F8" s="14" t="s">
        <v>17</v>
      </c>
      <c r="G8" s="4">
        <v>-436.82330000000002</v>
      </c>
      <c r="H8" s="22">
        <v>-396.3184</v>
      </c>
      <c r="I8" s="4">
        <v>-398.34059999999999</v>
      </c>
      <c r="J8" s="21" t="s">
        <v>18</v>
      </c>
      <c r="K8" s="4">
        <v>-6.7910000000000004</v>
      </c>
      <c r="L8" s="22">
        <v>-6.5982000000000003</v>
      </c>
      <c r="M8" s="4">
        <v>-8.5983000000000001</v>
      </c>
      <c r="N8" s="21" t="s">
        <v>18</v>
      </c>
      <c r="O8" s="36">
        <v>1541.4</v>
      </c>
      <c r="P8" s="38">
        <v>5788800</v>
      </c>
      <c r="Q8" s="2" t="str">
        <f t="shared" si="0"/>
        <v>NO</v>
      </c>
      <c r="R8" s="7">
        <v>1</v>
      </c>
      <c r="S8" s="45">
        <v>1.4200000000000001E-2</v>
      </c>
      <c r="T8" s="103">
        <v>0</v>
      </c>
      <c r="U8" s="47">
        <v>0.57389999999999997</v>
      </c>
      <c r="V8" s="14">
        <v>0</v>
      </c>
      <c r="W8" s="48">
        <v>0.54920000000000002</v>
      </c>
      <c r="X8" s="14">
        <v>1</v>
      </c>
      <c r="Y8" s="50">
        <v>2.5000000000000001E-5</v>
      </c>
    </row>
    <row r="9" spans="1:26" x14ac:dyDescent="0.25">
      <c r="A9" s="10"/>
      <c r="B9" s="13" t="s">
        <v>37</v>
      </c>
      <c r="C9" s="4">
        <v>286.04770000000002</v>
      </c>
      <c r="D9" s="22">
        <v>268.04379999999998</v>
      </c>
      <c r="E9" s="4">
        <v>268.99079999999998</v>
      </c>
      <c r="F9" s="14" t="s">
        <v>17</v>
      </c>
      <c r="G9" s="4">
        <v>-568.09529999999995</v>
      </c>
      <c r="H9" s="22">
        <v>-532.08759999999995</v>
      </c>
      <c r="I9" s="4">
        <v>-535.98170000000005</v>
      </c>
      <c r="J9" s="21" t="s">
        <v>18</v>
      </c>
      <c r="K9" s="4">
        <v>-7.3122999999999996</v>
      </c>
      <c r="L9" s="22">
        <v>-7.1822999999999997</v>
      </c>
      <c r="M9" s="4">
        <v>-9.1893999999999991</v>
      </c>
      <c r="N9" s="21" t="s">
        <v>18</v>
      </c>
      <c r="O9" s="36">
        <v>27118</v>
      </c>
      <c r="P9" s="38">
        <v>1374100000</v>
      </c>
      <c r="Q9" s="2" t="str">
        <f t="shared" si="0"/>
        <v>NO</v>
      </c>
      <c r="R9" s="7">
        <v>1</v>
      </c>
      <c r="S9" s="45">
        <v>4.7699999999999999E-2</v>
      </c>
      <c r="T9" s="103">
        <v>0</v>
      </c>
      <c r="U9" s="47">
        <v>0.75380000000000003</v>
      </c>
      <c r="V9" s="14">
        <v>0</v>
      </c>
      <c r="W9" s="48">
        <v>0.20930000000000001</v>
      </c>
      <c r="X9" s="14">
        <v>1</v>
      </c>
      <c r="Y9" s="50">
        <v>2.5000000000000001E-5</v>
      </c>
    </row>
    <row r="10" spans="1:26" x14ac:dyDescent="0.25">
      <c r="A10" s="10"/>
      <c r="B10" s="13" t="s">
        <v>38</v>
      </c>
      <c r="C10" s="4">
        <v>342.34300000000002</v>
      </c>
      <c r="D10" s="22">
        <v>325.1275</v>
      </c>
      <c r="E10" s="4">
        <v>326.80349999999999</v>
      </c>
      <c r="F10" s="14" t="s">
        <v>17</v>
      </c>
      <c r="G10" s="4">
        <v>-680.68589999999995</v>
      </c>
      <c r="H10" s="22">
        <v>-646.255</v>
      </c>
      <c r="I10" s="4">
        <v>-651.60699999999997</v>
      </c>
      <c r="J10" s="21" t="s">
        <v>18</v>
      </c>
      <c r="K10" s="4">
        <v>-7.6715999999999998</v>
      </c>
      <c r="L10" s="22">
        <v>-7.5683999999999996</v>
      </c>
      <c r="M10" s="4">
        <v>-9.5786999999999995</v>
      </c>
      <c r="N10" s="21" t="s">
        <v>18</v>
      </c>
      <c r="O10" s="102">
        <v>301590</v>
      </c>
      <c r="P10" s="38">
        <v>149770000000</v>
      </c>
      <c r="Q10" s="2" t="str">
        <f t="shared" si="0"/>
        <v>NO</v>
      </c>
      <c r="R10" s="7">
        <v>0</v>
      </c>
      <c r="S10" s="45">
        <v>6.5699999999999995E-2</v>
      </c>
      <c r="T10" s="103">
        <v>0</v>
      </c>
      <c r="U10" s="47">
        <v>0.91180000000000005</v>
      </c>
      <c r="V10" s="14">
        <v>0</v>
      </c>
      <c r="W10" s="48">
        <v>0.1779</v>
      </c>
      <c r="X10" s="14">
        <v>1</v>
      </c>
      <c r="Y10" s="50">
        <v>2.5000000000000001E-5</v>
      </c>
    </row>
    <row r="11" spans="1:26" x14ac:dyDescent="0.25">
      <c r="A11" s="10"/>
      <c r="B11" s="13" t="s">
        <v>39</v>
      </c>
      <c r="C11" s="4">
        <v>324.63549999999998</v>
      </c>
      <c r="D11" s="22">
        <v>313.16699999999997</v>
      </c>
      <c r="E11" s="4">
        <v>313.53449999999998</v>
      </c>
      <c r="F11" s="14" t="s">
        <v>17</v>
      </c>
      <c r="G11" s="4">
        <v>-645.27099999999996</v>
      </c>
      <c r="H11" s="22">
        <v>-622.33389999999997</v>
      </c>
      <c r="I11" s="4">
        <v>-625.06889999999999</v>
      </c>
      <c r="J11" s="21" t="s">
        <v>18</v>
      </c>
      <c r="K11" s="4">
        <v>-7.5654000000000003</v>
      </c>
      <c r="L11" s="22">
        <v>-7.4935</v>
      </c>
      <c r="M11" s="4">
        <v>-9.4957999999999991</v>
      </c>
      <c r="N11" s="21" t="s">
        <v>18</v>
      </c>
      <c r="O11" s="36">
        <v>173500</v>
      </c>
      <c r="P11" s="38">
        <v>34243000000</v>
      </c>
      <c r="Q11" s="2" t="str">
        <f t="shared" si="0"/>
        <v>NO</v>
      </c>
      <c r="R11" s="7">
        <v>0</v>
      </c>
      <c r="S11" s="45">
        <v>0.13289999999999999</v>
      </c>
      <c r="T11" s="103">
        <v>0</v>
      </c>
      <c r="U11" s="47">
        <v>0.98080000000000001</v>
      </c>
      <c r="V11" s="14">
        <v>0</v>
      </c>
      <c r="W11" s="48">
        <v>0.79690000000000005</v>
      </c>
      <c r="X11" s="14">
        <v>1</v>
      </c>
      <c r="Y11" s="50">
        <v>2.5000000000000001E-5</v>
      </c>
    </row>
    <row r="12" spans="1:26" x14ac:dyDescent="0.25">
      <c r="A12" s="24"/>
      <c r="B12" s="25" t="s">
        <v>40</v>
      </c>
      <c r="C12" s="35">
        <v>275.3526</v>
      </c>
      <c r="D12" s="54">
        <v>261.46530000000001</v>
      </c>
      <c r="E12" s="35">
        <v>262.41809999999998</v>
      </c>
      <c r="F12" s="26" t="s">
        <v>17</v>
      </c>
      <c r="G12" s="35">
        <v>-546.70519999999999</v>
      </c>
      <c r="H12" s="54">
        <v>-518.93060000000003</v>
      </c>
      <c r="I12" s="35">
        <v>-522.83619999999996</v>
      </c>
      <c r="J12" s="33" t="s">
        <v>18</v>
      </c>
      <c r="K12" s="35">
        <v>-7.2361000000000004</v>
      </c>
      <c r="L12" s="54">
        <v>-7.1326000000000001</v>
      </c>
      <c r="M12" s="35">
        <v>-9.1399000000000008</v>
      </c>
      <c r="N12" s="33" t="s">
        <v>18</v>
      </c>
      <c r="O12" s="39">
        <v>20621</v>
      </c>
      <c r="P12" s="40">
        <v>563590000</v>
      </c>
      <c r="Q12" s="2" t="str">
        <f t="shared" si="0"/>
        <v>NO</v>
      </c>
      <c r="R12" s="29">
        <v>0</v>
      </c>
      <c r="S12" s="46">
        <v>0.1176</v>
      </c>
      <c r="T12" s="104">
        <v>0</v>
      </c>
      <c r="U12" s="35">
        <v>0.99560000000000004</v>
      </c>
      <c r="V12" s="26">
        <v>0</v>
      </c>
      <c r="W12" s="49">
        <v>0.49049999999999999</v>
      </c>
      <c r="X12" s="26">
        <v>1</v>
      </c>
      <c r="Y12" s="50">
        <v>2.5000000000000001E-5</v>
      </c>
    </row>
    <row r="13" spans="1:26" x14ac:dyDescent="0.25">
      <c r="A13" s="10" t="s">
        <v>29</v>
      </c>
      <c r="B13" s="18" t="s">
        <v>4</v>
      </c>
      <c r="C13" s="4">
        <v>258.80079999999998</v>
      </c>
      <c r="D13" s="22">
        <v>246.30500000000001</v>
      </c>
      <c r="E13" s="4">
        <v>246.37899999999999</v>
      </c>
      <c r="F13" s="19" t="s">
        <v>17</v>
      </c>
      <c r="G13" s="4">
        <v>-513.60159999999996</v>
      </c>
      <c r="H13" s="22">
        <v>-488.61</v>
      </c>
      <c r="I13" s="4">
        <v>-490.75799999999998</v>
      </c>
      <c r="J13" s="21" t="s">
        <v>18</v>
      </c>
      <c r="K13" s="4">
        <v>-7.1120999999999999</v>
      </c>
      <c r="L13" s="22">
        <v>-7.0130999999999997</v>
      </c>
      <c r="M13" s="4">
        <v>-9.0137</v>
      </c>
      <c r="N13" s="21" t="s">
        <v>18</v>
      </c>
      <c r="O13" s="36">
        <v>10570</v>
      </c>
      <c r="P13" s="38">
        <v>141880000</v>
      </c>
      <c r="Q13" s="17" t="str">
        <f t="shared" si="0"/>
        <v>NO</v>
      </c>
      <c r="R13" s="7">
        <v>0</v>
      </c>
      <c r="S13" s="45">
        <v>9.74E-2</v>
      </c>
      <c r="T13" s="103">
        <v>0</v>
      </c>
      <c r="U13" s="47">
        <v>0.98839999999999995</v>
      </c>
      <c r="V13" s="14">
        <v>0</v>
      </c>
      <c r="W13" s="48">
        <v>0.94610000000000005</v>
      </c>
      <c r="X13" s="14">
        <v>1</v>
      </c>
      <c r="Y13" s="52">
        <v>2.5000000000000001E-5</v>
      </c>
    </row>
    <row r="14" spans="1:26" x14ac:dyDescent="0.25">
      <c r="A14" s="10"/>
      <c r="B14" s="18" t="s">
        <v>6</v>
      </c>
      <c r="C14" s="4">
        <v>255.26820000000001</v>
      </c>
      <c r="D14" s="22">
        <v>233.37100000000001</v>
      </c>
      <c r="E14" s="4">
        <v>233.9511</v>
      </c>
      <c r="F14" s="19" t="s">
        <v>17</v>
      </c>
      <c r="G14" s="4">
        <v>-506.53640000000001</v>
      </c>
      <c r="H14" s="22">
        <v>-462.74189999999999</v>
      </c>
      <c r="I14" s="4">
        <v>-465.90210000000002</v>
      </c>
      <c r="J14" s="21" t="s">
        <v>18</v>
      </c>
      <c r="K14" s="4">
        <v>-7.0846</v>
      </c>
      <c r="L14" s="22">
        <v>-6.9053000000000004</v>
      </c>
      <c r="M14" s="4">
        <v>-8.9101999999999997</v>
      </c>
      <c r="N14" s="21" t="s">
        <v>18</v>
      </c>
      <c r="O14" s="36">
        <v>6297.7</v>
      </c>
      <c r="P14" s="38">
        <v>105710000</v>
      </c>
      <c r="Q14" s="1" t="str">
        <f t="shared" si="0"/>
        <v>NO</v>
      </c>
      <c r="R14" s="7">
        <v>1</v>
      </c>
      <c r="S14" s="45">
        <v>1.06E-2</v>
      </c>
      <c r="T14" s="103">
        <v>0</v>
      </c>
      <c r="U14" s="47">
        <v>0.28039999999999998</v>
      </c>
      <c r="V14" s="14">
        <v>0</v>
      </c>
      <c r="W14" s="48">
        <v>0.1142</v>
      </c>
      <c r="X14" s="14">
        <v>1</v>
      </c>
      <c r="Y14" s="50">
        <v>2.5000000000000001E-5</v>
      </c>
    </row>
    <row r="15" spans="1:26" x14ac:dyDescent="0.25">
      <c r="A15" s="10"/>
      <c r="B15" s="13" t="s">
        <v>45</v>
      </c>
      <c r="C15" s="4">
        <v>265.04599999999999</v>
      </c>
      <c r="D15" s="22">
        <v>243.47980000000001</v>
      </c>
      <c r="E15" s="4">
        <v>243.62450000000001</v>
      </c>
      <c r="F15" s="14" t="s">
        <v>17</v>
      </c>
      <c r="G15" s="4">
        <v>-526.09190000000001</v>
      </c>
      <c r="H15" s="22">
        <v>-482.95960000000002</v>
      </c>
      <c r="I15" s="4">
        <v>-485.24889999999999</v>
      </c>
      <c r="J15" s="21" t="s">
        <v>18</v>
      </c>
      <c r="K15" s="4">
        <v>-7.1597999999999997</v>
      </c>
      <c r="L15" s="22">
        <v>-6.9901</v>
      </c>
      <c r="M15" s="4">
        <v>-8.9913000000000007</v>
      </c>
      <c r="N15" s="21" t="s">
        <v>18</v>
      </c>
      <c r="O15" s="36">
        <v>9424</v>
      </c>
      <c r="P15" s="38">
        <v>238760000</v>
      </c>
      <c r="Q15" s="1" t="str">
        <f t="shared" si="0"/>
        <v>NO</v>
      </c>
      <c r="R15" s="7">
        <v>1</v>
      </c>
      <c r="S15" s="45">
        <v>4.7999999999999996E-3</v>
      </c>
      <c r="T15" s="103">
        <v>0</v>
      </c>
      <c r="U15" s="47">
        <v>0.22620000000000001</v>
      </c>
      <c r="V15" s="14">
        <v>0</v>
      </c>
      <c r="W15" s="48">
        <v>0.22389999999999999</v>
      </c>
      <c r="X15" s="14">
        <v>1</v>
      </c>
      <c r="Y15" s="50">
        <v>2.5000000000000001E-5</v>
      </c>
    </row>
    <row r="16" spans="1:26" x14ac:dyDescent="0.25">
      <c r="A16" s="10"/>
      <c r="B16" s="13" t="s">
        <v>47</v>
      </c>
      <c r="C16" s="4">
        <v>417.08420000000001</v>
      </c>
      <c r="D16" s="22">
        <v>407.18</v>
      </c>
      <c r="E16" s="4">
        <v>407.2294</v>
      </c>
      <c r="F16" s="14" t="s">
        <v>17</v>
      </c>
      <c r="G16" s="4">
        <v>-830.16830000000004</v>
      </c>
      <c r="H16" s="22">
        <v>-810.36</v>
      </c>
      <c r="I16" s="4">
        <v>-812.4588</v>
      </c>
      <c r="J16" s="21" t="s">
        <v>18</v>
      </c>
      <c r="K16" s="4">
        <v>-8.0665999999999993</v>
      </c>
      <c r="L16" s="22">
        <v>-8.0184999999999995</v>
      </c>
      <c r="M16" s="4">
        <v>-10.018800000000001</v>
      </c>
      <c r="N16" s="21" t="s">
        <v>18</v>
      </c>
      <c r="O16" s="102">
        <v>8605300</v>
      </c>
      <c r="P16" s="38">
        <v>75928000000000</v>
      </c>
      <c r="Q16" s="1" t="str">
        <f t="shared" si="0"/>
        <v>NO</v>
      </c>
      <c r="R16" s="7">
        <v>0</v>
      </c>
      <c r="S16" s="45">
        <v>9.35E-2</v>
      </c>
      <c r="T16" s="103">
        <v>0</v>
      </c>
      <c r="U16" s="47">
        <v>0.7712</v>
      </c>
      <c r="V16" s="14">
        <v>0</v>
      </c>
      <c r="W16" s="48">
        <v>0.77390000000000003</v>
      </c>
      <c r="X16" s="14">
        <v>1</v>
      </c>
      <c r="Y16" s="50">
        <v>2.5000000000000001E-5</v>
      </c>
    </row>
    <row r="17" spans="1:25" x14ac:dyDescent="0.25">
      <c r="A17" s="10"/>
      <c r="B17" s="13" t="s">
        <v>46</v>
      </c>
      <c r="C17" s="4">
        <v>302.49740000000003</v>
      </c>
      <c r="D17" s="22">
        <v>290.55779999999999</v>
      </c>
      <c r="E17" s="4">
        <v>290.82600000000002</v>
      </c>
      <c r="F17" s="14" t="s">
        <v>17</v>
      </c>
      <c r="G17" s="4">
        <v>-600.99490000000003</v>
      </c>
      <c r="H17" s="22">
        <v>-577.1155</v>
      </c>
      <c r="I17" s="4">
        <v>-579.65200000000004</v>
      </c>
      <c r="J17" s="21" t="s">
        <v>18</v>
      </c>
      <c r="K17" s="4">
        <v>-7.4241000000000001</v>
      </c>
      <c r="L17" s="22">
        <v>-7.3436000000000003</v>
      </c>
      <c r="M17" s="4">
        <v>-9.3454999999999995</v>
      </c>
      <c r="N17" s="21" t="s">
        <v>18</v>
      </c>
      <c r="O17" s="36">
        <v>67356</v>
      </c>
      <c r="P17" s="38">
        <v>5412100000</v>
      </c>
      <c r="Q17" s="1" t="str">
        <f t="shared" ref="Q17:Q39" si="1">IF(O17&gt;P17,"YES","NO")</f>
        <v>NO</v>
      </c>
      <c r="R17" s="7">
        <v>0</v>
      </c>
      <c r="S17" s="45">
        <v>0.10390000000000001</v>
      </c>
      <c r="T17" s="103">
        <v>0</v>
      </c>
      <c r="U17" s="47">
        <v>0.75329999999999997</v>
      </c>
      <c r="V17" s="14">
        <v>0</v>
      </c>
      <c r="W17" s="48">
        <v>0.79139999999999999</v>
      </c>
      <c r="X17" s="14">
        <v>1</v>
      </c>
      <c r="Y17" s="50">
        <v>2.5000000000000001E-5</v>
      </c>
    </row>
    <row r="18" spans="1:25" x14ac:dyDescent="0.25">
      <c r="A18" s="10"/>
      <c r="B18" s="13" t="s">
        <v>48</v>
      </c>
      <c r="C18" s="4">
        <v>297.14409999999998</v>
      </c>
      <c r="D18" s="22">
        <v>258.15989999999999</v>
      </c>
      <c r="E18" s="4">
        <v>263.28960000000001</v>
      </c>
      <c r="F18" s="14" t="s">
        <v>17</v>
      </c>
      <c r="G18" s="34">
        <v>-590.28819999999996</v>
      </c>
      <c r="H18" s="22">
        <v>-512.31979999999999</v>
      </c>
      <c r="I18" s="47">
        <v>-524.57920000000001</v>
      </c>
      <c r="J18" s="21" t="s">
        <v>18</v>
      </c>
      <c r="K18" s="4">
        <v>-7.3883999999999999</v>
      </c>
      <c r="L18" s="22">
        <v>-7.1071999999999997</v>
      </c>
      <c r="M18" s="4">
        <v>-9.1464999999999996</v>
      </c>
      <c r="N18" s="21" t="s">
        <v>18</v>
      </c>
      <c r="O18" s="36">
        <v>21384</v>
      </c>
      <c r="P18" s="38">
        <v>3464400000</v>
      </c>
      <c r="Q18" s="1" t="str">
        <f t="shared" si="1"/>
        <v>NO</v>
      </c>
      <c r="R18" s="7">
        <v>1</v>
      </c>
      <c r="S18" s="45">
        <v>7.9064999999999995E-4</v>
      </c>
      <c r="T18" s="103">
        <v>0</v>
      </c>
      <c r="U18" s="47">
        <v>6.1800000000000001E-2</v>
      </c>
      <c r="V18" s="14">
        <v>1</v>
      </c>
      <c r="W18" s="48">
        <v>5.6572999999999997E-4</v>
      </c>
      <c r="X18" s="14">
        <v>1</v>
      </c>
      <c r="Y18" s="50">
        <v>2.5000000000000001E-5</v>
      </c>
    </row>
    <row r="19" spans="1:25" x14ac:dyDescent="0.25">
      <c r="A19" s="10"/>
      <c r="B19" s="13" t="s">
        <v>49</v>
      </c>
      <c r="C19" s="4">
        <v>269.18490000000003</v>
      </c>
      <c r="D19" s="22">
        <v>255.96469999999999</v>
      </c>
      <c r="E19" s="4">
        <v>256.37639999999999</v>
      </c>
      <c r="F19" s="14" t="s">
        <v>17</v>
      </c>
      <c r="G19" s="4">
        <v>-534.36990000000003</v>
      </c>
      <c r="H19" s="22">
        <v>-507.92939999999999</v>
      </c>
      <c r="I19" s="4">
        <v>-510.75279999999998</v>
      </c>
      <c r="J19" s="21" t="s">
        <v>18</v>
      </c>
      <c r="K19" s="4">
        <v>-7.1908000000000003</v>
      </c>
      <c r="L19" s="22">
        <v>-7.0900999999999996</v>
      </c>
      <c r="M19" s="4">
        <v>-9.0932999999999993</v>
      </c>
      <c r="N19" s="21" t="s">
        <v>18</v>
      </c>
      <c r="O19" s="36">
        <v>16032</v>
      </c>
      <c r="P19" s="38">
        <v>337090000</v>
      </c>
      <c r="Q19" s="1" t="str">
        <f t="shared" si="1"/>
        <v>NO</v>
      </c>
      <c r="R19" s="7">
        <v>1</v>
      </c>
      <c r="S19" s="45">
        <v>4.8099999999999997E-2</v>
      </c>
      <c r="T19" s="103">
        <v>0</v>
      </c>
      <c r="U19" s="47">
        <v>0.46289999999999998</v>
      </c>
      <c r="V19" s="14">
        <v>0</v>
      </c>
      <c r="W19" s="48">
        <v>0.50070000000000003</v>
      </c>
      <c r="X19" s="14">
        <v>1</v>
      </c>
      <c r="Y19" s="50">
        <v>2.5000000000000001E-5</v>
      </c>
    </row>
    <row r="20" spans="1:25" x14ac:dyDescent="0.25">
      <c r="A20" s="10"/>
      <c r="B20" s="13" t="s">
        <v>50</v>
      </c>
      <c r="C20" s="4">
        <v>311.52179999999998</v>
      </c>
      <c r="D20" s="22">
        <v>304.2919</v>
      </c>
      <c r="E20" s="4">
        <v>304.63220000000001</v>
      </c>
      <c r="F20" s="14" t="s">
        <v>17</v>
      </c>
      <c r="G20" s="4">
        <v>-619.04369999999994</v>
      </c>
      <c r="H20" s="22">
        <v>-604.58389999999997</v>
      </c>
      <c r="I20" s="4">
        <v>-607.26440000000002</v>
      </c>
      <c r="J20" s="21" t="s">
        <v>18</v>
      </c>
      <c r="K20" s="4">
        <v>-7.4828999999999999</v>
      </c>
      <c r="L20" s="22">
        <v>-7.4359999999999999</v>
      </c>
      <c r="M20" s="4">
        <v>-9.4382000000000001</v>
      </c>
      <c r="N20" s="21" t="s">
        <v>18</v>
      </c>
      <c r="O20" s="36">
        <v>119730</v>
      </c>
      <c r="P20" s="38">
        <v>11481000000</v>
      </c>
      <c r="Q20" s="1" t="str">
        <f t="shared" si="1"/>
        <v>NO</v>
      </c>
      <c r="R20" s="7">
        <v>0</v>
      </c>
      <c r="S20" s="45">
        <v>0.16639999999999999</v>
      </c>
      <c r="T20" s="103">
        <v>0</v>
      </c>
      <c r="U20" s="47">
        <v>0.88990000000000002</v>
      </c>
      <c r="V20" s="14">
        <v>0</v>
      </c>
      <c r="W20" s="48">
        <v>0.86799999999999999</v>
      </c>
      <c r="X20" s="14">
        <v>1</v>
      </c>
      <c r="Y20" s="50">
        <v>2.5000000000000001E-5</v>
      </c>
    </row>
    <row r="21" spans="1:25" x14ac:dyDescent="0.25">
      <c r="A21" s="24"/>
      <c r="B21" s="13" t="s">
        <v>51</v>
      </c>
      <c r="C21" s="35">
        <v>299.2749</v>
      </c>
      <c r="D21" s="54">
        <v>297.06130000000002</v>
      </c>
      <c r="E21" s="35">
        <v>298.6071</v>
      </c>
      <c r="F21" s="14" t="s">
        <v>17</v>
      </c>
      <c r="G21" s="51">
        <v>-594.54989999999998</v>
      </c>
      <c r="H21" s="54">
        <v>-590.12249999999995</v>
      </c>
      <c r="I21" s="35">
        <v>-595.21410000000003</v>
      </c>
      <c r="J21" s="21" t="s">
        <v>18</v>
      </c>
      <c r="K21" s="35">
        <v>-7.4027000000000003</v>
      </c>
      <c r="L21" s="54">
        <v>-7.3879000000000001</v>
      </c>
      <c r="M21" s="35">
        <v>-9.3983000000000008</v>
      </c>
      <c r="N21" s="21" t="s">
        <v>18</v>
      </c>
      <c r="O21" s="39">
        <v>93150</v>
      </c>
      <c r="P21" s="40">
        <v>4137500000</v>
      </c>
      <c r="Q21" s="1" t="str">
        <f t="shared" si="1"/>
        <v>NO</v>
      </c>
      <c r="R21" s="29">
        <v>0</v>
      </c>
      <c r="S21" s="46">
        <v>0.85909999999999997</v>
      </c>
      <c r="T21" s="104">
        <v>0</v>
      </c>
      <c r="U21" s="35">
        <v>0.9476</v>
      </c>
      <c r="V21" s="26">
        <v>0</v>
      </c>
      <c r="W21" s="49">
        <v>0.42859999999999998</v>
      </c>
      <c r="X21" s="14">
        <v>1</v>
      </c>
      <c r="Y21" s="50">
        <v>2.5000000000000001E-5</v>
      </c>
    </row>
    <row r="22" spans="1:25" x14ac:dyDescent="0.25">
      <c r="A22" s="10" t="s">
        <v>30</v>
      </c>
      <c r="B22" s="17" t="s">
        <v>1</v>
      </c>
      <c r="C22" s="4">
        <v>298.28559999999999</v>
      </c>
      <c r="D22" s="22">
        <v>289.9905</v>
      </c>
      <c r="E22" s="4">
        <v>290.21940000000001</v>
      </c>
      <c r="F22" s="20" t="s">
        <v>17</v>
      </c>
      <c r="G22" s="4">
        <v>-592.57119999999998</v>
      </c>
      <c r="H22" s="22">
        <v>-575.98099999999999</v>
      </c>
      <c r="I22" s="4">
        <v>-578.43880000000001</v>
      </c>
      <c r="J22" s="32" t="s">
        <v>18</v>
      </c>
      <c r="K22" s="4">
        <v>-7.3960999999999997</v>
      </c>
      <c r="L22" s="22">
        <v>-7.3396999999999997</v>
      </c>
      <c r="M22" s="4">
        <v>-9.3413000000000004</v>
      </c>
      <c r="N22" s="32" t="s">
        <v>18</v>
      </c>
      <c r="O22" s="36">
        <v>65675</v>
      </c>
      <c r="P22" s="38">
        <v>3810100000</v>
      </c>
      <c r="Q22" s="17" t="str">
        <f t="shared" si="1"/>
        <v>NO</v>
      </c>
      <c r="R22" s="7">
        <v>0</v>
      </c>
      <c r="S22" s="45">
        <v>0.21840000000000001</v>
      </c>
      <c r="T22" s="103">
        <v>0</v>
      </c>
      <c r="U22" s="47">
        <v>0.8548</v>
      </c>
      <c r="V22" s="14">
        <v>0</v>
      </c>
      <c r="W22" s="48">
        <v>0.82809999999999995</v>
      </c>
      <c r="X22" s="20">
        <v>1</v>
      </c>
      <c r="Y22" s="52">
        <v>2.5000000000000001E-5</v>
      </c>
    </row>
    <row r="23" spans="1:25" x14ac:dyDescent="0.25">
      <c r="A23" s="10"/>
      <c r="B23" s="18" t="s">
        <v>2</v>
      </c>
      <c r="C23" s="4">
        <v>338.49560000000002</v>
      </c>
      <c r="D23" s="22">
        <v>313.32659999999998</v>
      </c>
      <c r="E23" s="4">
        <v>317.46609999999998</v>
      </c>
      <c r="F23" s="14" t="s">
        <v>17</v>
      </c>
      <c r="G23" s="4">
        <v>-672.99120000000005</v>
      </c>
      <c r="H23" s="22">
        <v>-622.65319999999997</v>
      </c>
      <c r="I23" s="4">
        <v>-632.93219999999997</v>
      </c>
      <c r="J23" s="21" t="s">
        <v>18</v>
      </c>
      <c r="K23" s="4">
        <v>-7.649</v>
      </c>
      <c r="L23" s="22">
        <v>-7.4945000000000004</v>
      </c>
      <c r="M23" s="4">
        <v>-9.5206999999999997</v>
      </c>
      <c r="N23" s="21" t="s">
        <v>18</v>
      </c>
      <c r="O23" s="36">
        <v>204380</v>
      </c>
      <c r="P23" s="38">
        <v>108690000000</v>
      </c>
      <c r="Q23" s="1" t="str">
        <f t="shared" si="1"/>
        <v>NO</v>
      </c>
      <c r="R23" s="7">
        <v>1</v>
      </c>
      <c r="S23" s="45">
        <v>1.9800000000000002E-2</v>
      </c>
      <c r="T23" s="103">
        <v>0</v>
      </c>
      <c r="U23" s="47">
        <v>0.55059999999999998</v>
      </c>
      <c r="V23" s="14">
        <v>1</v>
      </c>
      <c r="W23" s="48">
        <v>0.01</v>
      </c>
      <c r="X23" s="14">
        <v>1</v>
      </c>
      <c r="Y23" s="50">
        <v>2.5000000000000001E-5</v>
      </c>
    </row>
    <row r="24" spans="1:25" x14ac:dyDescent="0.25">
      <c r="A24" s="10"/>
      <c r="B24" s="13" t="s">
        <v>52</v>
      </c>
      <c r="C24" s="4">
        <v>320.72030000000001</v>
      </c>
      <c r="D24" s="22">
        <v>301.28609999999998</v>
      </c>
      <c r="E24" s="4">
        <v>301.53960000000001</v>
      </c>
      <c r="F24" s="14" t="s">
        <v>17</v>
      </c>
      <c r="G24" s="4">
        <v>-637.44050000000004</v>
      </c>
      <c r="H24" s="22">
        <v>-598.57219999999995</v>
      </c>
      <c r="I24" s="4">
        <v>-601.07910000000004</v>
      </c>
      <c r="J24" s="21" t="s">
        <v>18</v>
      </c>
      <c r="K24" s="4">
        <v>-7.5411000000000001</v>
      </c>
      <c r="L24" s="22">
        <v>-7.4161000000000001</v>
      </c>
      <c r="M24" s="4">
        <v>-9.4177999999999997</v>
      </c>
      <c r="N24" s="21" t="s">
        <v>18</v>
      </c>
      <c r="O24" s="36">
        <v>105260</v>
      </c>
      <c r="P24" s="38">
        <v>24710000000</v>
      </c>
      <c r="Q24" s="1" t="str">
        <f t="shared" si="1"/>
        <v>NO</v>
      </c>
      <c r="R24" s="7">
        <v>1</v>
      </c>
      <c r="S24" s="45">
        <v>2.0899999999999998E-2</v>
      </c>
      <c r="T24" s="103">
        <v>0</v>
      </c>
      <c r="U24" s="47">
        <v>0.71430000000000005</v>
      </c>
      <c r="V24" s="14">
        <v>0</v>
      </c>
      <c r="W24" s="48">
        <v>0.57489999999999997</v>
      </c>
      <c r="X24" s="14">
        <v>1</v>
      </c>
      <c r="Y24" s="50">
        <v>2.5000000000000001E-5</v>
      </c>
    </row>
    <row r="25" spans="1:25" x14ac:dyDescent="0.25">
      <c r="A25" s="10"/>
      <c r="B25" s="13" t="s">
        <v>54</v>
      </c>
      <c r="C25" s="4">
        <v>354.57560000000001</v>
      </c>
      <c r="D25" s="22">
        <v>328.75619999999998</v>
      </c>
      <c r="E25" s="4">
        <v>334.45679999999999</v>
      </c>
      <c r="F25" s="14" t="s">
        <v>17</v>
      </c>
      <c r="G25" s="4">
        <v>-705.15120000000002</v>
      </c>
      <c r="H25" s="22">
        <v>-653.51250000000005</v>
      </c>
      <c r="I25" s="4">
        <v>-666.91359999999997</v>
      </c>
      <c r="J25" s="21" t="s">
        <v>18</v>
      </c>
      <c r="K25" s="4">
        <v>-7.7417999999999996</v>
      </c>
      <c r="L25" s="22">
        <v>-7.5906000000000002</v>
      </c>
      <c r="M25" s="4">
        <v>-9.625</v>
      </c>
      <c r="N25" s="21" t="s">
        <v>18</v>
      </c>
      <c r="O25" s="36">
        <v>414860</v>
      </c>
      <c r="P25" s="38">
        <v>415090000000</v>
      </c>
      <c r="Q25" s="1" t="str">
        <f t="shared" si="1"/>
        <v>NO</v>
      </c>
      <c r="R25" s="7">
        <v>1</v>
      </c>
      <c r="S25" s="45">
        <v>2.8400000000000002E-2</v>
      </c>
      <c r="T25" s="103">
        <v>0</v>
      </c>
      <c r="U25" s="47">
        <v>0.54649999999999999</v>
      </c>
      <c r="V25" s="14">
        <v>1</v>
      </c>
      <c r="W25" s="48">
        <v>2.5000000000000001E-3</v>
      </c>
      <c r="X25" s="14">
        <v>1</v>
      </c>
      <c r="Y25" s="50">
        <v>2.5000000000000001E-5</v>
      </c>
    </row>
    <row r="26" spans="1:25" x14ac:dyDescent="0.25">
      <c r="A26" s="10"/>
      <c r="B26" s="13" t="s">
        <v>55</v>
      </c>
      <c r="C26" s="4">
        <v>397.27960000000002</v>
      </c>
      <c r="D26" s="22">
        <v>378.38670000000002</v>
      </c>
      <c r="E26" s="4">
        <v>382.459</v>
      </c>
      <c r="F26" s="14" t="s">
        <v>17</v>
      </c>
      <c r="G26" s="4">
        <v>-790.55930000000001</v>
      </c>
      <c r="H26" s="22">
        <v>-752.77340000000004</v>
      </c>
      <c r="I26" s="4">
        <v>-762.91800000000001</v>
      </c>
      <c r="J26" s="21" t="s">
        <v>18</v>
      </c>
      <c r="K26" s="4">
        <v>-7.9692999999999996</v>
      </c>
      <c r="L26" s="22">
        <v>-7.8718000000000004</v>
      </c>
      <c r="M26" s="4">
        <v>-9.8932000000000002</v>
      </c>
      <c r="N26" s="21" t="s">
        <v>18</v>
      </c>
      <c r="O26" s="36">
        <v>3065700</v>
      </c>
      <c r="P26" s="38">
        <v>14576000000000</v>
      </c>
      <c r="Q26" s="1" t="str">
        <f t="shared" si="1"/>
        <v>NO</v>
      </c>
      <c r="R26" s="7">
        <v>0</v>
      </c>
      <c r="S26" s="45">
        <v>0.1157</v>
      </c>
      <c r="T26" s="103">
        <v>0</v>
      </c>
      <c r="U26" s="47">
        <v>0.79349999999999998</v>
      </c>
      <c r="V26" s="14">
        <v>1</v>
      </c>
      <c r="W26" s="48">
        <v>2.6599999999999999E-2</v>
      </c>
      <c r="X26" s="14">
        <v>1</v>
      </c>
      <c r="Y26" s="50">
        <v>2.5000000000000001E-5</v>
      </c>
    </row>
    <row r="27" spans="1:25" x14ac:dyDescent="0.25">
      <c r="A27" s="10"/>
      <c r="B27" s="13" t="s">
        <v>56</v>
      </c>
      <c r="C27" s="4">
        <v>431.55590000000001</v>
      </c>
      <c r="D27" s="22">
        <v>406.42930000000001</v>
      </c>
      <c r="E27" s="4">
        <v>407.75139999999999</v>
      </c>
      <c r="F27" s="14" t="s">
        <v>17</v>
      </c>
      <c r="G27" s="4">
        <v>-859.11180000000002</v>
      </c>
      <c r="H27" s="22">
        <v>-808.8587</v>
      </c>
      <c r="I27" s="4">
        <v>-813.5027</v>
      </c>
      <c r="J27" s="21" t="s">
        <v>18</v>
      </c>
      <c r="K27" s="4">
        <v>-8.1348000000000003</v>
      </c>
      <c r="L27" s="22">
        <v>-8.0147999999999993</v>
      </c>
      <c r="M27" s="4">
        <v>-10.0213</v>
      </c>
      <c r="N27" s="21" t="s">
        <v>18</v>
      </c>
      <c r="O27" s="102">
        <v>8794500</v>
      </c>
      <c r="P27" s="38">
        <v>253600000000000</v>
      </c>
      <c r="Q27" s="1" t="str">
        <f t="shared" si="1"/>
        <v>NO</v>
      </c>
      <c r="R27" s="7">
        <v>1</v>
      </c>
      <c r="S27" s="45">
        <v>5.0000000000000001E-3</v>
      </c>
      <c r="T27" s="103">
        <v>0</v>
      </c>
      <c r="U27" s="47">
        <v>0.35670000000000002</v>
      </c>
      <c r="V27" s="14">
        <v>0</v>
      </c>
      <c r="W27" s="48">
        <v>0.1862</v>
      </c>
      <c r="X27" s="14">
        <v>1</v>
      </c>
      <c r="Y27" s="50">
        <v>2.5000000000000001E-5</v>
      </c>
    </row>
    <row r="28" spans="1:25" x14ac:dyDescent="0.25">
      <c r="A28" s="10"/>
      <c r="B28" s="13" t="s">
        <v>53</v>
      </c>
      <c r="C28" s="4">
        <v>309.44650000000001</v>
      </c>
      <c r="D28" s="22">
        <v>292.39269999999999</v>
      </c>
      <c r="E28" s="4">
        <v>292.40350000000001</v>
      </c>
      <c r="F28" s="14" t="s">
        <v>17</v>
      </c>
      <c r="G28" s="4">
        <v>-614.8931</v>
      </c>
      <c r="H28" s="22">
        <v>-580.78539999999998</v>
      </c>
      <c r="I28" s="4">
        <v>-582.80700000000002</v>
      </c>
      <c r="J28" s="21" t="s">
        <v>18</v>
      </c>
      <c r="K28" s="4">
        <v>-7.4695999999999998</v>
      </c>
      <c r="L28" s="22">
        <v>-7.3562000000000003</v>
      </c>
      <c r="M28" s="4">
        <v>-9.3562999999999992</v>
      </c>
      <c r="N28" s="21" t="s">
        <v>18</v>
      </c>
      <c r="O28" s="36">
        <v>71932</v>
      </c>
      <c r="P28" s="38">
        <v>9657500000</v>
      </c>
      <c r="Q28" s="1" t="str">
        <f t="shared" si="1"/>
        <v>NO</v>
      </c>
      <c r="R28" s="7">
        <v>1</v>
      </c>
      <c r="S28" s="45">
        <v>2.4299999999999999E-2</v>
      </c>
      <c r="T28" s="103">
        <v>0</v>
      </c>
      <c r="U28" s="47">
        <v>0.42209999999999998</v>
      </c>
      <c r="V28" s="14">
        <v>0</v>
      </c>
      <c r="W28" s="48">
        <v>0.435</v>
      </c>
      <c r="X28" s="14">
        <v>1</v>
      </c>
      <c r="Y28" s="50">
        <v>2.5000000000000001E-5</v>
      </c>
    </row>
    <row r="29" spans="1:25" x14ac:dyDescent="0.25">
      <c r="A29" s="10"/>
      <c r="B29" s="13" t="s">
        <v>57</v>
      </c>
      <c r="C29" s="4">
        <v>230.654</v>
      </c>
      <c r="D29" s="22">
        <v>227.24270000000001</v>
      </c>
      <c r="E29" s="4">
        <v>229.73740000000001</v>
      </c>
      <c r="F29" s="14" t="s">
        <v>17</v>
      </c>
      <c r="G29" s="4">
        <v>-457.30790000000002</v>
      </c>
      <c r="H29" s="22">
        <v>-450.48540000000003</v>
      </c>
      <c r="I29" s="4">
        <v>-457.47480000000002</v>
      </c>
      <c r="J29" s="21" t="s">
        <v>18</v>
      </c>
      <c r="K29" s="4">
        <v>-6.8818000000000001</v>
      </c>
      <c r="L29" s="22">
        <v>-6.8520000000000003</v>
      </c>
      <c r="M29" s="4">
        <v>-8.8739000000000008</v>
      </c>
      <c r="N29" s="21" t="s">
        <v>18</v>
      </c>
      <c r="O29" s="36">
        <v>5283.8</v>
      </c>
      <c r="P29" s="38">
        <v>13591000</v>
      </c>
      <c r="Q29" s="1" t="str">
        <f t="shared" si="1"/>
        <v>NO</v>
      </c>
      <c r="R29" s="7">
        <v>0</v>
      </c>
      <c r="S29" s="45">
        <v>0.55630000000000002</v>
      </c>
      <c r="T29" s="103">
        <v>0</v>
      </c>
      <c r="U29" s="47">
        <v>0.8196</v>
      </c>
      <c r="V29" s="14">
        <v>0</v>
      </c>
      <c r="W29" s="48">
        <v>0.34179999999999999</v>
      </c>
      <c r="X29" s="14">
        <v>1</v>
      </c>
      <c r="Y29" s="50">
        <v>2.5000000000000001E-5</v>
      </c>
    </row>
    <row r="30" spans="1:25" x14ac:dyDescent="0.25">
      <c r="A30" s="24"/>
      <c r="B30" s="13" t="s">
        <v>58</v>
      </c>
      <c r="C30" s="35">
        <v>287.47730000000001</v>
      </c>
      <c r="D30" s="54">
        <v>276.71510000000001</v>
      </c>
      <c r="E30" s="35">
        <v>277.8356</v>
      </c>
      <c r="F30" s="14" t="s">
        <v>17</v>
      </c>
      <c r="G30" s="35">
        <v>-570.9547</v>
      </c>
      <c r="H30" s="54">
        <v>-549.43020000000001</v>
      </c>
      <c r="I30" s="35">
        <v>-553.6712</v>
      </c>
      <c r="J30" s="21" t="s">
        <v>18</v>
      </c>
      <c r="K30" s="35">
        <v>-7.3223000000000003</v>
      </c>
      <c r="L30" s="54">
        <v>-7.2460000000000004</v>
      </c>
      <c r="M30" s="35">
        <v>-9.2540999999999993</v>
      </c>
      <c r="N30" s="21" t="s">
        <v>18</v>
      </c>
      <c r="O30" s="39">
        <v>39202</v>
      </c>
      <c r="P30" s="40">
        <v>1548000000</v>
      </c>
      <c r="Q30" s="1" t="str">
        <f t="shared" si="1"/>
        <v>NO</v>
      </c>
      <c r="R30" s="29">
        <v>0</v>
      </c>
      <c r="S30" s="46">
        <v>5.5399999999999998E-2</v>
      </c>
      <c r="T30" s="104">
        <v>0</v>
      </c>
      <c r="U30" s="35">
        <v>0.62390000000000001</v>
      </c>
      <c r="V30" s="26">
        <v>0</v>
      </c>
      <c r="W30" s="49">
        <v>0.3775</v>
      </c>
      <c r="X30" s="14">
        <v>1</v>
      </c>
      <c r="Y30" s="50">
        <v>2.5000000000000001E-5</v>
      </c>
    </row>
    <row r="31" spans="1:25" x14ac:dyDescent="0.25">
      <c r="A31" s="10" t="s">
        <v>31</v>
      </c>
      <c r="B31" s="17" t="s">
        <v>3</v>
      </c>
      <c r="C31" s="4">
        <v>352.8544</v>
      </c>
      <c r="D31" s="22">
        <v>304.86290000000002</v>
      </c>
      <c r="E31" s="4">
        <v>317.63619999999997</v>
      </c>
      <c r="F31" s="20" t="s">
        <v>17</v>
      </c>
      <c r="G31" s="4">
        <v>-701.70870000000002</v>
      </c>
      <c r="H31" s="22">
        <v>-605.72569999999996</v>
      </c>
      <c r="I31" s="4">
        <v>-633.27229999999997</v>
      </c>
      <c r="J31" s="32" t="s">
        <v>18</v>
      </c>
      <c r="K31" s="4">
        <v>-7.7321</v>
      </c>
      <c r="L31" s="22">
        <v>-7.4397000000000002</v>
      </c>
      <c r="M31" s="4">
        <v>-9.5218000000000007</v>
      </c>
      <c r="N31" s="32" t="s">
        <v>18</v>
      </c>
      <c r="O31" s="36">
        <v>205840</v>
      </c>
      <c r="P31" s="38">
        <v>359620000000</v>
      </c>
      <c r="Q31" s="17" t="str">
        <f t="shared" si="1"/>
        <v>NO</v>
      </c>
      <c r="R31" s="7">
        <v>1</v>
      </c>
      <c r="S31" s="45">
        <v>7.8846000000000005E-4</v>
      </c>
      <c r="T31" s="103">
        <v>0</v>
      </c>
      <c r="U31" s="47">
        <v>7.2499999999999995E-2</v>
      </c>
      <c r="V31" s="14">
        <v>1</v>
      </c>
      <c r="W31" s="48">
        <v>2.5001E-5</v>
      </c>
      <c r="X31" s="20">
        <v>1</v>
      </c>
      <c r="Y31" s="52">
        <v>2.5000000000000001E-5</v>
      </c>
    </row>
    <row r="32" spans="1:25" x14ac:dyDescent="0.25">
      <c r="A32" s="11"/>
      <c r="B32" s="18" t="s">
        <v>5</v>
      </c>
      <c r="C32" s="4">
        <v>208.79499999999999</v>
      </c>
      <c r="D32" s="22">
        <v>200.14420000000001</v>
      </c>
      <c r="E32" s="4">
        <v>201.9359</v>
      </c>
      <c r="F32" s="14" t="s">
        <v>17</v>
      </c>
      <c r="G32" s="4">
        <v>-413.59010000000001</v>
      </c>
      <c r="H32" s="22">
        <v>-396.28829999999999</v>
      </c>
      <c r="I32" s="4">
        <v>-401.87180000000001</v>
      </c>
      <c r="J32" s="21" t="s">
        <v>18</v>
      </c>
      <c r="K32" s="4">
        <v>-6.6826999999999996</v>
      </c>
      <c r="L32" s="22">
        <v>-6.5980999999999996</v>
      </c>
      <c r="M32" s="4">
        <v>-8.6158999999999999</v>
      </c>
      <c r="N32" s="21" t="s">
        <v>18</v>
      </c>
      <c r="O32" s="36">
        <v>1659</v>
      </c>
      <c r="P32" s="38">
        <v>2198700</v>
      </c>
      <c r="Q32" s="1" t="str">
        <f t="shared" si="1"/>
        <v>NO</v>
      </c>
      <c r="R32" s="7">
        <v>0</v>
      </c>
      <c r="S32" s="45">
        <v>0.20019999999999999</v>
      </c>
      <c r="T32" s="103">
        <v>0</v>
      </c>
      <c r="U32" s="47">
        <v>0.93359999999999999</v>
      </c>
      <c r="V32" s="19">
        <v>0</v>
      </c>
      <c r="W32" s="48">
        <v>0.47660000000000002</v>
      </c>
      <c r="X32" s="14">
        <v>1</v>
      </c>
      <c r="Y32" s="50">
        <v>2.5000000000000001E-5</v>
      </c>
    </row>
    <row r="33" spans="1:25" x14ac:dyDescent="0.25">
      <c r="A33" s="11"/>
      <c r="B33" s="18" t="s">
        <v>59</v>
      </c>
      <c r="C33" s="4">
        <v>313.47840000000002</v>
      </c>
      <c r="D33" s="22">
        <v>293.64089999999999</v>
      </c>
      <c r="E33" s="4">
        <v>294.5136</v>
      </c>
      <c r="F33" s="14" t="s">
        <v>17</v>
      </c>
      <c r="G33" s="4">
        <v>-622.95680000000004</v>
      </c>
      <c r="H33" s="22">
        <v>-583.2817</v>
      </c>
      <c r="I33" s="4">
        <v>-587.02719999999999</v>
      </c>
      <c r="J33" s="21" t="s">
        <v>18</v>
      </c>
      <c r="K33" s="4">
        <v>-7.4954999999999998</v>
      </c>
      <c r="L33" s="22">
        <v>-7.3647</v>
      </c>
      <c r="M33" s="4">
        <v>-9.3706999999999994</v>
      </c>
      <c r="N33" s="21" t="s">
        <v>18</v>
      </c>
      <c r="O33" s="36">
        <v>78543</v>
      </c>
      <c r="P33" s="38">
        <v>13514000000</v>
      </c>
      <c r="Q33" s="1" t="str">
        <f t="shared" si="1"/>
        <v>NO</v>
      </c>
      <c r="R33" s="7">
        <v>1</v>
      </c>
      <c r="S33" s="45">
        <v>3.4500000000000003E-2</v>
      </c>
      <c r="T33" s="103">
        <v>0</v>
      </c>
      <c r="U33" s="47">
        <v>0.78080000000000005</v>
      </c>
      <c r="V33" s="14">
        <v>0</v>
      </c>
      <c r="W33" s="48">
        <v>0.32790000000000002</v>
      </c>
      <c r="X33" s="14">
        <v>1</v>
      </c>
      <c r="Y33" s="50">
        <v>2.5000000000000001E-5</v>
      </c>
    </row>
    <row r="34" spans="1:25" x14ac:dyDescent="0.25">
      <c r="A34" s="11"/>
      <c r="B34" s="18" t="s">
        <v>60</v>
      </c>
      <c r="C34" s="4">
        <v>309.3449</v>
      </c>
      <c r="D34" s="22">
        <v>294.2627</v>
      </c>
      <c r="E34" s="4">
        <v>294.35730000000001</v>
      </c>
      <c r="F34" s="14" t="s">
        <v>17</v>
      </c>
      <c r="G34" s="4">
        <v>-614.68989999999997</v>
      </c>
      <c r="H34" s="22">
        <v>-584.52530000000002</v>
      </c>
      <c r="I34" s="4">
        <v>-586.71469999999999</v>
      </c>
      <c r="J34" s="21" t="s">
        <v>18</v>
      </c>
      <c r="K34" s="4">
        <v>-7.4688999999999997</v>
      </c>
      <c r="L34" s="22">
        <v>-7.3689</v>
      </c>
      <c r="M34" s="4">
        <v>-9.3696000000000002</v>
      </c>
      <c r="N34" s="21" t="s">
        <v>18</v>
      </c>
      <c r="O34" s="36">
        <v>78033</v>
      </c>
      <c r="P34" s="38">
        <v>9576100000</v>
      </c>
      <c r="Q34" s="1" t="str">
        <f t="shared" si="1"/>
        <v>NO</v>
      </c>
      <c r="R34" s="7">
        <v>0</v>
      </c>
      <c r="S34" s="45">
        <v>5.4899999999999997E-2</v>
      </c>
      <c r="T34" s="103">
        <v>0</v>
      </c>
      <c r="U34" s="47">
        <v>0.54830000000000001</v>
      </c>
      <c r="V34" s="14">
        <v>0</v>
      </c>
      <c r="W34" s="48">
        <v>0.41660000000000003</v>
      </c>
      <c r="X34" s="14">
        <v>1</v>
      </c>
      <c r="Y34" s="50">
        <v>2.5000000000000001E-5</v>
      </c>
    </row>
    <row r="35" spans="1:25" x14ac:dyDescent="0.25">
      <c r="A35" s="11"/>
      <c r="B35" s="18" t="s">
        <v>61</v>
      </c>
      <c r="C35" s="6">
        <v>374.80470000000003</v>
      </c>
      <c r="D35" s="22">
        <v>353.35989999999998</v>
      </c>
      <c r="E35" s="6">
        <v>357.02210000000002</v>
      </c>
      <c r="F35" s="14" t="s">
        <v>17</v>
      </c>
      <c r="G35" s="6">
        <v>-745.60940000000005</v>
      </c>
      <c r="H35" s="22">
        <v>-702.71979999999996</v>
      </c>
      <c r="I35" s="6">
        <v>-712.04420000000005</v>
      </c>
      <c r="J35" s="21" t="s">
        <v>18</v>
      </c>
      <c r="K35" s="6">
        <v>-7.8528000000000002</v>
      </c>
      <c r="L35" s="22">
        <v>-7.7350000000000003</v>
      </c>
      <c r="M35" s="6">
        <v>-9.7555999999999994</v>
      </c>
      <c r="N35" s="21" t="s">
        <v>18</v>
      </c>
      <c r="O35" s="102">
        <v>1062300</v>
      </c>
      <c r="P35" s="38">
        <v>2240000000000</v>
      </c>
      <c r="Q35" s="1" t="str">
        <f t="shared" si="1"/>
        <v>NO</v>
      </c>
      <c r="R35" s="7">
        <v>1</v>
      </c>
      <c r="S35" s="45">
        <v>3.9800000000000002E-2</v>
      </c>
      <c r="T35" s="103">
        <v>0</v>
      </c>
      <c r="U35" s="47">
        <v>0.97540000000000004</v>
      </c>
      <c r="V35" s="14">
        <v>0</v>
      </c>
      <c r="W35" s="48">
        <v>5.0900000000000001E-2</v>
      </c>
      <c r="X35" s="14">
        <v>1</v>
      </c>
      <c r="Y35" s="50">
        <v>2.5000000000000001E-5</v>
      </c>
    </row>
    <row r="36" spans="1:25" x14ac:dyDescent="0.25">
      <c r="A36" s="11"/>
      <c r="B36" s="18" t="s">
        <v>62</v>
      </c>
      <c r="C36" s="6">
        <v>317.97489999999999</v>
      </c>
      <c r="D36" s="22">
        <v>302.75139999999999</v>
      </c>
      <c r="E36" s="6">
        <v>303.71210000000002</v>
      </c>
      <c r="F36" s="14" t="s">
        <v>17</v>
      </c>
      <c r="G36" s="6">
        <v>-631.94989999999996</v>
      </c>
      <c r="H36" s="22">
        <v>-601.50289999999995</v>
      </c>
      <c r="I36" s="6">
        <v>-605.42420000000004</v>
      </c>
      <c r="J36" s="21" t="s">
        <v>18</v>
      </c>
      <c r="K36" s="6">
        <v>-7.5239000000000003</v>
      </c>
      <c r="L36" s="22">
        <v>-7.4257999999999997</v>
      </c>
      <c r="M36" s="6">
        <v>-9.4321999999999999</v>
      </c>
      <c r="N36" s="21" t="s">
        <v>18</v>
      </c>
      <c r="O36" s="36">
        <v>115230</v>
      </c>
      <c r="P36" s="38">
        <v>19657000000</v>
      </c>
      <c r="Q36" s="1" t="str">
        <f t="shared" si="1"/>
        <v>NO</v>
      </c>
      <c r="R36" s="7">
        <v>0</v>
      </c>
      <c r="S36" s="45">
        <v>9.4500000000000001E-2</v>
      </c>
      <c r="T36" s="103">
        <v>0</v>
      </c>
      <c r="U36" s="47">
        <v>0.91469999999999996</v>
      </c>
      <c r="V36" s="14">
        <v>0</v>
      </c>
      <c r="W36" s="48">
        <v>0.29070000000000001</v>
      </c>
      <c r="X36" s="14">
        <v>1</v>
      </c>
      <c r="Y36" s="50">
        <v>2.5000000000000001E-5</v>
      </c>
    </row>
    <row r="37" spans="1:25" x14ac:dyDescent="0.25">
      <c r="A37" s="11"/>
      <c r="B37" s="18" t="s">
        <v>63</v>
      </c>
      <c r="C37" s="6">
        <v>282.40710000000001</v>
      </c>
      <c r="D37" s="22">
        <v>272.6617</v>
      </c>
      <c r="E37" s="6">
        <v>273.49250000000001</v>
      </c>
      <c r="F37" s="14" t="s">
        <v>17</v>
      </c>
      <c r="G37" s="6">
        <v>-560.8143</v>
      </c>
      <c r="H37" s="22">
        <v>-541.32330000000002</v>
      </c>
      <c r="I37" s="6">
        <v>-544.98509999999999</v>
      </c>
      <c r="J37" s="21" t="s">
        <v>18</v>
      </c>
      <c r="K37" s="6">
        <v>-7.2866999999999997</v>
      </c>
      <c r="L37" s="22">
        <v>-7.2164999999999999</v>
      </c>
      <c r="M37" s="6">
        <v>-9.2225000000000001</v>
      </c>
      <c r="N37" s="21" t="s">
        <v>18</v>
      </c>
      <c r="O37" s="36">
        <v>32713</v>
      </c>
      <c r="P37" s="38">
        <v>1014600000</v>
      </c>
      <c r="Q37" s="1" t="str">
        <f t="shared" si="1"/>
        <v>NO</v>
      </c>
      <c r="R37" s="7">
        <v>0</v>
      </c>
      <c r="S37" s="45">
        <v>0.1</v>
      </c>
      <c r="T37" s="103">
        <v>0</v>
      </c>
      <c r="U37" s="47">
        <v>0.28770000000000001</v>
      </c>
      <c r="V37" s="14">
        <v>0</v>
      </c>
      <c r="W37" s="48">
        <v>0.35709999999999997</v>
      </c>
      <c r="X37" s="14">
        <v>1</v>
      </c>
      <c r="Y37" s="50">
        <v>2.5000000000000001E-5</v>
      </c>
    </row>
    <row r="38" spans="1:25" x14ac:dyDescent="0.25">
      <c r="A38" s="11"/>
      <c r="B38" s="18" t="s">
        <v>64</v>
      </c>
      <c r="C38" s="6">
        <v>210.16</v>
      </c>
      <c r="D38" s="22">
        <v>205.63319999999999</v>
      </c>
      <c r="E38" s="6">
        <v>211.69739999999999</v>
      </c>
      <c r="F38" s="14" t="s">
        <v>17</v>
      </c>
      <c r="G38" s="6">
        <v>-416.32</v>
      </c>
      <c r="H38" s="22">
        <v>-407.2663</v>
      </c>
      <c r="I38" s="6">
        <v>-421.3947</v>
      </c>
      <c r="J38" s="21" t="s">
        <v>18</v>
      </c>
      <c r="K38" s="6">
        <v>-6.6957000000000004</v>
      </c>
      <c r="L38" s="22">
        <v>-6.6521999999999997</v>
      </c>
      <c r="M38" s="6">
        <v>-8.7103000000000002</v>
      </c>
      <c r="N38" s="21" t="s">
        <v>18</v>
      </c>
      <c r="O38" s="36">
        <v>2491.6999999999998</v>
      </c>
      <c r="P38" s="38">
        <v>2463600</v>
      </c>
      <c r="Q38" s="1" t="str">
        <f t="shared" si="1"/>
        <v>NO</v>
      </c>
      <c r="R38" s="7">
        <v>0</v>
      </c>
      <c r="S38" s="45">
        <v>0.32890000000000003</v>
      </c>
      <c r="T38" s="103">
        <v>0</v>
      </c>
      <c r="U38" s="47">
        <v>0.626</v>
      </c>
      <c r="V38" s="14">
        <v>0</v>
      </c>
      <c r="W38" s="48">
        <v>7.7299999999999994E-2</v>
      </c>
      <c r="X38" s="14">
        <v>1</v>
      </c>
      <c r="Y38" s="50">
        <v>2.5000000000000001E-5</v>
      </c>
    </row>
    <row r="39" spans="1:25" x14ac:dyDescent="0.25">
      <c r="A39" s="11"/>
      <c r="B39" s="18" t="s">
        <v>65</v>
      </c>
      <c r="C39" s="6">
        <v>264.66219999999998</v>
      </c>
      <c r="D39" s="22">
        <v>249.3562</v>
      </c>
      <c r="E39" s="6">
        <v>251.62280000000001</v>
      </c>
      <c r="F39" s="14" t="s">
        <v>17</v>
      </c>
      <c r="G39" s="6">
        <v>-525.32449999999994</v>
      </c>
      <c r="H39" s="22">
        <v>-494.71249999999998</v>
      </c>
      <c r="I39" s="6">
        <v>-501.2457</v>
      </c>
      <c r="J39" s="21" t="s">
        <v>18</v>
      </c>
      <c r="K39" s="6">
        <v>-7.1569000000000003</v>
      </c>
      <c r="L39" s="22">
        <v>-7.0377999999999998</v>
      </c>
      <c r="M39" s="6">
        <v>-9.0558999999999994</v>
      </c>
      <c r="N39" s="21" t="s">
        <v>18</v>
      </c>
      <c r="O39" s="36">
        <v>13151</v>
      </c>
      <c r="P39" s="38">
        <v>231240000</v>
      </c>
      <c r="Q39" s="1" t="str">
        <f t="shared" si="1"/>
        <v>NO</v>
      </c>
      <c r="R39" s="7">
        <v>0</v>
      </c>
      <c r="S39" s="45">
        <v>8.8700000000000001E-2</v>
      </c>
      <c r="T39" s="103">
        <v>0</v>
      </c>
      <c r="U39" s="47">
        <v>0.45579999999999998</v>
      </c>
      <c r="V39" s="14">
        <v>0</v>
      </c>
      <c r="W39" s="48">
        <v>0.38040000000000002</v>
      </c>
      <c r="X39" s="14">
        <v>1</v>
      </c>
      <c r="Y39" s="50">
        <v>2.5000000000000001E-5</v>
      </c>
    </row>
    <row r="40" spans="1:2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</sheetData>
  <mergeCells count="13">
    <mergeCell ref="A1:B3"/>
    <mergeCell ref="C1:N1"/>
    <mergeCell ref="O1:O3"/>
    <mergeCell ref="P1:P3"/>
    <mergeCell ref="Q1:Q3"/>
    <mergeCell ref="C2:F2"/>
    <mergeCell ref="G2:J2"/>
    <mergeCell ref="K2:N2"/>
    <mergeCell ref="R1:Y1"/>
    <mergeCell ref="R2:S2"/>
    <mergeCell ref="T2:U2"/>
    <mergeCell ref="V2:W2"/>
    <mergeCell ref="X2:Y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2"/>
  <sheetViews>
    <sheetView tabSelected="1" zoomScaleNormal="100" workbookViewId="0">
      <selection activeCell="D43" sqref="D43"/>
    </sheetView>
  </sheetViews>
  <sheetFormatPr defaultRowHeight="15" x14ac:dyDescent="0.25"/>
  <cols>
    <col min="2" max="2" width="11.5703125" bestFit="1" customWidth="1"/>
    <col min="6" max="6" width="11" bestFit="1" customWidth="1"/>
    <col min="7" max="7" width="14.5703125" bestFit="1" customWidth="1"/>
    <col min="11" max="11" width="9.5703125" bestFit="1" customWidth="1"/>
    <col min="12" max="12" width="10.28515625" bestFit="1" customWidth="1"/>
    <col min="15" max="15" width="10.28515625" bestFit="1" customWidth="1"/>
    <col min="20" max="20" width="9.5703125" bestFit="1" customWidth="1"/>
    <col min="21" max="21" width="12.28515625" bestFit="1" customWidth="1"/>
    <col min="22" max="22" width="9.5703125" bestFit="1" customWidth="1"/>
    <col min="23" max="23" width="12.42578125" bestFit="1" customWidth="1"/>
    <col min="24" max="24" width="9.5703125" bestFit="1" customWidth="1"/>
    <col min="25" max="25" width="12.140625" bestFit="1" customWidth="1"/>
    <col min="26" max="26" width="9.5703125" bestFit="1" customWidth="1"/>
    <col min="27" max="27" width="12" bestFit="1" customWidth="1"/>
  </cols>
  <sheetData>
    <row r="1" spans="1:28" x14ac:dyDescent="0.25">
      <c r="A1" s="100" t="s">
        <v>0</v>
      </c>
      <c r="B1" s="100"/>
      <c r="C1" s="100" t="s">
        <v>7</v>
      </c>
      <c r="D1" s="100"/>
      <c r="E1" s="100" t="s">
        <v>8</v>
      </c>
      <c r="F1" s="100"/>
      <c r="G1" s="100" t="s">
        <v>11</v>
      </c>
      <c r="H1" s="100" t="s">
        <v>22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92" t="s">
        <v>43</v>
      </c>
      <c r="U1" s="93"/>
      <c r="V1" s="93"/>
      <c r="W1" s="93"/>
      <c r="X1" s="93"/>
      <c r="Y1" s="93"/>
      <c r="Z1" s="93"/>
      <c r="AA1" s="93"/>
    </row>
    <row r="2" spans="1:28" x14ac:dyDescent="0.25">
      <c r="A2" s="100"/>
      <c r="B2" s="100"/>
      <c r="C2" s="100"/>
      <c r="D2" s="100"/>
      <c r="E2" s="100"/>
      <c r="F2" s="100"/>
      <c r="G2" s="100"/>
      <c r="H2" s="100" t="s">
        <v>12</v>
      </c>
      <c r="I2" s="100"/>
      <c r="J2" s="100"/>
      <c r="K2" s="100"/>
      <c r="L2" s="100" t="s">
        <v>21</v>
      </c>
      <c r="M2" s="100"/>
      <c r="N2" s="100"/>
      <c r="O2" s="100"/>
      <c r="P2" s="100" t="s">
        <v>19</v>
      </c>
      <c r="Q2" s="100"/>
      <c r="R2" s="100"/>
      <c r="S2" s="100"/>
      <c r="T2" s="94" t="s">
        <v>13</v>
      </c>
      <c r="U2" s="95"/>
      <c r="V2" s="94" t="s">
        <v>14</v>
      </c>
      <c r="W2" s="95"/>
      <c r="X2" s="94" t="s">
        <v>44</v>
      </c>
      <c r="Y2" s="95"/>
      <c r="Z2" s="94" t="s">
        <v>16</v>
      </c>
      <c r="AA2" s="96"/>
      <c r="AB2" s="3"/>
    </row>
    <row r="3" spans="1:28" x14ac:dyDescent="0.25">
      <c r="A3" s="100"/>
      <c r="B3" s="100"/>
      <c r="C3" s="100"/>
      <c r="D3" s="100"/>
      <c r="E3" s="100"/>
      <c r="F3" s="100"/>
      <c r="G3" s="100"/>
      <c r="H3" s="30" t="s">
        <v>13</v>
      </c>
      <c r="I3" s="30" t="s">
        <v>14</v>
      </c>
      <c r="J3" s="30" t="s">
        <v>15</v>
      </c>
      <c r="K3" s="30" t="s">
        <v>16</v>
      </c>
      <c r="L3" s="30" t="s">
        <v>13</v>
      </c>
      <c r="M3" s="30" t="s">
        <v>14</v>
      </c>
      <c r="N3" s="30" t="s">
        <v>15</v>
      </c>
      <c r="O3" s="30" t="s">
        <v>16</v>
      </c>
      <c r="P3" s="30" t="s">
        <v>13</v>
      </c>
      <c r="Q3" s="30" t="s">
        <v>14</v>
      </c>
      <c r="R3" s="30" t="s">
        <v>15</v>
      </c>
      <c r="S3" s="30" t="s">
        <v>16</v>
      </c>
      <c r="T3" s="43" t="s">
        <v>41</v>
      </c>
      <c r="U3" s="43" t="s">
        <v>42</v>
      </c>
      <c r="V3" s="30" t="s">
        <v>41</v>
      </c>
      <c r="W3" s="56" t="s">
        <v>42</v>
      </c>
      <c r="X3" s="30" t="s">
        <v>41</v>
      </c>
      <c r="Y3" s="56" t="s">
        <v>42</v>
      </c>
      <c r="Z3" s="30" t="s">
        <v>41</v>
      </c>
      <c r="AA3" s="57" t="s">
        <v>42</v>
      </c>
      <c r="AB3" s="3"/>
    </row>
    <row r="4" spans="1:28" x14ac:dyDescent="0.25">
      <c r="A4" s="15" t="s">
        <v>29</v>
      </c>
      <c r="B4" s="1" t="s">
        <v>4</v>
      </c>
      <c r="C4" s="17" t="s">
        <v>9</v>
      </c>
      <c r="D4" s="55">
        <v>0.125</v>
      </c>
      <c r="E4" s="17" t="s">
        <v>9</v>
      </c>
      <c r="F4" s="55">
        <v>0.625</v>
      </c>
      <c r="G4" s="17" t="str">
        <f>IF(D4&gt;F4,"YES","NO")</f>
        <v>NO</v>
      </c>
      <c r="H4" s="58">
        <v>46.857500000000002</v>
      </c>
      <c r="I4" s="59">
        <v>7.6193999999999997</v>
      </c>
      <c r="J4" s="58">
        <v>-43.177700000000002</v>
      </c>
      <c r="K4" s="60">
        <v>20.184699999999999</v>
      </c>
      <c r="L4" s="58">
        <v>-89.7149</v>
      </c>
      <c r="M4" s="61">
        <v>-11.238799999999999</v>
      </c>
      <c r="N4" s="58">
        <v>88.3553</v>
      </c>
      <c r="O4" s="60">
        <v>-38.369399999999999</v>
      </c>
      <c r="P4" s="58">
        <v>-3.6941999999999999</v>
      </c>
      <c r="Q4" s="62">
        <v>-6.1400000000000003E-2</v>
      </c>
      <c r="R4" s="58">
        <v>-5.5305999999999997</v>
      </c>
      <c r="S4" s="60">
        <v>-4.0098000000000003</v>
      </c>
      <c r="T4" s="63">
        <v>1</v>
      </c>
      <c r="U4" s="85">
        <v>1.5E-5</v>
      </c>
      <c r="V4" s="17">
        <v>1</v>
      </c>
      <c r="W4" s="85">
        <v>1.5E-5</v>
      </c>
      <c r="X4" s="17">
        <v>1</v>
      </c>
      <c r="Y4" s="60">
        <v>1.5E-5</v>
      </c>
      <c r="Z4" s="17">
        <v>1</v>
      </c>
      <c r="AA4" s="85">
        <v>1.5E-5</v>
      </c>
    </row>
    <row r="5" spans="1:28" x14ac:dyDescent="0.25">
      <c r="A5" s="16"/>
      <c r="B5" s="1"/>
      <c r="C5" s="18" t="s">
        <v>10</v>
      </c>
      <c r="D5" s="55">
        <v>0.32500000000000001</v>
      </c>
      <c r="E5" s="18" t="s">
        <v>10</v>
      </c>
      <c r="F5" s="55">
        <v>2.0712000000000002</v>
      </c>
      <c r="G5" s="18" t="str">
        <f>IF(D5&gt;F5,"YES","NO")</f>
        <v>NO</v>
      </c>
      <c r="H5" s="58">
        <v>70.819699999999997</v>
      </c>
      <c r="I5" s="64">
        <v>14.51</v>
      </c>
      <c r="J5" s="65">
        <v>-4.9572000000000003</v>
      </c>
      <c r="K5" s="64">
        <v>42.715499999999999</v>
      </c>
      <c r="L5" s="58">
        <v>-137.63929999999999</v>
      </c>
      <c r="M5" s="64">
        <v>-25.020099999999999</v>
      </c>
      <c r="N5" s="66">
        <v>11.914400000000001</v>
      </c>
      <c r="O5" s="64">
        <v>-83.430999999999997</v>
      </c>
      <c r="P5" s="58">
        <v>-4.5202999999999998</v>
      </c>
      <c r="Q5" s="64">
        <v>-1.3496999999999999</v>
      </c>
      <c r="R5" s="67">
        <v>-1.2017</v>
      </c>
      <c r="S5" s="64">
        <v>-5.5091000000000001</v>
      </c>
      <c r="T5" s="63">
        <v>1</v>
      </c>
      <c r="U5" s="64">
        <v>1.5E-5</v>
      </c>
      <c r="V5" s="18">
        <v>1</v>
      </c>
      <c r="W5" s="64">
        <v>1.5E-5</v>
      </c>
      <c r="X5" s="13">
        <v>1</v>
      </c>
      <c r="Y5" s="86">
        <v>1.5E-5</v>
      </c>
      <c r="Z5" s="18">
        <v>1</v>
      </c>
      <c r="AA5" s="86">
        <v>1.5E-5</v>
      </c>
    </row>
    <row r="6" spans="1:28" x14ac:dyDescent="0.25">
      <c r="A6" s="16"/>
      <c r="B6" s="1" t="s">
        <v>6</v>
      </c>
      <c r="C6" s="18" t="s">
        <v>9</v>
      </c>
      <c r="D6" s="55">
        <v>7.4999999999999997E-2</v>
      </c>
      <c r="E6" s="18" t="s">
        <v>9</v>
      </c>
      <c r="F6" s="55">
        <v>0.22500000000000001</v>
      </c>
      <c r="G6" s="18" t="str">
        <f>IF(D6&gt;F6,"YES","NO")</f>
        <v>NO</v>
      </c>
      <c r="H6" s="58">
        <v>26.424399999999999</v>
      </c>
      <c r="I6" s="69">
        <v>6.8954000000000004</v>
      </c>
      <c r="J6" s="58">
        <v>-63.610700000000001</v>
      </c>
      <c r="K6" s="64">
        <v>12.5626</v>
      </c>
      <c r="L6" s="58">
        <v>-48.8489</v>
      </c>
      <c r="M6" s="70">
        <v>-9.7909000000000006</v>
      </c>
      <c r="N6" s="58">
        <v>129.22139999999999</v>
      </c>
      <c r="O6" s="64">
        <v>-23.1251</v>
      </c>
      <c r="P6" s="58">
        <v>-2.5486</v>
      </c>
      <c r="Q6" s="71">
        <v>0.13830000000000001</v>
      </c>
      <c r="R6" s="58">
        <v>-6.3056000000000001</v>
      </c>
      <c r="S6" s="64">
        <v>-3.0613999999999999</v>
      </c>
      <c r="T6" s="63">
        <v>1</v>
      </c>
      <c r="U6" s="64">
        <v>1.5E-5</v>
      </c>
      <c r="V6" s="18">
        <v>1</v>
      </c>
      <c r="W6" s="64">
        <v>1.5E-5</v>
      </c>
      <c r="X6" s="13">
        <v>1</v>
      </c>
      <c r="Y6" s="86">
        <v>1.5E-5</v>
      </c>
      <c r="Z6" s="18">
        <v>1</v>
      </c>
      <c r="AA6" s="86">
        <v>1.5E-5</v>
      </c>
    </row>
    <row r="7" spans="1:28" x14ac:dyDescent="0.25">
      <c r="A7" s="16"/>
      <c r="B7" s="1"/>
      <c r="C7" s="18" t="s">
        <v>10</v>
      </c>
      <c r="D7" s="55">
        <v>1.95</v>
      </c>
      <c r="E7" s="18" t="s">
        <v>10</v>
      </c>
      <c r="F7" s="55">
        <v>62.664099999999998</v>
      </c>
      <c r="G7" s="18" t="str">
        <f>IF(D7&gt;F7,"YES","NO")</f>
        <v>NO</v>
      </c>
      <c r="H7" s="58">
        <v>139.01329999999999</v>
      </c>
      <c r="I7" s="69">
        <v>35.626100000000001</v>
      </c>
      <c r="J7" s="58">
        <v>66.713200000000001</v>
      </c>
      <c r="K7" s="64">
        <v>217.08670000000001</v>
      </c>
      <c r="L7" s="58">
        <v>-274.02659999999997</v>
      </c>
      <c r="M7" s="70">
        <v>-67.252300000000005</v>
      </c>
      <c r="N7" s="58">
        <v>-131.4263</v>
      </c>
      <c r="O7" s="64">
        <v>-432.17329999999998</v>
      </c>
      <c r="P7" s="58">
        <v>-5.8691000000000004</v>
      </c>
      <c r="Q7" s="71">
        <v>-3.1461999999999999</v>
      </c>
      <c r="R7" s="58">
        <v>-6.4008000000000003</v>
      </c>
      <c r="S7" s="64">
        <v>-8.7606000000000002</v>
      </c>
      <c r="T7" s="63">
        <v>1</v>
      </c>
      <c r="U7" s="64">
        <v>1.5E-5</v>
      </c>
      <c r="V7" s="18">
        <v>1</v>
      </c>
      <c r="W7" s="64">
        <v>1.5E-5</v>
      </c>
      <c r="X7" s="13">
        <v>1</v>
      </c>
      <c r="Y7" s="86">
        <v>1.5E-5</v>
      </c>
      <c r="Z7" s="18">
        <v>1</v>
      </c>
      <c r="AA7" s="86">
        <v>1.5E-5</v>
      </c>
    </row>
    <row r="8" spans="1:28" x14ac:dyDescent="0.25">
      <c r="A8" s="16"/>
      <c r="B8" s="1" t="s">
        <v>45</v>
      </c>
      <c r="C8" s="18" t="s">
        <v>9</v>
      </c>
      <c r="D8" s="1">
        <v>1.075</v>
      </c>
      <c r="E8" s="18" t="s">
        <v>9</v>
      </c>
      <c r="F8" s="1">
        <v>32.994199999999999</v>
      </c>
      <c r="G8" s="18" t="str">
        <f t="shared" ref="G8:G21" si="0">IF(D8&gt;F8,"YES","NO")</f>
        <v>NO</v>
      </c>
      <c r="H8" s="58">
        <v>126.1842</v>
      </c>
      <c r="I8" s="69">
        <v>20.977</v>
      </c>
      <c r="J8" s="58">
        <v>42.892800000000001</v>
      </c>
      <c r="K8" s="18">
        <v>142.1892</v>
      </c>
      <c r="L8" s="58">
        <v>-248.36840000000001</v>
      </c>
      <c r="M8" s="70">
        <v>-37.954000000000001</v>
      </c>
      <c r="N8" s="58">
        <v>-83.785700000000006</v>
      </c>
      <c r="O8" s="18">
        <v>-282.37830000000002</v>
      </c>
      <c r="P8" s="58">
        <v>-5.6755000000000004</v>
      </c>
      <c r="Q8" s="71">
        <v>-2.0869</v>
      </c>
      <c r="R8" s="58">
        <v>-5.5174000000000003</v>
      </c>
      <c r="S8" s="18">
        <v>-7.9142999999999999</v>
      </c>
      <c r="T8" s="72">
        <v>1</v>
      </c>
      <c r="U8" s="86">
        <v>1.5E-5</v>
      </c>
      <c r="V8" s="68">
        <v>1</v>
      </c>
      <c r="W8" s="87">
        <v>1.5E-5</v>
      </c>
      <c r="X8" s="68">
        <v>1</v>
      </c>
      <c r="Y8" s="87">
        <v>1.5E-5</v>
      </c>
      <c r="Z8" s="68">
        <v>1</v>
      </c>
      <c r="AA8" s="87">
        <v>1.5E-5</v>
      </c>
    </row>
    <row r="9" spans="1:28" x14ac:dyDescent="0.25">
      <c r="A9" s="16"/>
      <c r="B9" s="1"/>
      <c r="C9" s="18" t="s">
        <v>10</v>
      </c>
      <c r="D9" s="1">
        <v>129</v>
      </c>
      <c r="E9" s="18" t="s">
        <v>10</v>
      </c>
      <c r="F9" s="55">
        <v>500330</v>
      </c>
      <c r="G9" s="18" t="str">
        <f t="shared" si="0"/>
        <v>NO</v>
      </c>
      <c r="H9" s="58">
        <v>318.71800000000002</v>
      </c>
      <c r="I9" s="69">
        <v>97.462100000000007</v>
      </c>
      <c r="J9" s="58">
        <v>234.39250000000001</v>
      </c>
      <c r="K9" s="18" t="s">
        <v>17</v>
      </c>
      <c r="L9" s="58">
        <v>-633.43610000000001</v>
      </c>
      <c r="M9" s="70">
        <v>-190.92420000000001</v>
      </c>
      <c r="N9" s="58">
        <v>-466.78500000000003</v>
      </c>
      <c r="O9" s="77" t="s">
        <v>18</v>
      </c>
      <c r="P9" s="58">
        <v>-7.5286</v>
      </c>
      <c r="Q9" s="71">
        <v>-5.1589</v>
      </c>
      <c r="R9" s="58">
        <v>-8.9139999999999997</v>
      </c>
      <c r="S9" s="77" t="s">
        <v>18</v>
      </c>
      <c r="T9" s="72">
        <v>1</v>
      </c>
      <c r="U9" s="86">
        <v>1.5E-5</v>
      </c>
      <c r="V9" s="68">
        <v>1</v>
      </c>
      <c r="W9" s="87">
        <v>1.5E-5</v>
      </c>
      <c r="X9" s="68">
        <v>1</v>
      </c>
      <c r="Y9" s="87">
        <v>1.5E-5</v>
      </c>
      <c r="Z9" s="68">
        <v>1</v>
      </c>
      <c r="AA9" s="87">
        <v>1.5E-5</v>
      </c>
    </row>
    <row r="10" spans="1:28" x14ac:dyDescent="0.25">
      <c r="A10" s="16"/>
      <c r="B10" s="1" t="s">
        <v>47</v>
      </c>
      <c r="C10" s="18" t="s">
        <v>9</v>
      </c>
      <c r="D10" s="55">
        <v>12928</v>
      </c>
      <c r="E10" s="18" t="s">
        <v>9</v>
      </c>
      <c r="F10" s="55">
        <v>485030000</v>
      </c>
      <c r="G10" s="18" t="str">
        <f t="shared" si="0"/>
        <v>NO</v>
      </c>
      <c r="H10" s="58">
        <v>456.25209999999998</v>
      </c>
      <c r="I10" s="69">
        <v>383.44240000000002</v>
      </c>
      <c r="J10" s="58">
        <v>418.68729999999999</v>
      </c>
      <c r="K10" s="18" t="s">
        <v>17</v>
      </c>
      <c r="L10" s="58">
        <v>-908.50429999999994</v>
      </c>
      <c r="M10" s="70">
        <v>-762.88480000000004</v>
      </c>
      <c r="N10" s="58">
        <v>-835.37469999999996</v>
      </c>
      <c r="O10" s="77" t="s">
        <v>18</v>
      </c>
      <c r="P10" s="58">
        <v>-8.2461000000000002</v>
      </c>
      <c r="Q10" s="71">
        <v>-7.8983999999999996</v>
      </c>
      <c r="R10" s="58">
        <v>-10.074199999999999</v>
      </c>
      <c r="S10" s="77" t="s">
        <v>18</v>
      </c>
      <c r="T10" s="72">
        <v>1</v>
      </c>
      <c r="U10" s="86">
        <v>2.5999999999999999E-3</v>
      </c>
      <c r="V10" s="68">
        <v>0</v>
      </c>
      <c r="W10" s="87">
        <v>0.97260000000000002</v>
      </c>
      <c r="X10" s="68">
        <v>1</v>
      </c>
      <c r="Y10" s="87">
        <v>1.5E-5</v>
      </c>
      <c r="Z10" s="68">
        <v>1</v>
      </c>
      <c r="AA10" s="87">
        <v>1.5E-5</v>
      </c>
    </row>
    <row r="11" spans="1:28" x14ac:dyDescent="0.25">
      <c r="A11" s="16"/>
      <c r="B11" s="1"/>
      <c r="C11" s="18" t="s">
        <v>10</v>
      </c>
      <c r="D11" s="55">
        <v>66478</v>
      </c>
      <c r="E11" s="18" t="s">
        <v>10</v>
      </c>
      <c r="F11" s="55">
        <v>4119100000</v>
      </c>
      <c r="G11" s="18" t="str">
        <f t="shared" si="0"/>
        <v>NO</v>
      </c>
      <c r="H11" s="58">
        <v>499.03550000000001</v>
      </c>
      <c r="I11" s="69">
        <v>461.72239999999999</v>
      </c>
      <c r="J11" s="58">
        <v>484.18520000000001</v>
      </c>
      <c r="K11" s="18" t="s">
        <v>17</v>
      </c>
      <c r="L11" s="58">
        <v>-994.07100000000003</v>
      </c>
      <c r="M11" s="70">
        <v>-919.44479999999999</v>
      </c>
      <c r="N11" s="58">
        <v>-966.37040000000002</v>
      </c>
      <c r="O11" s="77" t="s">
        <v>18</v>
      </c>
      <c r="P11" s="58">
        <v>-8.4253999999999998</v>
      </c>
      <c r="Q11" s="71">
        <v>-8.2698999999999998</v>
      </c>
      <c r="R11" s="58">
        <v>-10.3649</v>
      </c>
      <c r="S11" s="77" t="s">
        <v>18</v>
      </c>
      <c r="T11" s="72">
        <v>0</v>
      </c>
      <c r="U11" s="86">
        <v>0.2198</v>
      </c>
      <c r="V11" s="68">
        <v>0</v>
      </c>
      <c r="W11" s="87">
        <v>5.2499999999999998E-2</v>
      </c>
      <c r="X11" s="68">
        <v>1</v>
      </c>
      <c r="Y11" s="87">
        <v>1.5E-5</v>
      </c>
      <c r="Z11" s="68">
        <v>1</v>
      </c>
      <c r="AA11" s="87">
        <v>1.5E-5</v>
      </c>
    </row>
    <row r="12" spans="1:28" x14ac:dyDescent="0.25">
      <c r="A12" s="16"/>
      <c r="B12" s="1" t="s">
        <v>46</v>
      </c>
      <c r="C12" s="18" t="s">
        <v>9</v>
      </c>
      <c r="D12" s="1">
        <v>176.25</v>
      </c>
      <c r="E12" s="18" t="s">
        <v>9</v>
      </c>
      <c r="F12" s="55">
        <v>259400</v>
      </c>
      <c r="G12" s="18" t="str">
        <f t="shared" si="0"/>
        <v>NO</v>
      </c>
      <c r="H12" s="58">
        <v>305.58010000000002</v>
      </c>
      <c r="I12" s="69">
        <v>172.29230000000001</v>
      </c>
      <c r="J12" s="58">
        <v>246.87610000000001</v>
      </c>
      <c r="K12" s="18" t="s">
        <v>17</v>
      </c>
      <c r="L12" s="58">
        <v>-607.16020000000003</v>
      </c>
      <c r="M12" s="70">
        <v>-340.58460000000002</v>
      </c>
      <c r="N12" s="58">
        <v>-491.75229999999999</v>
      </c>
      <c r="O12" s="77" t="s">
        <v>18</v>
      </c>
      <c r="P12" s="58">
        <v>-7.4443999999999999</v>
      </c>
      <c r="Q12" s="71">
        <v>-6.2984</v>
      </c>
      <c r="R12" s="58">
        <v>-9.0177999999999994</v>
      </c>
      <c r="S12" s="77" t="s">
        <v>18</v>
      </c>
      <c r="T12" s="79">
        <v>1</v>
      </c>
      <c r="U12" s="86">
        <v>1.8258999999999999E-5</v>
      </c>
      <c r="V12" s="77">
        <v>1</v>
      </c>
      <c r="W12" s="87">
        <v>0.01</v>
      </c>
      <c r="X12" s="77">
        <v>1</v>
      </c>
      <c r="Y12" s="87">
        <v>1.5E-5</v>
      </c>
      <c r="Z12" s="77">
        <v>1</v>
      </c>
      <c r="AA12" s="87">
        <v>1.5E-5</v>
      </c>
    </row>
    <row r="13" spans="1:28" x14ac:dyDescent="0.25">
      <c r="A13" s="16"/>
      <c r="B13" s="1"/>
      <c r="C13" s="18" t="s">
        <v>10</v>
      </c>
      <c r="D13" s="55">
        <v>2524.8000000000002</v>
      </c>
      <c r="E13" s="18" t="s">
        <v>10</v>
      </c>
      <c r="F13" s="55">
        <v>138940000</v>
      </c>
      <c r="G13" s="18" t="str">
        <f t="shared" si="0"/>
        <v>NO</v>
      </c>
      <c r="H13" s="58">
        <v>431.24810000000002</v>
      </c>
      <c r="I13" s="69">
        <v>221.20959999999999</v>
      </c>
      <c r="J13" s="58">
        <v>353.3571</v>
      </c>
      <c r="K13" s="18" t="s">
        <v>17</v>
      </c>
      <c r="L13" s="58">
        <v>-858.49609999999996</v>
      </c>
      <c r="M13" s="70">
        <v>-438.41919999999999</v>
      </c>
      <c r="N13" s="58">
        <v>-704.71420000000001</v>
      </c>
      <c r="O13" s="77" t="s">
        <v>18</v>
      </c>
      <c r="P13" s="58">
        <v>-8.1334</v>
      </c>
      <c r="Q13" s="71">
        <v>-6.7981999999999996</v>
      </c>
      <c r="R13" s="58">
        <v>-9.7349999999999994</v>
      </c>
      <c r="S13" s="77" t="s">
        <v>18</v>
      </c>
      <c r="T13" s="79">
        <v>1</v>
      </c>
      <c r="U13" s="86">
        <v>1.5000999999999999E-5</v>
      </c>
      <c r="V13" s="77">
        <v>1</v>
      </c>
      <c r="W13" s="87">
        <v>1.0999999999999999E-2</v>
      </c>
      <c r="X13" s="77">
        <v>1</v>
      </c>
      <c r="Y13" s="87">
        <v>1.5E-5</v>
      </c>
      <c r="Z13" s="77">
        <v>1</v>
      </c>
      <c r="AA13" s="87">
        <v>1.5E-5</v>
      </c>
    </row>
    <row r="14" spans="1:28" x14ac:dyDescent="0.25">
      <c r="A14" s="16"/>
      <c r="B14" s="1" t="s">
        <v>48</v>
      </c>
      <c r="C14" s="18" t="s">
        <v>9</v>
      </c>
      <c r="D14" s="1">
        <v>80.45</v>
      </c>
      <c r="E14" s="18" t="s">
        <v>9</v>
      </c>
      <c r="F14" s="55">
        <v>34732</v>
      </c>
      <c r="G14" s="18" t="str">
        <f t="shared" si="0"/>
        <v>NO</v>
      </c>
      <c r="H14" s="58">
        <v>265.36610000000002</v>
      </c>
      <c r="I14" s="69">
        <v>206.73410000000001</v>
      </c>
      <c r="J14" s="58">
        <v>215.50540000000001</v>
      </c>
      <c r="K14" s="18" t="s">
        <v>17</v>
      </c>
      <c r="L14" s="58">
        <v>-526.73220000000003</v>
      </c>
      <c r="M14" s="70">
        <v>-409.4683</v>
      </c>
      <c r="N14" s="58">
        <v>-429.01089999999999</v>
      </c>
      <c r="O14" s="77" t="s">
        <v>18</v>
      </c>
      <c r="P14" s="58">
        <v>-7.1622000000000003</v>
      </c>
      <c r="Q14" s="71">
        <v>-6.6628999999999996</v>
      </c>
      <c r="R14" s="58">
        <v>-8.7460000000000004</v>
      </c>
      <c r="S14" s="77" t="s">
        <v>18</v>
      </c>
      <c r="T14" s="72">
        <v>1</v>
      </c>
      <c r="U14" s="86">
        <v>8.2305999999999994E-5</v>
      </c>
      <c r="V14" s="68">
        <v>0</v>
      </c>
      <c r="W14" s="87">
        <v>8.2400000000000001E-2</v>
      </c>
      <c r="X14" s="68">
        <v>1</v>
      </c>
      <c r="Y14" s="87">
        <v>4.4505000000000002E-5</v>
      </c>
      <c r="Z14" s="68">
        <v>1</v>
      </c>
      <c r="AA14" s="87">
        <v>1.5E-5</v>
      </c>
    </row>
    <row r="15" spans="1:28" x14ac:dyDescent="0.25">
      <c r="A15" s="16"/>
      <c r="B15" s="1"/>
      <c r="C15" s="18" t="s">
        <v>10</v>
      </c>
      <c r="D15" s="1">
        <v>202.67500000000001</v>
      </c>
      <c r="E15" s="18" t="s">
        <v>10</v>
      </c>
      <c r="F15" s="55">
        <v>656160</v>
      </c>
      <c r="G15" s="18" t="str">
        <f t="shared" si="0"/>
        <v>NO</v>
      </c>
      <c r="H15" s="58">
        <v>324.14069999999998</v>
      </c>
      <c r="I15" s="69">
        <v>86.924599999999998</v>
      </c>
      <c r="J15" s="58">
        <v>252.4641</v>
      </c>
      <c r="K15" s="18" t="s">
        <v>17</v>
      </c>
      <c r="L15" s="58">
        <v>-644.28150000000005</v>
      </c>
      <c r="M15" s="70">
        <v>-169.8493</v>
      </c>
      <c r="N15" s="58">
        <v>-502.92829999999998</v>
      </c>
      <c r="O15" s="77" t="s">
        <v>18</v>
      </c>
      <c r="P15" s="58">
        <v>-7.5624000000000002</v>
      </c>
      <c r="Q15" s="71">
        <v>-4.9301000000000004</v>
      </c>
      <c r="R15" s="58">
        <v>-9.0625</v>
      </c>
      <c r="S15" s="77" t="s">
        <v>18</v>
      </c>
      <c r="T15" s="72">
        <v>1</v>
      </c>
      <c r="U15" s="86">
        <v>1.503E-5</v>
      </c>
      <c r="V15" s="68">
        <v>1</v>
      </c>
      <c r="W15" s="87">
        <v>1.5E-5</v>
      </c>
      <c r="X15" s="68">
        <v>1</v>
      </c>
      <c r="Y15" s="87">
        <v>1.5E-5</v>
      </c>
      <c r="Z15" s="68">
        <v>1</v>
      </c>
      <c r="AA15" s="87">
        <v>1.5E-5</v>
      </c>
    </row>
    <row r="16" spans="1:28" x14ac:dyDescent="0.25">
      <c r="A16" s="16"/>
      <c r="B16" s="1" t="s">
        <v>49</v>
      </c>
      <c r="C16" s="18" t="s">
        <v>9</v>
      </c>
      <c r="D16" s="1">
        <v>19.274999999999999</v>
      </c>
      <c r="E16" s="18" t="s">
        <v>9</v>
      </c>
      <c r="F16" s="55">
        <v>1381.3</v>
      </c>
      <c r="G16" s="18" t="str">
        <f t="shared" si="0"/>
        <v>NO</v>
      </c>
      <c r="H16" s="58">
        <v>200.87360000000001</v>
      </c>
      <c r="I16" s="69">
        <v>136.81829999999999</v>
      </c>
      <c r="J16" s="58">
        <v>158.35239999999999</v>
      </c>
      <c r="K16" s="18">
        <v>989.23329999999999</v>
      </c>
      <c r="L16" s="58">
        <v>-397.7</v>
      </c>
      <c r="M16" s="70">
        <v>-269.60000000000002</v>
      </c>
      <c r="N16" s="58">
        <v>-314.7</v>
      </c>
      <c r="O16" s="68">
        <v>-1976.5</v>
      </c>
      <c r="P16" s="58">
        <v>-6.6054000000000004</v>
      </c>
      <c r="Q16" s="71">
        <v>-5.8372999999999999</v>
      </c>
      <c r="R16" s="58">
        <v>-8.1295999999999999</v>
      </c>
      <c r="S16" s="18">
        <v>-11.793900000000001</v>
      </c>
      <c r="T16" s="72">
        <v>1</v>
      </c>
      <c r="U16" s="86">
        <v>3.2924000000000001E-4</v>
      </c>
      <c r="V16" s="68">
        <v>1</v>
      </c>
      <c r="W16" s="87">
        <v>3.3300000000000003E-2</v>
      </c>
      <c r="X16" s="68">
        <v>1</v>
      </c>
      <c r="Y16" s="87">
        <v>1.5E-5</v>
      </c>
      <c r="Z16" s="68">
        <v>1</v>
      </c>
      <c r="AA16" s="87">
        <v>1.5E-5</v>
      </c>
    </row>
    <row r="17" spans="1:27" x14ac:dyDescent="0.25">
      <c r="A17" s="16"/>
      <c r="B17" s="1"/>
      <c r="C17" s="18" t="s">
        <v>10</v>
      </c>
      <c r="D17" s="1">
        <v>134.85</v>
      </c>
      <c r="E17" s="18" t="s">
        <v>10</v>
      </c>
      <c r="F17" s="55">
        <v>382590</v>
      </c>
      <c r="G17" s="18" t="str">
        <f t="shared" si="0"/>
        <v>NO</v>
      </c>
      <c r="H17" s="58">
        <v>313.35180000000003</v>
      </c>
      <c r="I17" s="69">
        <v>77.682900000000004</v>
      </c>
      <c r="J17" s="58">
        <v>236.16650000000001</v>
      </c>
      <c r="K17" s="18" t="s">
        <v>17</v>
      </c>
      <c r="L17" s="58">
        <v>-622.70370000000003</v>
      </c>
      <c r="M17" s="70">
        <v>-151.36590000000001</v>
      </c>
      <c r="N17" s="58">
        <v>-470.33300000000003</v>
      </c>
      <c r="O17" s="77" t="s">
        <v>18</v>
      </c>
      <c r="P17" s="58">
        <v>-7.4946999999999999</v>
      </c>
      <c r="Q17" s="71">
        <v>-4.7053000000000003</v>
      </c>
      <c r="R17" s="58">
        <v>-8.9291</v>
      </c>
      <c r="S17" s="77" t="s">
        <v>18</v>
      </c>
      <c r="T17" s="72">
        <v>1</v>
      </c>
      <c r="U17" s="86">
        <v>1.5E-5</v>
      </c>
      <c r="V17" s="68">
        <v>1</v>
      </c>
      <c r="W17" s="87">
        <v>1.5E-5</v>
      </c>
      <c r="X17" s="68">
        <v>1</v>
      </c>
      <c r="Y17" s="87">
        <v>1.5E-5</v>
      </c>
      <c r="Z17" s="68">
        <v>1</v>
      </c>
      <c r="AA17" s="87">
        <v>1.5E-5</v>
      </c>
    </row>
    <row r="18" spans="1:27" x14ac:dyDescent="0.25">
      <c r="A18" s="16"/>
      <c r="B18" s="1" t="s">
        <v>50</v>
      </c>
      <c r="C18" s="18" t="s">
        <v>9</v>
      </c>
      <c r="D18" s="1">
        <v>336.82499999999999</v>
      </c>
      <c r="E18" s="18" t="s">
        <v>9</v>
      </c>
      <c r="F18" s="55">
        <v>640180</v>
      </c>
      <c r="G18" s="18" t="str">
        <f t="shared" si="0"/>
        <v>NO</v>
      </c>
      <c r="H18" s="58">
        <v>323.64769999999999</v>
      </c>
      <c r="I18" s="69">
        <v>250.4923</v>
      </c>
      <c r="J18" s="58">
        <v>272.78250000000003</v>
      </c>
      <c r="K18" s="18" t="s">
        <v>17</v>
      </c>
      <c r="L18" s="58">
        <v>-643.29539999999997</v>
      </c>
      <c r="M18" s="70">
        <v>-496.98450000000003</v>
      </c>
      <c r="N18" s="58">
        <v>-543.56510000000003</v>
      </c>
      <c r="O18" s="77" t="s">
        <v>18</v>
      </c>
      <c r="P18" s="58">
        <v>-7.5593000000000004</v>
      </c>
      <c r="Q18" s="71">
        <v>-7.0468999999999999</v>
      </c>
      <c r="R18" s="58">
        <v>-9.2172999999999998</v>
      </c>
      <c r="S18" s="77" t="s">
        <v>18</v>
      </c>
      <c r="T18" s="72">
        <v>1</v>
      </c>
      <c r="U18" s="86">
        <v>1.5054000000000001E-4</v>
      </c>
      <c r="V18" s="68">
        <v>0</v>
      </c>
      <c r="W18" s="87">
        <v>6.4699999999999994E-2</v>
      </c>
      <c r="X18" s="68">
        <v>1</v>
      </c>
      <c r="Y18" s="87">
        <v>1.5E-5</v>
      </c>
      <c r="Z18" s="68">
        <v>1</v>
      </c>
      <c r="AA18" s="87">
        <v>1.5E-5</v>
      </c>
    </row>
    <row r="19" spans="1:27" x14ac:dyDescent="0.25">
      <c r="A19" s="16"/>
      <c r="B19" s="1"/>
      <c r="C19" s="18" t="s">
        <v>10</v>
      </c>
      <c r="D19" s="1">
        <v>261.92500000000001</v>
      </c>
      <c r="E19" s="18" t="s">
        <v>10</v>
      </c>
      <c r="F19" s="55">
        <v>866240</v>
      </c>
      <c r="G19" s="18" t="str">
        <f t="shared" si="0"/>
        <v>NO</v>
      </c>
      <c r="H19" s="58">
        <v>329.69589999999999</v>
      </c>
      <c r="I19" s="69">
        <v>184.7901</v>
      </c>
      <c r="J19" s="58">
        <v>262.72230000000002</v>
      </c>
      <c r="K19" s="18" t="s">
        <v>17</v>
      </c>
      <c r="L19" s="58">
        <v>-655.39189999999996</v>
      </c>
      <c r="M19" s="70">
        <v>-365.58030000000002</v>
      </c>
      <c r="N19" s="58">
        <v>-523.44470000000001</v>
      </c>
      <c r="O19" s="77" t="s">
        <v>18</v>
      </c>
      <c r="P19" s="58">
        <v>-7.5963000000000003</v>
      </c>
      <c r="Q19" s="71">
        <v>-6.4383999999999997</v>
      </c>
      <c r="R19" s="58">
        <v>-9.1422000000000008</v>
      </c>
      <c r="S19" s="77" t="s">
        <v>18</v>
      </c>
      <c r="T19" s="68">
        <v>1</v>
      </c>
      <c r="U19" s="87">
        <v>1.7373000000000001E-5</v>
      </c>
      <c r="V19" s="68">
        <v>1</v>
      </c>
      <c r="W19" s="87">
        <v>1.11E-2</v>
      </c>
      <c r="X19" s="68">
        <v>1</v>
      </c>
      <c r="Y19" s="87">
        <v>1.5E-5</v>
      </c>
      <c r="Z19" s="68">
        <v>1</v>
      </c>
      <c r="AA19" s="87">
        <v>1.5E-5</v>
      </c>
    </row>
    <row r="20" spans="1:27" x14ac:dyDescent="0.25">
      <c r="A20" s="16"/>
      <c r="B20" s="1" t="s">
        <v>51</v>
      </c>
      <c r="C20" s="18" t="s">
        <v>9</v>
      </c>
      <c r="D20" s="55">
        <v>645.32500000000005</v>
      </c>
      <c r="E20" s="18" t="s">
        <v>9</v>
      </c>
      <c r="F20" s="55">
        <v>1741500</v>
      </c>
      <c r="G20" s="18" t="str">
        <f t="shared" si="0"/>
        <v>NO</v>
      </c>
      <c r="H20" s="58">
        <v>343.6628</v>
      </c>
      <c r="I20" s="69">
        <v>275.40230000000003</v>
      </c>
      <c r="J20" s="58">
        <v>298.79020000000003</v>
      </c>
      <c r="K20" s="18" t="s">
        <v>17</v>
      </c>
      <c r="L20" s="58">
        <v>-683.32560000000001</v>
      </c>
      <c r="M20" s="70">
        <v>-546.80449999999996</v>
      </c>
      <c r="N20" s="58">
        <v>-595.58029999999997</v>
      </c>
      <c r="O20" s="77" t="s">
        <v>18</v>
      </c>
      <c r="P20" s="58">
        <v>-7.6792999999999996</v>
      </c>
      <c r="Q20" s="71">
        <v>-7.2365000000000004</v>
      </c>
      <c r="R20" s="58">
        <v>-9.3994999999999997</v>
      </c>
      <c r="S20" s="77" t="s">
        <v>18</v>
      </c>
      <c r="T20" s="68">
        <v>1</v>
      </c>
      <c r="U20" s="87">
        <v>5.1033999999999997E-4</v>
      </c>
      <c r="V20" s="68">
        <v>0</v>
      </c>
      <c r="W20" s="87">
        <v>0.183</v>
      </c>
      <c r="X20" s="68">
        <v>1</v>
      </c>
      <c r="Y20" s="87">
        <v>1.5E-5</v>
      </c>
      <c r="Z20" s="68">
        <v>1</v>
      </c>
      <c r="AA20" s="87">
        <v>1.5E-5</v>
      </c>
    </row>
    <row r="21" spans="1:27" x14ac:dyDescent="0.25">
      <c r="A21" s="31"/>
      <c r="B21" s="27"/>
      <c r="C21" s="18" t="s">
        <v>10</v>
      </c>
      <c r="D21" s="73">
        <v>1599.1</v>
      </c>
      <c r="E21" s="18" t="s">
        <v>10</v>
      </c>
      <c r="F21" s="73">
        <v>22991000</v>
      </c>
      <c r="G21" s="18" t="str">
        <f t="shared" si="0"/>
        <v>NO</v>
      </c>
      <c r="H21" s="78">
        <v>395.27030000000002</v>
      </c>
      <c r="I21" s="84">
        <v>266.5779</v>
      </c>
      <c r="J21" s="78">
        <v>335.09039999999999</v>
      </c>
      <c r="K21" s="28" t="s">
        <v>17</v>
      </c>
      <c r="L21" s="78">
        <v>-786.54049999999995</v>
      </c>
      <c r="M21" s="83">
        <v>-529.1558</v>
      </c>
      <c r="N21" s="78">
        <v>-668.1807</v>
      </c>
      <c r="O21" s="80" t="s">
        <v>18</v>
      </c>
      <c r="P21" s="78">
        <v>-7.9591000000000003</v>
      </c>
      <c r="Q21" s="82">
        <v>-7.1712999999999996</v>
      </c>
      <c r="R21" s="78">
        <v>-9.6288</v>
      </c>
      <c r="S21" s="80" t="s">
        <v>18</v>
      </c>
      <c r="T21" s="81">
        <v>1</v>
      </c>
      <c r="U21" s="78">
        <v>2.6291E-5</v>
      </c>
      <c r="V21" s="81">
        <v>0</v>
      </c>
      <c r="W21" s="78">
        <v>0.13059999999999999</v>
      </c>
      <c r="X21" s="81">
        <v>1</v>
      </c>
      <c r="Y21" s="78">
        <v>1.5E-5</v>
      </c>
      <c r="Z21" s="81">
        <v>1</v>
      </c>
      <c r="AA21" s="78">
        <v>1.5E-5</v>
      </c>
    </row>
    <row r="22" spans="1:27" x14ac:dyDescent="0.25">
      <c r="A22" s="16" t="s">
        <v>30</v>
      </c>
      <c r="B22" s="1" t="s">
        <v>1</v>
      </c>
      <c r="C22" s="17" t="s">
        <v>9</v>
      </c>
      <c r="D22" s="55">
        <v>19.675000000000001</v>
      </c>
      <c r="E22" s="17" t="s">
        <v>9</v>
      </c>
      <c r="F22" s="55">
        <v>6839.6</v>
      </c>
      <c r="G22" s="17" t="str">
        <f>IF(D22&gt;F22,"YES","NO")</f>
        <v>NO</v>
      </c>
      <c r="H22" s="58">
        <v>232.86709999999999</v>
      </c>
      <c r="I22" s="69">
        <v>43.776800000000001</v>
      </c>
      <c r="J22" s="58">
        <v>159.17400000000001</v>
      </c>
      <c r="K22" s="64" t="s">
        <v>17</v>
      </c>
      <c r="L22" s="74">
        <v>-461.73419999999999</v>
      </c>
      <c r="M22" s="70">
        <v>-83.553700000000006</v>
      </c>
      <c r="N22" s="58">
        <v>-316.34789999999998</v>
      </c>
      <c r="O22" s="64" t="s">
        <v>17</v>
      </c>
      <c r="P22" s="58">
        <v>-6.9009</v>
      </c>
      <c r="Q22" s="71">
        <v>-3.5581999999999998</v>
      </c>
      <c r="R22" s="58">
        <v>-8.14</v>
      </c>
      <c r="S22" s="64" t="s">
        <v>18</v>
      </c>
      <c r="T22" s="63">
        <v>1</v>
      </c>
      <c r="U22" s="85">
        <v>1.5E-5</v>
      </c>
      <c r="V22" s="17">
        <v>1</v>
      </c>
      <c r="W22" s="85">
        <v>1.5E-5</v>
      </c>
      <c r="X22" s="18">
        <v>1</v>
      </c>
      <c r="Y22" s="85">
        <v>1.5E-5</v>
      </c>
      <c r="Z22" s="18">
        <v>1</v>
      </c>
      <c r="AA22" s="85">
        <v>1.5E-5</v>
      </c>
    </row>
    <row r="23" spans="1:27" x14ac:dyDescent="0.25">
      <c r="A23" s="16"/>
      <c r="B23" s="1"/>
      <c r="C23" s="18" t="s">
        <v>10</v>
      </c>
      <c r="D23" s="55">
        <v>7671.4</v>
      </c>
      <c r="E23" s="18" t="s">
        <v>10</v>
      </c>
      <c r="F23" s="55">
        <v>555640000</v>
      </c>
      <c r="G23" s="18" t="str">
        <f>IF(D23&gt;F23,"YES","NO")</f>
        <v>NO</v>
      </c>
      <c r="H23" s="58">
        <v>458.97</v>
      </c>
      <c r="I23" s="69">
        <v>262.64999999999998</v>
      </c>
      <c r="J23" s="58">
        <v>397.81040000000002</v>
      </c>
      <c r="K23" s="64" t="s">
        <v>17</v>
      </c>
      <c r="L23" s="58">
        <v>-913.94</v>
      </c>
      <c r="M23" s="70">
        <v>-521.29999999999995</v>
      </c>
      <c r="N23" s="58">
        <v>-793.62090000000001</v>
      </c>
      <c r="O23" s="64" t="s">
        <v>18</v>
      </c>
      <c r="P23" s="58">
        <v>-8.2579999999999991</v>
      </c>
      <c r="Q23" s="71">
        <v>-7.1416000000000004</v>
      </c>
      <c r="R23" s="58">
        <v>-9.9719999999999995</v>
      </c>
      <c r="S23" s="77" t="s">
        <v>18</v>
      </c>
      <c r="T23" s="18">
        <v>1</v>
      </c>
      <c r="U23" s="87">
        <v>2.8309E-5</v>
      </c>
      <c r="V23" s="18">
        <v>0</v>
      </c>
      <c r="W23" s="87">
        <v>5.5399999999999998E-2</v>
      </c>
      <c r="X23" s="18">
        <v>1</v>
      </c>
      <c r="Y23" s="64">
        <v>1.5E-5</v>
      </c>
      <c r="Z23" s="18">
        <v>1</v>
      </c>
      <c r="AA23" s="86">
        <v>1.5E-5</v>
      </c>
    </row>
    <row r="24" spans="1:27" x14ac:dyDescent="0.25">
      <c r="A24" s="16"/>
      <c r="B24" s="1" t="s">
        <v>2</v>
      </c>
      <c r="C24" s="18" t="s">
        <v>9</v>
      </c>
      <c r="D24" s="55">
        <v>11.45</v>
      </c>
      <c r="E24" s="18" t="s">
        <v>9</v>
      </c>
      <c r="F24" s="55">
        <v>2063.1</v>
      </c>
      <c r="G24" s="18" t="str">
        <f>IF(D24&gt;F24,"YES","NO")</f>
        <v>NO</v>
      </c>
      <c r="H24" s="58">
        <v>208.89709999999999</v>
      </c>
      <c r="I24" s="69">
        <v>43.992100000000001</v>
      </c>
      <c r="J24" s="58">
        <v>137.5196</v>
      </c>
      <c r="K24" s="68">
        <v>1196.9000000000001</v>
      </c>
      <c r="L24" s="58">
        <v>-413.8</v>
      </c>
      <c r="M24" s="70">
        <v>-84</v>
      </c>
      <c r="N24" s="58">
        <v>-273</v>
      </c>
      <c r="O24" s="63">
        <v>-2391.9</v>
      </c>
      <c r="P24" s="58">
        <v>-6.6837</v>
      </c>
      <c r="Q24" s="71">
        <v>-3.5680000000000001</v>
      </c>
      <c r="R24" s="58">
        <v>-7.8475000000000001</v>
      </c>
      <c r="S24" s="77">
        <v>-12.1751</v>
      </c>
      <c r="T24" s="63">
        <v>1</v>
      </c>
      <c r="U24" s="86">
        <v>1.5004999999999999E-5</v>
      </c>
      <c r="V24" s="68">
        <v>1</v>
      </c>
      <c r="W24" s="87">
        <v>1.5E-5</v>
      </c>
      <c r="X24" s="68">
        <v>1</v>
      </c>
      <c r="Y24" s="87">
        <v>1.5E-5</v>
      </c>
      <c r="Z24" s="68">
        <v>1</v>
      </c>
      <c r="AA24" s="87">
        <v>1.5E-5</v>
      </c>
    </row>
    <row r="25" spans="1:27" x14ac:dyDescent="0.25">
      <c r="A25" s="16"/>
      <c r="B25" s="1"/>
      <c r="C25" s="18" t="s">
        <v>10</v>
      </c>
      <c r="D25" s="55">
        <v>1733.7</v>
      </c>
      <c r="E25" s="18" t="s">
        <v>10</v>
      </c>
      <c r="F25" s="55">
        <v>106030000</v>
      </c>
      <c r="G25" s="18" t="str">
        <f>IF(D25&gt;F25,"YES","NO")</f>
        <v>NO</v>
      </c>
      <c r="H25" s="58">
        <v>425.84249999999997</v>
      </c>
      <c r="I25" s="69">
        <v>143.4453</v>
      </c>
      <c r="J25" s="58">
        <v>338.31990000000002</v>
      </c>
      <c r="K25" s="64" t="s">
        <v>17</v>
      </c>
      <c r="L25" s="58">
        <v>-847.68499999999995</v>
      </c>
      <c r="M25" s="70">
        <v>-282.89060000000001</v>
      </c>
      <c r="N25" s="58">
        <v>-674.63990000000001</v>
      </c>
      <c r="O25" s="64" t="s">
        <v>18</v>
      </c>
      <c r="P25" s="58">
        <v>-8.1081000000000003</v>
      </c>
      <c r="Q25" s="71">
        <v>-5.9318999999999997</v>
      </c>
      <c r="R25" s="58">
        <v>-9.6479999999999997</v>
      </c>
      <c r="S25" s="77" t="s">
        <v>18</v>
      </c>
      <c r="T25" s="63">
        <v>1</v>
      </c>
      <c r="U25" s="86">
        <v>1.5E-5</v>
      </c>
      <c r="V25" s="68">
        <v>1</v>
      </c>
      <c r="W25" s="87">
        <v>1.5E-5</v>
      </c>
      <c r="X25" s="68">
        <v>1</v>
      </c>
      <c r="Y25" s="87">
        <v>1.5E-5</v>
      </c>
      <c r="Z25" s="68">
        <v>1</v>
      </c>
      <c r="AA25" s="87">
        <v>1.5E-5</v>
      </c>
    </row>
    <row r="26" spans="1:27" x14ac:dyDescent="0.25">
      <c r="A26" s="16"/>
      <c r="B26" s="1" t="s">
        <v>52</v>
      </c>
      <c r="C26" s="18" t="s">
        <v>9</v>
      </c>
      <c r="D26" s="55">
        <v>1147.8</v>
      </c>
      <c r="E26" s="18" t="s">
        <v>9</v>
      </c>
      <c r="F26" s="55">
        <v>12515000</v>
      </c>
      <c r="G26" s="18" t="str">
        <f t="shared" ref="G26:G39" si="1">IF(D26&gt;F26,"YES","NO")</f>
        <v>NO</v>
      </c>
      <c r="H26" s="58">
        <v>383.10649999999998</v>
      </c>
      <c r="I26" s="69">
        <v>192.83799999999999</v>
      </c>
      <c r="J26" s="58">
        <v>321.82409999999999</v>
      </c>
      <c r="K26" s="18" t="s">
        <v>17</v>
      </c>
      <c r="L26" s="58">
        <v>-762.21299999999997</v>
      </c>
      <c r="M26" s="70">
        <v>-381.67610000000002</v>
      </c>
      <c r="N26" s="58">
        <v>-641.64819999999997</v>
      </c>
      <c r="O26" s="77" t="s">
        <v>18</v>
      </c>
      <c r="P26" s="58">
        <v>-7.8966000000000003</v>
      </c>
      <c r="Q26" s="71">
        <v>-6.5236999999999998</v>
      </c>
      <c r="R26" s="58">
        <v>-9.548</v>
      </c>
      <c r="S26" s="77" t="s">
        <v>18</v>
      </c>
      <c r="T26" s="72">
        <v>1</v>
      </c>
      <c r="U26" s="86">
        <v>2.109E-5</v>
      </c>
      <c r="V26" s="68">
        <v>1</v>
      </c>
      <c r="W26" s="87">
        <v>4.1000000000000003E-3</v>
      </c>
      <c r="X26" s="68">
        <v>1</v>
      </c>
      <c r="Y26" s="87">
        <v>1.5E-5</v>
      </c>
      <c r="Z26" s="68">
        <v>1</v>
      </c>
      <c r="AA26" s="87">
        <v>1.5E-5</v>
      </c>
    </row>
    <row r="27" spans="1:27" x14ac:dyDescent="0.25">
      <c r="A27" s="16"/>
      <c r="B27" s="1"/>
      <c r="C27" s="18" t="s">
        <v>10</v>
      </c>
      <c r="D27" s="1">
        <v>64.625</v>
      </c>
      <c r="E27" s="18" t="s">
        <v>10</v>
      </c>
      <c r="F27" s="55">
        <v>16635</v>
      </c>
      <c r="G27" s="18" t="str">
        <f t="shared" si="1"/>
        <v>NO</v>
      </c>
      <c r="H27" s="58">
        <v>250.64250000000001</v>
      </c>
      <c r="I27" s="69">
        <v>159.12870000000001</v>
      </c>
      <c r="J27" s="58">
        <v>206.7441</v>
      </c>
      <c r="K27" s="18" t="s">
        <v>17</v>
      </c>
      <c r="L27" s="58">
        <v>-497.28489999999999</v>
      </c>
      <c r="M27" s="70">
        <v>-314.25740000000002</v>
      </c>
      <c r="N27" s="58">
        <v>-411.48809999999997</v>
      </c>
      <c r="O27" s="77" t="s">
        <v>18</v>
      </c>
      <c r="P27" s="58">
        <v>-7.0480999999999998</v>
      </c>
      <c r="Q27" s="71">
        <v>-6.1394000000000002</v>
      </c>
      <c r="R27" s="58">
        <v>-8.6630000000000003</v>
      </c>
      <c r="S27" s="77" t="s">
        <v>18</v>
      </c>
      <c r="T27" s="72">
        <v>1</v>
      </c>
      <c r="U27" s="86">
        <v>7.2782000000000001E-4</v>
      </c>
      <c r="V27" s="68">
        <v>1</v>
      </c>
      <c r="W27" s="87">
        <v>1.4999999999999999E-2</v>
      </c>
      <c r="X27" s="68">
        <v>1</v>
      </c>
      <c r="Y27" s="87">
        <v>1.5E-5</v>
      </c>
      <c r="Z27" s="68">
        <v>1</v>
      </c>
      <c r="AA27" s="87">
        <v>1.5E-5</v>
      </c>
    </row>
    <row r="28" spans="1:27" x14ac:dyDescent="0.25">
      <c r="A28" s="16"/>
      <c r="B28" s="1" t="s">
        <v>54</v>
      </c>
      <c r="C28" s="18" t="s">
        <v>9</v>
      </c>
      <c r="D28" s="1">
        <v>204.375</v>
      </c>
      <c r="E28" s="18" t="s">
        <v>9</v>
      </c>
      <c r="F28" s="55">
        <v>740910</v>
      </c>
      <c r="G28" s="18" t="str">
        <f t="shared" si="1"/>
        <v>NO</v>
      </c>
      <c r="H28" s="58">
        <v>326.57029999999997</v>
      </c>
      <c r="I28" s="69">
        <v>71.635499999999993</v>
      </c>
      <c r="J28" s="58">
        <v>252.79830000000001</v>
      </c>
      <c r="K28" s="18" t="s">
        <v>17</v>
      </c>
      <c r="L28" s="58">
        <v>-649.14059999999995</v>
      </c>
      <c r="M28" s="70">
        <v>-139.27090000000001</v>
      </c>
      <c r="N28" s="58">
        <v>-503.59649999999999</v>
      </c>
      <c r="O28" s="77" t="s">
        <v>18</v>
      </c>
      <c r="P28" s="58">
        <v>-7.5773000000000001</v>
      </c>
      <c r="Q28" s="71">
        <v>-4.5431999999999997</v>
      </c>
      <c r="R28" s="58">
        <v>-9.0652000000000008</v>
      </c>
      <c r="S28" s="77" t="s">
        <v>18</v>
      </c>
      <c r="T28" s="72">
        <v>1</v>
      </c>
      <c r="U28" s="86">
        <v>1.5E-5</v>
      </c>
      <c r="V28" s="68">
        <v>1</v>
      </c>
      <c r="W28" s="87">
        <v>1.5E-5</v>
      </c>
      <c r="X28" s="68">
        <v>1</v>
      </c>
      <c r="Y28" s="87">
        <v>1.5E-5</v>
      </c>
      <c r="Z28" s="68">
        <v>1</v>
      </c>
      <c r="AA28" s="87">
        <v>1.5E-5</v>
      </c>
    </row>
    <row r="29" spans="1:27" x14ac:dyDescent="0.25">
      <c r="A29" s="16"/>
      <c r="B29" s="1"/>
      <c r="C29" s="18" t="s">
        <v>10</v>
      </c>
      <c r="D29" s="1">
        <v>795.52499999999998</v>
      </c>
      <c r="E29" s="18" t="s">
        <v>10</v>
      </c>
      <c r="F29" s="55">
        <v>16474000</v>
      </c>
      <c r="G29" s="18" t="str">
        <f t="shared" si="1"/>
        <v>NO</v>
      </c>
      <c r="H29" s="58">
        <v>388.60300000000001</v>
      </c>
      <c r="I29" s="69">
        <v>147.41679999999999</v>
      </c>
      <c r="J29" s="58">
        <v>307.1601</v>
      </c>
      <c r="K29" s="18" t="s">
        <v>17</v>
      </c>
      <c r="L29" s="58">
        <v>-773.20609999999999</v>
      </c>
      <c r="M29" s="70">
        <v>-290.83350000000002</v>
      </c>
      <c r="N29" s="58">
        <v>-612.3202</v>
      </c>
      <c r="O29" s="77" t="s">
        <v>18</v>
      </c>
      <c r="P29" s="58">
        <v>-7.9250999999999996</v>
      </c>
      <c r="Q29" s="71">
        <v>-5.9865000000000004</v>
      </c>
      <c r="R29" s="58">
        <v>-9.4547000000000008</v>
      </c>
      <c r="S29" s="77" t="s">
        <v>18</v>
      </c>
      <c r="T29" s="72">
        <v>1</v>
      </c>
      <c r="U29" s="86">
        <v>1.5E-5</v>
      </c>
      <c r="V29" s="68">
        <v>1</v>
      </c>
      <c r="W29" s="87">
        <v>7.3362999999999995E-5</v>
      </c>
      <c r="X29" s="68">
        <v>1</v>
      </c>
      <c r="Y29" s="87">
        <v>1.5E-5</v>
      </c>
      <c r="Z29" s="68">
        <v>1</v>
      </c>
      <c r="AA29" s="87">
        <v>1.5E-5</v>
      </c>
    </row>
    <row r="30" spans="1:27" x14ac:dyDescent="0.25">
      <c r="A30" s="16"/>
      <c r="B30" s="1" t="s">
        <v>55</v>
      </c>
      <c r="C30" s="18" t="s">
        <v>9</v>
      </c>
      <c r="D30" s="55">
        <v>10951</v>
      </c>
      <c r="E30" s="18" t="s">
        <v>9</v>
      </c>
      <c r="F30" s="55">
        <v>144310000</v>
      </c>
      <c r="G30" s="18" t="str">
        <f t="shared" si="1"/>
        <v>NO</v>
      </c>
      <c r="H30" s="58">
        <v>432.00639999999999</v>
      </c>
      <c r="I30" s="69">
        <v>394.44979999999998</v>
      </c>
      <c r="J30" s="58">
        <v>412.04669999999999</v>
      </c>
      <c r="K30" s="18" t="s">
        <v>17</v>
      </c>
      <c r="L30" s="58">
        <v>-860.01289999999995</v>
      </c>
      <c r="M30" s="70">
        <v>-784.89949999999999</v>
      </c>
      <c r="N30" s="58">
        <v>-822.09339999999997</v>
      </c>
      <c r="O30" s="77" t="s">
        <v>18</v>
      </c>
      <c r="P30" s="58">
        <v>-8.1369000000000007</v>
      </c>
      <c r="Q30" s="71">
        <v>-7.9550000000000001</v>
      </c>
      <c r="R30" s="58">
        <v>-10.042299999999999</v>
      </c>
      <c r="S30" s="77" t="s">
        <v>18</v>
      </c>
      <c r="T30" s="72">
        <v>0</v>
      </c>
      <c r="U30" s="86">
        <v>0.16009999999999999</v>
      </c>
      <c r="V30" s="68">
        <v>0</v>
      </c>
      <c r="W30" s="87">
        <v>8.1799999999999998E-2</v>
      </c>
      <c r="X30" s="68">
        <v>1</v>
      </c>
      <c r="Y30" s="87">
        <v>1.5E-5</v>
      </c>
      <c r="Z30" s="68">
        <v>1</v>
      </c>
      <c r="AA30" s="87">
        <v>1.5E-5</v>
      </c>
    </row>
    <row r="31" spans="1:27" x14ac:dyDescent="0.25">
      <c r="A31" s="16"/>
      <c r="B31" s="1"/>
      <c r="C31" s="18" t="s">
        <v>10</v>
      </c>
      <c r="D31" s="55">
        <v>21763</v>
      </c>
      <c r="E31" s="18" t="s">
        <v>10</v>
      </c>
      <c r="F31" s="55">
        <v>522430000</v>
      </c>
      <c r="G31" s="18" t="str">
        <f t="shared" si="1"/>
        <v>NO</v>
      </c>
      <c r="H31" s="58">
        <v>457.73759999999999</v>
      </c>
      <c r="I31" s="69">
        <v>411.05849999999998</v>
      </c>
      <c r="J31" s="58">
        <v>439.51940000000002</v>
      </c>
      <c r="K31" s="18" t="s">
        <v>17</v>
      </c>
      <c r="L31" s="58">
        <v>-911.4751</v>
      </c>
      <c r="M31" s="70">
        <v>-818.11699999999996</v>
      </c>
      <c r="N31" s="58">
        <v>-877.03880000000004</v>
      </c>
      <c r="O31" s="77" t="s">
        <v>18</v>
      </c>
      <c r="P31" s="58">
        <v>-8.2525999999999993</v>
      </c>
      <c r="Q31" s="71">
        <v>-8.0374999999999996</v>
      </c>
      <c r="R31" s="58">
        <v>-10.1714</v>
      </c>
      <c r="S31" s="77" t="s">
        <v>18</v>
      </c>
      <c r="T31" s="72">
        <v>0</v>
      </c>
      <c r="U31" s="86">
        <v>0.127</v>
      </c>
      <c r="V31" s="18">
        <v>0</v>
      </c>
      <c r="W31" s="87">
        <v>7.8799999999999995E-2</v>
      </c>
      <c r="X31" s="68">
        <v>1</v>
      </c>
      <c r="Y31" s="87">
        <v>1.5E-5</v>
      </c>
      <c r="Z31" s="68">
        <v>1</v>
      </c>
      <c r="AA31" s="87">
        <v>1.5E-5</v>
      </c>
    </row>
    <row r="32" spans="1:27" x14ac:dyDescent="0.25">
      <c r="A32" s="16"/>
      <c r="B32" s="1" t="s">
        <v>56</v>
      </c>
      <c r="C32" s="18" t="s">
        <v>9</v>
      </c>
      <c r="D32" s="55">
        <v>6040</v>
      </c>
      <c r="E32" s="18" t="s">
        <v>9</v>
      </c>
      <c r="F32" s="55">
        <v>83542000</v>
      </c>
      <c r="G32" s="18" t="str">
        <f t="shared" si="1"/>
        <v>NO</v>
      </c>
      <c r="H32" s="58">
        <v>421.07470000000001</v>
      </c>
      <c r="I32" s="69">
        <v>366.2398</v>
      </c>
      <c r="J32" s="58">
        <v>388.24639999999999</v>
      </c>
      <c r="K32" s="18" t="s">
        <v>17</v>
      </c>
      <c r="L32" s="58">
        <v>-838.14930000000004</v>
      </c>
      <c r="M32" s="70">
        <v>-728.47969999999998</v>
      </c>
      <c r="N32" s="58">
        <v>-774.49270000000001</v>
      </c>
      <c r="O32" s="77" t="s">
        <v>18</v>
      </c>
      <c r="P32" s="58">
        <v>-8.0855999999999995</v>
      </c>
      <c r="Q32" s="71">
        <v>-7.8066000000000004</v>
      </c>
      <c r="R32" s="58">
        <v>-9.9232999999999993</v>
      </c>
      <c r="S32" s="77" t="s">
        <v>18</v>
      </c>
      <c r="T32" s="72">
        <v>1</v>
      </c>
      <c r="U32" s="86">
        <v>1.21E-2</v>
      </c>
      <c r="V32" s="18">
        <v>0</v>
      </c>
      <c r="W32" s="87">
        <v>0.9617</v>
      </c>
      <c r="X32" s="18">
        <v>1</v>
      </c>
      <c r="Y32" s="87">
        <v>1.5E-5</v>
      </c>
      <c r="Z32" s="18">
        <v>1</v>
      </c>
      <c r="AA32" s="87">
        <v>1.5E-5</v>
      </c>
    </row>
    <row r="33" spans="1:27" x14ac:dyDescent="0.25">
      <c r="A33" s="16"/>
      <c r="B33" s="1"/>
      <c r="C33" s="18" t="s">
        <v>10</v>
      </c>
      <c r="D33" s="55">
        <v>16172</v>
      </c>
      <c r="E33" s="18" t="s">
        <v>10</v>
      </c>
      <c r="F33" s="55">
        <v>284670000</v>
      </c>
      <c r="G33" s="18" t="str">
        <f t="shared" si="1"/>
        <v>NO</v>
      </c>
      <c r="H33" s="58">
        <v>445.59469999999999</v>
      </c>
      <c r="I33" s="69">
        <v>421.31470000000002</v>
      </c>
      <c r="J33" s="58">
        <v>427.64229999999998</v>
      </c>
      <c r="K33" s="18" t="s">
        <v>17</v>
      </c>
      <c r="L33" s="58">
        <v>-887.18939999999998</v>
      </c>
      <c r="M33" s="70">
        <v>-838.62929999999994</v>
      </c>
      <c r="N33" s="58">
        <v>-853.28470000000004</v>
      </c>
      <c r="O33" s="77" t="s">
        <v>18</v>
      </c>
      <c r="P33" s="58">
        <v>-8.1988000000000003</v>
      </c>
      <c r="Q33" s="71">
        <v>-8.0868000000000002</v>
      </c>
      <c r="R33" s="58">
        <v>-10.1166</v>
      </c>
      <c r="S33" s="77" t="s">
        <v>18</v>
      </c>
      <c r="T33" s="72">
        <v>0</v>
      </c>
      <c r="U33" s="86">
        <v>0.14610000000000001</v>
      </c>
      <c r="V33" s="18">
        <v>0</v>
      </c>
      <c r="W33" s="87">
        <v>0.1875</v>
      </c>
      <c r="X33" s="18">
        <v>0</v>
      </c>
      <c r="Y33" s="87">
        <v>6.9400000000000003E-2</v>
      </c>
      <c r="Z33" s="18">
        <v>1</v>
      </c>
      <c r="AA33" s="87">
        <v>1.5E-5</v>
      </c>
    </row>
    <row r="34" spans="1:27" x14ac:dyDescent="0.25">
      <c r="A34" s="16"/>
      <c r="B34" s="1" t="s">
        <v>53</v>
      </c>
      <c r="C34" s="18" t="s">
        <v>9</v>
      </c>
      <c r="D34" s="1">
        <v>78.8</v>
      </c>
      <c r="E34" s="18" t="s">
        <v>9</v>
      </c>
      <c r="F34" s="55">
        <v>26227</v>
      </c>
      <c r="G34" s="18" t="str">
        <f t="shared" si="1"/>
        <v>NO</v>
      </c>
      <c r="H34" s="58">
        <v>259.7482</v>
      </c>
      <c r="I34" s="69">
        <v>189.93629999999999</v>
      </c>
      <c r="J34" s="58">
        <v>214.6765</v>
      </c>
      <c r="K34" s="18" t="s">
        <v>17</v>
      </c>
      <c r="L34" s="58">
        <v>-515.49649999999997</v>
      </c>
      <c r="M34" s="70">
        <v>-375.8725</v>
      </c>
      <c r="N34" s="58">
        <v>-427.35300000000001</v>
      </c>
      <c r="O34" s="77" t="s">
        <v>18</v>
      </c>
      <c r="P34" s="58">
        <v>-7.1193999999999997</v>
      </c>
      <c r="Q34" s="71">
        <v>-6.4934000000000003</v>
      </c>
      <c r="R34" s="58">
        <v>-8.7383000000000006</v>
      </c>
      <c r="S34" s="77" t="s">
        <v>18</v>
      </c>
      <c r="T34" s="72">
        <v>1</v>
      </c>
      <c r="U34" s="86">
        <v>2.6174E-4</v>
      </c>
      <c r="V34" s="18">
        <v>0</v>
      </c>
      <c r="W34" s="87">
        <v>0.15140000000000001</v>
      </c>
      <c r="X34" s="18">
        <v>1</v>
      </c>
      <c r="Y34" s="87">
        <v>1.5E-5</v>
      </c>
      <c r="Z34" s="18">
        <v>1</v>
      </c>
      <c r="AA34" s="87">
        <v>1.5E-5</v>
      </c>
    </row>
    <row r="35" spans="1:27" x14ac:dyDescent="0.25">
      <c r="A35" s="16"/>
      <c r="B35" s="1"/>
      <c r="C35" s="18" t="s">
        <v>10</v>
      </c>
      <c r="D35" s="1">
        <v>320.14999999999998</v>
      </c>
      <c r="E35" s="18" t="s">
        <v>10</v>
      </c>
      <c r="F35" s="55">
        <v>738240</v>
      </c>
      <c r="G35" s="18" t="str">
        <f t="shared" si="1"/>
        <v>NO</v>
      </c>
      <c r="H35" s="58">
        <v>326.49810000000002</v>
      </c>
      <c r="I35" s="69">
        <v>178.49610000000001</v>
      </c>
      <c r="J35" s="58">
        <v>270.7516</v>
      </c>
      <c r="K35" s="18" t="s">
        <v>17</v>
      </c>
      <c r="L35" s="58">
        <v>-648.99620000000004</v>
      </c>
      <c r="M35" s="70">
        <v>-352.9923</v>
      </c>
      <c r="N35" s="58">
        <v>-539.50319999999999</v>
      </c>
      <c r="O35" s="77" t="s">
        <v>18</v>
      </c>
      <c r="P35" s="58">
        <v>-7.5768000000000004</v>
      </c>
      <c r="Q35" s="71">
        <v>-6.3691000000000004</v>
      </c>
      <c r="R35" s="58">
        <v>-9.2024000000000008</v>
      </c>
      <c r="S35" s="77" t="s">
        <v>18</v>
      </c>
      <c r="T35" s="72">
        <v>1</v>
      </c>
      <c r="U35" s="86">
        <v>3.9175999999999999E-5</v>
      </c>
      <c r="V35" s="18">
        <v>1</v>
      </c>
      <c r="W35" s="87">
        <v>6.8999999999999999E-3</v>
      </c>
      <c r="X35" s="18">
        <v>1</v>
      </c>
      <c r="Y35" s="87">
        <v>1.5E-5</v>
      </c>
      <c r="Z35" s="18">
        <v>1</v>
      </c>
      <c r="AA35" s="87">
        <v>1.5E-5</v>
      </c>
    </row>
    <row r="36" spans="1:27" x14ac:dyDescent="0.25">
      <c r="A36" s="16"/>
      <c r="B36" s="1" t="s">
        <v>57</v>
      </c>
      <c r="C36" s="18" t="s">
        <v>9</v>
      </c>
      <c r="D36" s="1">
        <v>20.85</v>
      </c>
      <c r="E36" s="18" t="s">
        <v>9</v>
      </c>
      <c r="F36" s="55">
        <v>5851.6</v>
      </c>
      <c r="G36" s="18" t="str">
        <f t="shared" si="1"/>
        <v>NO</v>
      </c>
      <c r="H36" s="58">
        <v>229.74680000000001</v>
      </c>
      <c r="I36" s="69">
        <v>114.53360000000001</v>
      </c>
      <c r="J36" s="58">
        <v>161.49420000000001</v>
      </c>
      <c r="K36" s="18" t="s">
        <v>17</v>
      </c>
      <c r="L36" s="58">
        <v>-455.49369999999999</v>
      </c>
      <c r="M36" s="70">
        <v>-225.06720000000001</v>
      </c>
      <c r="N36" s="58">
        <v>-320.98829999999998</v>
      </c>
      <c r="O36" s="77" t="s">
        <v>18</v>
      </c>
      <c r="P36" s="58">
        <v>-6.8739999999999997</v>
      </c>
      <c r="Q36" s="71">
        <v>-5.4817</v>
      </c>
      <c r="R36" s="58">
        <v>-8.1689000000000007</v>
      </c>
      <c r="S36" s="77" t="s">
        <v>18</v>
      </c>
      <c r="T36" s="72">
        <v>1</v>
      </c>
      <c r="U36" s="86">
        <v>1.5068999999999999E-5</v>
      </c>
      <c r="V36" s="18">
        <v>1</v>
      </c>
      <c r="W36" s="87">
        <v>2.921E-4</v>
      </c>
      <c r="X36" s="18">
        <v>1</v>
      </c>
      <c r="Y36" s="87">
        <v>1.5E-5</v>
      </c>
      <c r="Z36" s="18">
        <v>1</v>
      </c>
      <c r="AA36" s="87">
        <v>1.5E-5</v>
      </c>
    </row>
    <row r="37" spans="1:27" x14ac:dyDescent="0.25">
      <c r="A37" s="16"/>
      <c r="B37" s="1"/>
      <c r="C37" s="18" t="s">
        <v>10</v>
      </c>
      <c r="D37" s="1">
        <v>114</v>
      </c>
      <c r="E37" s="18" t="s">
        <v>10</v>
      </c>
      <c r="F37" s="55">
        <v>256100</v>
      </c>
      <c r="G37" s="18" t="str">
        <f t="shared" si="1"/>
        <v>NO</v>
      </c>
      <c r="H37" s="58">
        <v>305.32420000000002</v>
      </c>
      <c r="I37" s="69">
        <v>91.925299999999993</v>
      </c>
      <c r="J37" s="58">
        <v>229.4479</v>
      </c>
      <c r="K37" s="18" t="s">
        <v>17</v>
      </c>
      <c r="L37" s="58">
        <v>-606.64850000000001</v>
      </c>
      <c r="M37" s="70">
        <v>-179.85059999999999</v>
      </c>
      <c r="N37" s="58">
        <v>-456.89589999999998</v>
      </c>
      <c r="O37" s="77" t="s">
        <v>18</v>
      </c>
      <c r="P37" s="58">
        <v>-7.4427000000000003</v>
      </c>
      <c r="Q37" s="71">
        <v>-5.0419999999999998</v>
      </c>
      <c r="R37" s="58">
        <v>-8.8713999999999995</v>
      </c>
      <c r="S37" s="77" t="s">
        <v>18</v>
      </c>
      <c r="T37" s="72">
        <v>1</v>
      </c>
      <c r="U37" s="86">
        <v>1.5007E-5</v>
      </c>
      <c r="V37" s="18">
        <v>1</v>
      </c>
      <c r="W37" s="87">
        <v>1.5E-5</v>
      </c>
      <c r="X37" s="18">
        <v>1</v>
      </c>
      <c r="Y37" s="87">
        <v>1.5E-5</v>
      </c>
      <c r="Z37" s="18">
        <v>1</v>
      </c>
      <c r="AA37" s="87">
        <v>1.5E-5</v>
      </c>
    </row>
    <row r="38" spans="1:27" x14ac:dyDescent="0.25">
      <c r="A38" s="16"/>
      <c r="B38" s="1" t="s">
        <v>58</v>
      </c>
      <c r="C38" s="18" t="s">
        <v>9</v>
      </c>
      <c r="D38" s="1">
        <v>19.975000000000001</v>
      </c>
      <c r="E38" s="18" t="s">
        <v>9</v>
      </c>
      <c r="F38" s="55">
        <v>667.75170000000003</v>
      </c>
      <c r="G38" s="18" t="str">
        <f t="shared" si="1"/>
        <v>NO</v>
      </c>
      <c r="H38" s="58">
        <v>186.2587</v>
      </c>
      <c r="I38" s="64">
        <v>160.0318</v>
      </c>
      <c r="J38" s="65">
        <v>159.82929999999999</v>
      </c>
      <c r="K38" s="18">
        <v>490.86009999999999</v>
      </c>
      <c r="L38" s="58">
        <v>-368.51740000000001</v>
      </c>
      <c r="M38" s="70">
        <v>-316.06369999999998</v>
      </c>
      <c r="N38" s="58">
        <v>-317.65859999999998</v>
      </c>
      <c r="O38" s="64">
        <v>-979.72029999999995</v>
      </c>
      <c r="P38" s="58">
        <v>-6.4542999999999999</v>
      </c>
      <c r="Q38" s="71">
        <v>-6.1506999999999996</v>
      </c>
      <c r="R38" s="58">
        <v>-8.1481999999999992</v>
      </c>
      <c r="S38" s="68">
        <v>-10.392300000000001</v>
      </c>
      <c r="T38" s="72">
        <v>1</v>
      </c>
      <c r="U38" s="86">
        <v>1.9E-3</v>
      </c>
      <c r="V38" s="18">
        <v>0</v>
      </c>
      <c r="W38" s="87">
        <v>9.1899999999999996E-2</v>
      </c>
      <c r="X38" s="18">
        <v>0</v>
      </c>
      <c r="Y38" s="87">
        <v>9.8500000000000004E-2</v>
      </c>
      <c r="Z38" s="18">
        <v>1</v>
      </c>
      <c r="AA38" s="87">
        <v>1.5E-5</v>
      </c>
    </row>
    <row r="39" spans="1:27" x14ac:dyDescent="0.25">
      <c r="A39" s="31"/>
      <c r="B39" s="27"/>
      <c r="C39" s="18" t="s">
        <v>10</v>
      </c>
      <c r="D39" s="27">
        <v>161.1</v>
      </c>
      <c r="E39" s="18" t="s">
        <v>10</v>
      </c>
      <c r="F39" s="73">
        <v>689040</v>
      </c>
      <c r="G39" s="18" t="str">
        <f t="shared" si="1"/>
        <v>NO</v>
      </c>
      <c r="H39" s="27">
        <v>325.11860000000001</v>
      </c>
      <c r="I39" s="89">
        <v>84.868300000000005</v>
      </c>
      <c r="J39" s="27">
        <v>243.28100000000001</v>
      </c>
      <c r="K39" s="28" t="s">
        <v>17</v>
      </c>
      <c r="L39" s="78">
        <v>-646.23710000000005</v>
      </c>
      <c r="M39" s="83">
        <v>-165.73650000000001</v>
      </c>
      <c r="N39" s="78">
        <v>-484.56200000000001</v>
      </c>
      <c r="O39" s="77" t="s">
        <v>18</v>
      </c>
      <c r="P39" s="78">
        <v>-7.5683999999999996</v>
      </c>
      <c r="Q39" s="82">
        <v>-4.8822000000000001</v>
      </c>
      <c r="R39" s="78">
        <v>-8.9884000000000004</v>
      </c>
      <c r="S39" s="77" t="s">
        <v>18</v>
      </c>
      <c r="T39" s="73">
        <v>1</v>
      </c>
      <c r="U39" s="88">
        <v>1.5E-5</v>
      </c>
      <c r="V39" s="28">
        <v>1</v>
      </c>
      <c r="W39" s="78">
        <v>1.5E-5</v>
      </c>
      <c r="X39" s="28">
        <v>1</v>
      </c>
      <c r="Y39" s="78">
        <v>1.5E-5</v>
      </c>
      <c r="Z39" s="28">
        <v>1</v>
      </c>
      <c r="AA39" s="78">
        <v>1.5E-5</v>
      </c>
    </row>
    <row r="40" spans="1:27" x14ac:dyDescent="0.25">
      <c r="A40" s="16" t="s">
        <v>31</v>
      </c>
      <c r="B40" s="1" t="s">
        <v>3</v>
      </c>
      <c r="C40" s="17" t="s">
        <v>9</v>
      </c>
      <c r="D40" s="55">
        <v>4.4000000000000004</v>
      </c>
      <c r="E40" s="17" t="s">
        <v>9</v>
      </c>
      <c r="F40" s="55">
        <v>756.55380000000002</v>
      </c>
      <c r="G40" s="17" t="str">
        <f>IF(D40&gt;F40,"YES","NO")</f>
        <v>NO</v>
      </c>
      <c r="H40" s="58">
        <v>188.833</v>
      </c>
      <c r="I40" s="69">
        <v>17.7942</v>
      </c>
      <c r="J40" s="58">
        <v>99.264200000000002</v>
      </c>
      <c r="K40" s="64">
        <v>643.10530000000006</v>
      </c>
      <c r="L40" s="58">
        <v>-373.7</v>
      </c>
      <c r="M40" s="70">
        <v>-31.6</v>
      </c>
      <c r="N40" s="58">
        <v>-196.5</v>
      </c>
      <c r="O40" s="60">
        <v>-1284.2</v>
      </c>
      <c r="P40" s="58">
        <v>-6.4817</v>
      </c>
      <c r="Q40" s="71">
        <v>-1.7577</v>
      </c>
      <c r="R40" s="58">
        <v>-7.1955999999999998</v>
      </c>
      <c r="S40" s="60" t="s">
        <v>20</v>
      </c>
      <c r="T40" s="63">
        <v>1</v>
      </c>
      <c r="U40" s="86">
        <v>1.5E-5</v>
      </c>
      <c r="V40" s="68">
        <v>1</v>
      </c>
      <c r="W40" s="87">
        <v>1.5E-5</v>
      </c>
      <c r="X40" s="68">
        <v>1</v>
      </c>
      <c r="Y40" s="87">
        <v>1.5E-5</v>
      </c>
      <c r="Z40" s="68">
        <v>1</v>
      </c>
      <c r="AA40" s="87">
        <v>1.5E-5</v>
      </c>
    </row>
    <row r="41" spans="1:27" x14ac:dyDescent="0.25">
      <c r="A41" s="16"/>
      <c r="B41" s="1"/>
      <c r="C41" s="18" t="s">
        <v>10</v>
      </c>
      <c r="D41" s="55">
        <v>3604.8</v>
      </c>
      <c r="E41" s="18" t="s">
        <v>10</v>
      </c>
      <c r="F41" s="55">
        <v>116210000</v>
      </c>
      <c r="G41" s="18" t="str">
        <f>IF(D41&gt;F41,"YES","NO")</f>
        <v>NO</v>
      </c>
      <c r="H41" s="58">
        <v>427.67570000000001</v>
      </c>
      <c r="I41" s="69">
        <v>200.65199999999999</v>
      </c>
      <c r="J41" s="58">
        <v>367.60090000000002</v>
      </c>
      <c r="K41" s="64" t="s">
        <v>17</v>
      </c>
      <c r="L41" s="58">
        <v>-851.35140000000001</v>
      </c>
      <c r="M41" s="70">
        <v>-397.30410000000001</v>
      </c>
      <c r="N41" s="58">
        <v>-733.20169999999996</v>
      </c>
      <c r="O41" s="64" t="s">
        <v>18</v>
      </c>
      <c r="P41" s="58">
        <v>-8.1166999999999998</v>
      </c>
      <c r="Q41" s="71">
        <v>-6.6031000000000004</v>
      </c>
      <c r="R41" s="58">
        <v>-9.8140000000000001</v>
      </c>
      <c r="S41" s="64" t="s">
        <v>18</v>
      </c>
      <c r="T41" s="63">
        <v>1</v>
      </c>
      <c r="U41" s="86">
        <v>2.3213999999999998E-5</v>
      </c>
      <c r="V41" s="68">
        <v>1</v>
      </c>
      <c r="W41" s="87">
        <v>2.4853000000000001E-4</v>
      </c>
      <c r="X41" s="68">
        <v>1</v>
      </c>
      <c r="Y41" s="87">
        <v>1.5E-5</v>
      </c>
      <c r="Z41" s="68">
        <v>1</v>
      </c>
      <c r="AA41" s="87">
        <v>1.5E-5</v>
      </c>
    </row>
    <row r="42" spans="1:27" x14ac:dyDescent="0.25">
      <c r="A42" s="16"/>
      <c r="B42" s="1" t="s">
        <v>5</v>
      </c>
      <c r="C42" s="18" t="s">
        <v>9</v>
      </c>
      <c r="D42" s="55">
        <v>0.85</v>
      </c>
      <c r="E42" s="18" t="s">
        <v>9</v>
      </c>
      <c r="F42" s="55">
        <v>12.284599999999999</v>
      </c>
      <c r="G42" s="18" t="str">
        <f>IF(D42&gt;F42,"YES","NO")</f>
        <v>NO</v>
      </c>
      <c r="H42" s="58">
        <v>106.42449999999999</v>
      </c>
      <c r="I42" s="64">
        <v>36.683300000000003</v>
      </c>
      <c r="J42" s="65">
        <v>33.499200000000002</v>
      </c>
      <c r="K42" s="64">
        <v>91.867999999999995</v>
      </c>
      <c r="L42" s="58">
        <v>-208.84899999999999</v>
      </c>
      <c r="M42" s="64">
        <v>-69.366600000000005</v>
      </c>
      <c r="N42" s="66">
        <v>-64.998500000000007</v>
      </c>
      <c r="O42" s="64">
        <v>-181.73609999999999</v>
      </c>
      <c r="P42" s="58">
        <v>-5.3349000000000002</v>
      </c>
      <c r="Q42" s="71">
        <v>-3.2046000000000001</v>
      </c>
      <c r="R42" s="58">
        <v>-5.0229999999999997</v>
      </c>
      <c r="S42" s="64">
        <v>-7.0407000000000002</v>
      </c>
      <c r="T42" s="63">
        <v>1</v>
      </c>
      <c r="U42" s="86">
        <v>1.521E-5</v>
      </c>
      <c r="V42" s="68">
        <v>1</v>
      </c>
      <c r="W42" s="87">
        <v>1.5E-5</v>
      </c>
      <c r="X42" s="68">
        <v>1</v>
      </c>
      <c r="Y42" s="87">
        <v>1.5E-5</v>
      </c>
      <c r="Z42" s="68">
        <v>1</v>
      </c>
      <c r="AA42" s="87">
        <v>1.5E-5</v>
      </c>
    </row>
    <row r="43" spans="1:27" x14ac:dyDescent="0.25">
      <c r="A43" s="16"/>
      <c r="B43" s="1"/>
      <c r="C43" s="18" t="s">
        <v>10</v>
      </c>
      <c r="D43" s="55">
        <v>15.9</v>
      </c>
      <c r="E43" s="18" t="s">
        <v>10</v>
      </c>
      <c r="F43" s="55">
        <v>2947</v>
      </c>
      <c r="G43" s="18" t="str">
        <f>IF(D43&gt;F43,"YES","NO")</f>
        <v>NO</v>
      </c>
      <c r="H43" s="58">
        <v>216.02850000000001</v>
      </c>
      <c r="I43" s="69">
        <v>66.956900000000005</v>
      </c>
      <c r="J43" s="58">
        <v>150.65280000000001</v>
      </c>
      <c r="K43" s="64">
        <v>1480.6</v>
      </c>
      <c r="L43" s="58">
        <v>-428.1</v>
      </c>
      <c r="M43" s="70">
        <v>-129.9</v>
      </c>
      <c r="N43" s="58">
        <v>-299.3</v>
      </c>
      <c r="O43" s="64">
        <f>-2959.3</f>
        <v>-2959.3</v>
      </c>
      <c r="P43" s="58">
        <v>-6.7507999999999999</v>
      </c>
      <c r="Q43" s="71">
        <v>-4.4081000000000001</v>
      </c>
      <c r="R43" s="58">
        <v>-8.0299999999999994</v>
      </c>
      <c r="S43" s="77">
        <v>-12.6004</v>
      </c>
      <c r="T43" s="63">
        <v>1</v>
      </c>
      <c r="U43" s="86">
        <v>1.5128E-5</v>
      </c>
      <c r="V43" s="68">
        <v>1</v>
      </c>
      <c r="W43" s="87">
        <v>1.5E-5</v>
      </c>
      <c r="X43" s="68">
        <v>1</v>
      </c>
      <c r="Y43" s="87">
        <v>1.5E-5</v>
      </c>
      <c r="Z43" s="68">
        <v>1</v>
      </c>
      <c r="AA43" s="87">
        <v>1.5E-5</v>
      </c>
    </row>
    <row r="44" spans="1:27" x14ac:dyDescent="0.25">
      <c r="A44" s="16"/>
      <c r="B44" s="1" t="s">
        <v>59</v>
      </c>
      <c r="C44" s="18" t="s">
        <v>9</v>
      </c>
      <c r="D44" s="55">
        <v>38</v>
      </c>
      <c r="E44" s="18" t="s">
        <v>9</v>
      </c>
      <c r="F44" s="55">
        <v>52829</v>
      </c>
      <c r="G44" s="18" t="str">
        <f t="shared" ref="G44:G57" si="2">IF(D44&gt;F44,"YES","NO")</f>
        <v>NO</v>
      </c>
      <c r="H44" s="58">
        <v>273.75380000000001</v>
      </c>
      <c r="I44" s="69">
        <v>37.509</v>
      </c>
      <c r="J44" s="58">
        <v>185.5034</v>
      </c>
      <c r="K44" s="64" t="s">
        <v>17</v>
      </c>
      <c r="L44" s="58">
        <v>-543.50760000000002</v>
      </c>
      <c r="M44" s="70">
        <v>-71.017899999999997</v>
      </c>
      <c r="N44" s="58">
        <v>-369.00689999999997</v>
      </c>
      <c r="O44" s="77" t="s">
        <v>18</v>
      </c>
      <c r="P44" s="58">
        <v>-7.2244999999999999</v>
      </c>
      <c r="Q44" s="71">
        <v>-3.2492000000000001</v>
      </c>
      <c r="R44" s="58">
        <v>-8.4460999999999995</v>
      </c>
      <c r="S44" s="77" t="s">
        <v>18</v>
      </c>
      <c r="T44" s="72">
        <v>1</v>
      </c>
      <c r="U44" s="86">
        <v>1.5E-5</v>
      </c>
      <c r="V44" s="68">
        <v>1</v>
      </c>
      <c r="W44" s="87">
        <v>1.5E-5</v>
      </c>
      <c r="X44" s="68">
        <v>1</v>
      </c>
      <c r="Y44" s="87">
        <v>1.5E-5</v>
      </c>
      <c r="Z44" s="68">
        <v>1</v>
      </c>
      <c r="AA44" s="87">
        <v>1.5E-5</v>
      </c>
    </row>
    <row r="45" spans="1:27" x14ac:dyDescent="0.25">
      <c r="A45" s="16"/>
      <c r="B45" s="1"/>
      <c r="C45" s="18" t="s">
        <v>10</v>
      </c>
      <c r="D45" s="55">
        <v>410.82499999999999</v>
      </c>
      <c r="E45" s="18" t="s">
        <v>10</v>
      </c>
      <c r="F45" s="55">
        <v>1729300</v>
      </c>
      <c r="G45" s="18" t="str">
        <f t="shared" si="2"/>
        <v>NO</v>
      </c>
      <c r="H45" s="58">
        <v>343.52210000000002</v>
      </c>
      <c r="I45" s="69">
        <v>176.19470000000001</v>
      </c>
      <c r="J45" s="58">
        <v>280.72669999999999</v>
      </c>
      <c r="K45" s="64" t="s">
        <v>17</v>
      </c>
      <c r="L45" s="58">
        <v>-683.04430000000002</v>
      </c>
      <c r="M45" s="70">
        <v>-348.38940000000002</v>
      </c>
      <c r="N45" s="58">
        <v>-559.45339999999999</v>
      </c>
      <c r="O45" s="77" t="s">
        <v>18</v>
      </c>
      <c r="P45" s="58">
        <v>-7.6784999999999997</v>
      </c>
      <c r="Q45" s="71">
        <v>-6.3432000000000004</v>
      </c>
      <c r="R45" s="58">
        <v>-9.2748000000000008</v>
      </c>
      <c r="S45" s="77" t="s">
        <v>18</v>
      </c>
      <c r="T45" s="72">
        <v>1</v>
      </c>
      <c r="U45" s="86">
        <v>1.8655999999999999E-5</v>
      </c>
      <c r="V45" s="68">
        <v>1</v>
      </c>
      <c r="W45" s="87">
        <v>2.5000000000000001E-3</v>
      </c>
      <c r="X45" s="68">
        <v>1</v>
      </c>
      <c r="Y45" s="87">
        <v>1.5E-5</v>
      </c>
      <c r="Z45" s="68">
        <v>1</v>
      </c>
      <c r="AA45" s="87">
        <v>1.5E-5</v>
      </c>
    </row>
    <row r="46" spans="1:27" x14ac:dyDescent="0.25">
      <c r="A46" s="16"/>
      <c r="B46" s="1" t="s">
        <v>60</v>
      </c>
      <c r="C46" s="18" t="s">
        <v>9</v>
      </c>
      <c r="D46" s="55">
        <v>75.075000000000003</v>
      </c>
      <c r="E46" s="18" t="s">
        <v>9</v>
      </c>
      <c r="F46" s="55">
        <v>74863</v>
      </c>
      <c r="G46" s="18" t="str">
        <f t="shared" si="2"/>
        <v>NO</v>
      </c>
      <c r="H46" s="58">
        <v>280.72579999999999</v>
      </c>
      <c r="I46" s="69">
        <v>87.837500000000006</v>
      </c>
      <c r="J46" s="58">
        <v>212.73949999999999</v>
      </c>
      <c r="K46" s="64" t="s">
        <v>17</v>
      </c>
      <c r="L46" s="58">
        <v>-557.45159999999998</v>
      </c>
      <c r="M46" s="70">
        <v>-171.67490000000001</v>
      </c>
      <c r="N46" s="58">
        <v>-423.47899999999998</v>
      </c>
      <c r="O46" s="77" t="s">
        <v>18</v>
      </c>
      <c r="P46" s="58">
        <v>-7.2747999999999999</v>
      </c>
      <c r="Q46" s="71">
        <v>-4.9509999999999996</v>
      </c>
      <c r="R46" s="58">
        <v>-8.7201000000000004</v>
      </c>
      <c r="S46" s="77" t="s">
        <v>18</v>
      </c>
      <c r="T46" s="72">
        <v>1</v>
      </c>
      <c r="U46" s="86">
        <v>1.5E-5</v>
      </c>
      <c r="V46" s="68">
        <v>1</v>
      </c>
      <c r="W46" s="87">
        <v>1.5E-5</v>
      </c>
      <c r="X46" s="68">
        <v>1</v>
      </c>
      <c r="Y46" s="87">
        <v>1.5E-5</v>
      </c>
      <c r="Z46" s="68">
        <v>1</v>
      </c>
      <c r="AA46" s="87">
        <v>1.5E-5</v>
      </c>
    </row>
    <row r="47" spans="1:27" x14ac:dyDescent="0.25">
      <c r="A47" s="16"/>
      <c r="B47" s="2"/>
      <c r="C47" s="18" t="s">
        <v>10</v>
      </c>
      <c r="D47" s="75">
        <v>794.47500000000002</v>
      </c>
      <c r="E47" s="18" t="s">
        <v>10</v>
      </c>
      <c r="F47" s="75">
        <v>4154600</v>
      </c>
      <c r="G47" s="18" t="str">
        <f t="shared" si="2"/>
        <v>NO</v>
      </c>
      <c r="H47" s="74">
        <v>361.0523</v>
      </c>
      <c r="I47" s="69">
        <v>195.68799999999999</v>
      </c>
      <c r="J47" s="74">
        <v>307.10730000000001</v>
      </c>
      <c r="K47" s="76" t="s">
        <v>17</v>
      </c>
      <c r="L47" s="74">
        <v>-718.1046</v>
      </c>
      <c r="M47" s="70">
        <v>-387.37599999999998</v>
      </c>
      <c r="N47" s="74">
        <v>-612.21450000000004</v>
      </c>
      <c r="O47" s="90" t="s">
        <v>18</v>
      </c>
      <c r="P47" s="74">
        <v>-7.7779999999999996</v>
      </c>
      <c r="Q47" s="71">
        <v>-6.5529999999999999</v>
      </c>
      <c r="R47" s="74">
        <v>-9.4543999999999997</v>
      </c>
      <c r="S47" s="90" t="s">
        <v>18</v>
      </c>
      <c r="T47" s="72">
        <v>1</v>
      </c>
      <c r="U47" s="86">
        <v>3.8824E-5</v>
      </c>
      <c r="V47" s="68">
        <v>1</v>
      </c>
      <c r="W47" s="87">
        <v>7.0000000000000001E-3</v>
      </c>
      <c r="X47" s="68">
        <v>1</v>
      </c>
      <c r="Y47" s="87">
        <v>1.5E-5</v>
      </c>
      <c r="Z47" s="68">
        <v>1</v>
      </c>
      <c r="AA47" s="87">
        <v>1.5E-5</v>
      </c>
    </row>
    <row r="48" spans="1:27" x14ac:dyDescent="0.25">
      <c r="A48" s="16"/>
      <c r="B48" s="2" t="s">
        <v>61</v>
      </c>
      <c r="C48" s="18" t="s">
        <v>9</v>
      </c>
      <c r="D48" s="75">
        <v>14632</v>
      </c>
      <c r="E48" s="18" t="s">
        <v>9</v>
      </c>
      <c r="F48" s="75">
        <v>363890000</v>
      </c>
      <c r="G48" s="18" t="str">
        <f t="shared" si="2"/>
        <v>NO</v>
      </c>
      <c r="H48" s="74">
        <v>450.50459999999998</v>
      </c>
      <c r="I48" s="69">
        <v>391.55380000000002</v>
      </c>
      <c r="J48" s="74">
        <v>423.63869999999997</v>
      </c>
      <c r="K48" s="76" t="s">
        <v>17</v>
      </c>
      <c r="L48" s="74">
        <v>-897.00930000000005</v>
      </c>
      <c r="M48" s="70">
        <v>-779.10770000000002</v>
      </c>
      <c r="N48" s="74">
        <v>-845.27739999999994</v>
      </c>
      <c r="O48" s="90" t="s">
        <v>18</v>
      </c>
      <c r="P48" s="74">
        <v>-8.2207000000000008</v>
      </c>
      <c r="Q48" s="71">
        <v>-7.9401999999999999</v>
      </c>
      <c r="R48" s="74">
        <v>-10.097799999999999</v>
      </c>
      <c r="S48" s="90" t="s">
        <v>18</v>
      </c>
      <c r="T48" s="55">
        <v>1</v>
      </c>
      <c r="U48" s="86">
        <v>2.6800000000000001E-2</v>
      </c>
      <c r="V48" s="68">
        <v>0</v>
      </c>
      <c r="W48" s="87">
        <v>0.40210000000000001</v>
      </c>
      <c r="X48" s="68">
        <v>1</v>
      </c>
      <c r="Y48" s="87">
        <v>1.5E-5</v>
      </c>
      <c r="Z48" s="68">
        <v>1</v>
      </c>
      <c r="AA48" s="87">
        <v>1.5E-5</v>
      </c>
    </row>
    <row r="49" spans="1:27" x14ac:dyDescent="0.25">
      <c r="A49" s="16"/>
      <c r="B49" s="2"/>
      <c r="C49" s="18" t="s">
        <v>10</v>
      </c>
      <c r="D49" s="75">
        <v>46686</v>
      </c>
      <c r="E49" s="18" t="s">
        <v>10</v>
      </c>
      <c r="F49" s="75">
        <v>6385400000</v>
      </c>
      <c r="G49" s="18" t="str">
        <f t="shared" si="2"/>
        <v>NO</v>
      </c>
      <c r="H49" s="74">
        <v>507.8032</v>
      </c>
      <c r="I49" s="69">
        <v>453.58760000000001</v>
      </c>
      <c r="J49" s="74">
        <v>470.04790000000003</v>
      </c>
      <c r="K49" s="76" t="s">
        <v>17</v>
      </c>
      <c r="L49" s="74">
        <v>-1011.6</v>
      </c>
      <c r="M49" s="70">
        <v>-903.2</v>
      </c>
      <c r="N49" s="74">
        <v>-938.1</v>
      </c>
      <c r="O49" s="90" t="s">
        <v>18</v>
      </c>
      <c r="P49" s="74">
        <v>-8.4602000000000004</v>
      </c>
      <c r="Q49" s="71">
        <v>-8.2344000000000008</v>
      </c>
      <c r="R49" s="74">
        <v>-10.3057</v>
      </c>
      <c r="S49" s="90" t="s">
        <v>18</v>
      </c>
      <c r="T49" s="55">
        <v>1</v>
      </c>
      <c r="U49" s="86">
        <v>9.3663999999999998E-4</v>
      </c>
      <c r="V49" s="68">
        <v>0</v>
      </c>
      <c r="W49" s="87">
        <v>0.3901</v>
      </c>
      <c r="X49" s="68">
        <v>1</v>
      </c>
      <c r="Y49" s="87">
        <v>1.2999999999999999E-3</v>
      </c>
      <c r="Z49" s="68">
        <v>1</v>
      </c>
      <c r="AA49" s="87">
        <v>1.5E-5</v>
      </c>
    </row>
    <row r="50" spans="1:27" x14ac:dyDescent="0.25">
      <c r="A50" s="16"/>
      <c r="B50" s="2" t="s">
        <v>62</v>
      </c>
      <c r="C50" s="18" t="s">
        <v>9</v>
      </c>
      <c r="D50" s="75">
        <v>55.8</v>
      </c>
      <c r="E50" s="18" t="s">
        <v>9</v>
      </c>
      <c r="F50" s="75">
        <v>108120</v>
      </c>
      <c r="G50" s="18" t="str">
        <f t="shared" si="2"/>
        <v>NO</v>
      </c>
      <c r="H50" s="74">
        <v>288.07659999999998</v>
      </c>
      <c r="I50" s="69">
        <v>74.647300000000001</v>
      </c>
      <c r="J50" s="74">
        <v>200.87100000000001</v>
      </c>
      <c r="K50" s="76" t="s">
        <v>17</v>
      </c>
      <c r="L50" s="74">
        <v>-572.15309999999999</v>
      </c>
      <c r="M50" s="70">
        <v>-145.2945</v>
      </c>
      <c r="N50" s="74">
        <v>-399.74189999999999</v>
      </c>
      <c r="O50" s="90" t="s">
        <v>18</v>
      </c>
      <c r="P50" s="74">
        <v>-7.3265000000000002</v>
      </c>
      <c r="Q50" s="71">
        <v>-4.6254999999999997</v>
      </c>
      <c r="R50" s="74">
        <v>-8.6052999999999997</v>
      </c>
      <c r="S50" s="90" t="s">
        <v>18</v>
      </c>
      <c r="T50" s="55">
        <v>1</v>
      </c>
      <c r="U50" s="86">
        <v>1.5E-5</v>
      </c>
      <c r="V50" s="68">
        <v>1</v>
      </c>
      <c r="W50" s="87">
        <v>1.5E-5</v>
      </c>
      <c r="X50" s="68">
        <v>1</v>
      </c>
      <c r="Y50" s="87">
        <v>1.5E-5</v>
      </c>
      <c r="Z50" s="68">
        <v>1</v>
      </c>
      <c r="AA50" s="87">
        <v>1.5E-5</v>
      </c>
    </row>
    <row r="51" spans="1:27" x14ac:dyDescent="0.25">
      <c r="A51" s="16"/>
      <c r="B51" s="2"/>
      <c r="C51" s="18" t="s">
        <v>10</v>
      </c>
      <c r="D51" s="75">
        <v>172.9</v>
      </c>
      <c r="E51" s="18" t="s">
        <v>10</v>
      </c>
      <c r="F51" s="75">
        <v>570020</v>
      </c>
      <c r="G51" s="18" t="str">
        <f t="shared" si="2"/>
        <v>NO</v>
      </c>
      <c r="H51" s="74">
        <v>321.32619999999997</v>
      </c>
      <c r="I51" s="69">
        <v>133.6182</v>
      </c>
      <c r="J51" s="74">
        <v>246.10849999999999</v>
      </c>
      <c r="K51" s="76" t="s">
        <v>17</v>
      </c>
      <c r="L51" s="74">
        <v>-638.65239999999994</v>
      </c>
      <c r="M51" s="70">
        <v>-263.2364</v>
      </c>
      <c r="N51" s="74">
        <v>-490.21710000000002</v>
      </c>
      <c r="O51" s="90" t="s">
        <v>18</v>
      </c>
      <c r="P51" s="74">
        <v>-7.5449000000000002</v>
      </c>
      <c r="Q51" s="71">
        <v>-5.79</v>
      </c>
      <c r="R51" s="74">
        <v>-9.0114999999999998</v>
      </c>
      <c r="S51" s="90" t="s">
        <v>18</v>
      </c>
      <c r="T51" s="55">
        <v>1</v>
      </c>
      <c r="U51" s="86">
        <v>1.5021999999999999E-5</v>
      </c>
      <c r="V51" s="68">
        <v>1</v>
      </c>
      <c r="W51" s="87">
        <v>1.0602E-4</v>
      </c>
      <c r="X51" s="68">
        <v>1</v>
      </c>
      <c r="Y51" s="87">
        <v>1.5E-5</v>
      </c>
      <c r="Z51" s="68">
        <v>1</v>
      </c>
      <c r="AA51" s="87">
        <v>1.5E-5</v>
      </c>
    </row>
    <row r="52" spans="1:27" x14ac:dyDescent="0.25">
      <c r="A52" s="16"/>
      <c r="B52" s="2" t="s">
        <v>63</v>
      </c>
      <c r="C52" s="18" t="s">
        <v>9</v>
      </c>
      <c r="D52" s="75">
        <v>125.425</v>
      </c>
      <c r="E52" s="18" t="s">
        <v>9</v>
      </c>
      <c r="F52" s="75">
        <v>168520</v>
      </c>
      <c r="G52" s="18" t="str">
        <f t="shared" si="2"/>
        <v>NO</v>
      </c>
      <c r="H52" s="74">
        <v>296.95330000000001</v>
      </c>
      <c r="I52" s="69">
        <v>78.806899999999999</v>
      </c>
      <c r="J52" s="74">
        <v>233.26830000000001</v>
      </c>
      <c r="K52" s="76" t="s">
        <v>17</v>
      </c>
      <c r="L52" s="74">
        <v>-589.9067</v>
      </c>
      <c r="M52" s="70">
        <v>-153.61369999999999</v>
      </c>
      <c r="N52" s="74">
        <v>-464.53660000000002</v>
      </c>
      <c r="O52" s="90" t="s">
        <v>18</v>
      </c>
      <c r="P52" s="74">
        <v>-7.3872</v>
      </c>
      <c r="Q52" s="71">
        <v>-4.734</v>
      </c>
      <c r="R52" s="74">
        <v>-8.9044000000000008</v>
      </c>
      <c r="S52" s="90" t="s">
        <v>18</v>
      </c>
      <c r="T52" s="55">
        <v>1</v>
      </c>
      <c r="U52" s="86">
        <v>1.5031000000000001E-5</v>
      </c>
      <c r="V52" s="68">
        <v>1</v>
      </c>
      <c r="W52" s="87">
        <v>1.5E-5</v>
      </c>
      <c r="X52" s="68">
        <v>1</v>
      </c>
      <c r="Y52" s="87">
        <v>1.5E-5</v>
      </c>
      <c r="Z52" s="68">
        <v>1</v>
      </c>
      <c r="AA52" s="87">
        <v>1.5E-5</v>
      </c>
    </row>
    <row r="53" spans="1:27" x14ac:dyDescent="0.25">
      <c r="A53" s="16"/>
      <c r="B53" s="2"/>
      <c r="C53" s="18" t="s">
        <v>10</v>
      </c>
      <c r="D53" s="75">
        <v>140</v>
      </c>
      <c r="E53" s="18" t="s">
        <v>10</v>
      </c>
      <c r="F53" s="75">
        <v>350850</v>
      </c>
      <c r="G53" s="18" t="str">
        <f t="shared" si="2"/>
        <v>NO</v>
      </c>
      <c r="H53" s="74">
        <v>311.62</v>
      </c>
      <c r="I53" s="69">
        <v>142.5591</v>
      </c>
      <c r="J53" s="74">
        <v>237.66569999999999</v>
      </c>
      <c r="K53" s="90" t="s">
        <v>18</v>
      </c>
      <c r="L53" s="74">
        <v>-619.24</v>
      </c>
      <c r="M53" s="70">
        <v>-281.1182</v>
      </c>
      <c r="N53" s="74">
        <v>-473.33139999999997</v>
      </c>
      <c r="O53" s="90" t="s">
        <v>18</v>
      </c>
      <c r="P53" s="74">
        <v>-7.4836</v>
      </c>
      <c r="Q53" s="71">
        <v>-5.9195000000000002</v>
      </c>
      <c r="R53" s="74">
        <v>-8.9417000000000009</v>
      </c>
      <c r="S53" s="90" t="s">
        <v>18</v>
      </c>
      <c r="T53" s="55">
        <v>1</v>
      </c>
      <c r="U53" s="86">
        <v>1.5029E-5</v>
      </c>
      <c r="V53" s="68">
        <v>1</v>
      </c>
      <c r="W53" s="87">
        <v>3.4672000000000001E-4</v>
      </c>
      <c r="X53" s="68">
        <v>1</v>
      </c>
      <c r="Y53" s="87">
        <v>1.5E-5</v>
      </c>
      <c r="Z53" s="68">
        <v>1</v>
      </c>
      <c r="AA53" s="87">
        <v>1.5E-5</v>
      </c>
    </row>
    <row r="54" spans="1:27" x14ac:dyDescent="0.25">
      <c r="A54" s="16"/>
      <c r="B54" s="2" t="s">
        <v>64</v>
      </c>
      <c r="C54" s="18" t="s">
        <v>9</v>
      </c>
      <c r="D54" s="75">
        <v>11.625</v>
      </c>
      <c r="E54" s="18" t="s">
        <v>9</v>
      </c>
      <c r="F54" s="75">
        <v>244.6506</v>
      </c>
      <c r="G54" s="18" t="str">
        <f t="shared" si="2"/>
        <v>NO</v>
      </c>
      <c r="H54" s="74">
        <v>166.2542</v>
      </c>
      <c r="I54" s="76">
        <v>139.40170000000001</v>
      </c>
      <c r="J54" s="65">
        <v>138.12629999999999</v>
      </c>
      <c r="K54" s="76">
        <v>350.7115</v>
      </c>
      <c r="L54" s="74">
        <v>-328.50830000000002</v>
      </c>
      <c r="M54" s="76">
        <v>-274.80349999999999</v>
      </c>
      <c r="N54" s="66">
        <v>-274.25259999999997</v>
      </c>
      <c r="O54" s="76">
        <v>-699.423</v>
      </c>
      <c r="P54" s="74">
        <v>-6.2270000000000003</v>
      </c>
      <c r="Q54" s="71">
        <v>-5.8746999999999998</v>
      </c>
      <c r="R54" s="74">
        <v>-7.8563000000000001</v>
      </c>
      <c r="S54" s="63">
        <v>-9.7199000000000009</v>
      </c>
      <c r="T54" s="55">
        <v>1</v>
      </c>
      <c r="U54" s="86">
        <v>0.02</v>
      </c>
      <c r="V54" s="68">
        <v>0</v>
      </c>
      <c r="W54" s="87">
        <v>0.51100000000000001</v>
      </c>
      <c r="X54" s="68">
        <v>1</v>
      </c>
      <c r="Y54" s="87">
        <v>1.5E-5</v>
      </c>
      <c r="Z54" s="68">
        <v>1</v>
      </c>
      <c r="AA54" s="87">
        <v>1.5E-5</v>
      </c>
    </row>
    <row r="55" spans="1:27" x14ac:dyDescent="0.25">
      <c r="A55" s="16"/>
      <c r="B55" s="2"/>
      <c r="C55" s="18" t="s">
        <v>10</v>
      </c>
      <c r="D55" s="75">
        <v>18.8</v>
      </c>
      <c r="E55" s="18" t="s">
        <v>10</v>
      </c>
      <c r="F55" s="75">
        <v>12860</v>
      </c>
      <c r="G55" s="18" t="str">
        <f t="shared" si="2"/>
        <v>NO</v>
      </c>
      <c r="H55" s="74">
        <v>245.49459999999999</v>
      </c>
      <c r="I55" s="69">
        <v>74.593199999999996</v>
      </c>
      <c r="J55" s="74">
        <v>157.35429999999999</v>
      </c>
      <c r="K55" s="76" t="s">
        <v>66</v>
      </c>
      <c r="L55" s="74">
        <v>-486.98919999999998</v>
      </c>
      <c r="M55" s="70">
        <v>-145.18639999999999</v>
      </c>
      <c r="N55" s="74">
        <v>-312.70850000000002</v>
      </c>
      <c r="O55" s="90" t="s">
        <v>17</v>
      </c>
      <c r="P55" s="74">
        <v>-7.0065999999999997</v>
      </c>
      <c r="Q55" s="71">
        <v>-4.6241000000000003</v>
      </c>
      <c r="R55" s="74">
        <v>-8.1170000000000009</v>
      </c>
      <c r="S55" s="90" t="s">
        <v>18</v>
      </c>
      <c r="T55" s="55">
        <v>1</v>
      </c>
      <c r="U55" s="86">
        <v>1.5E-5</v>
      </c>
      <c r="V55" s="68">
        <v>1</v>
      </c>
      <c r="W55" s="87">
        <v>1.5E-5</v>
      </c>
      <c r="X55" s="68">
        <v>1</v>
      </c>
      <c r="Y55" s="87">
        <v>1.5E-5</v>
      </c>
      <c r="Z55" s="68">
        <v>1</v>
      </c>
      <c r="AA55" s="87">
        <v>1.5E-5</v>
      </c>
    </row>
    <row r="56" spans="1:27" x14ac:dyDescent="0.25">
      <c r="A56" s="16"/>
      <c r="B56" s="2" t="s">
        <v>65</v>
      </c>
      <c r="C56" s="18" t="s">
        <v>9</v>
      </c>
      <c r="D56" s="75">
        <v>27.8</v>
      </c>
      <c r="E56" s="18" t="s">
        <v>9</v>
      </c>
      <c r="F56" s="75">
        <v>8372.2000000000007</v>
      </c>
      <c r="G56" s="18" t="str">
        <f t="shared" si="2"/>
        <v>NO</v>
      </c>
      <c r="H56" s="74">
        <v>236.911</v>
      </c>
      <c r="I56" s="69">
        <v>148.988</v>
      </c>
      <c r="J56" s="74">
        <v>173.00139999999999</v>
      </c>
      <c r="K56" s="76" t="s">
        <v>17</v>
      </c>
      <c r="L56" s="74">
        <v>-469.822</v>
      </c>
      <c r="M56" s="70">
        <v>-293.97590000000002</v>
      </c>
      <c r="N56" s="74">
        <v>-344.00290000000001</v>
      </c>
      <c r="O56" s="90" t="s">
        <v>17</v>
      </c>
      <c r="P56" s="74">
        <v>-6.9353999999999996</v>
      </c>
      <c r="Q56" s="71">
        <v>-6.0076999999999998</v>
      </c>
      <c r="R56" s="74">
        <v>-8.3065999999999995</v>
      </c>
      <c r="S56" s="90" t="s">
        <v>18</v>
      </c>
      <c r="T56" s="55">
        <v>1</v>
      </c>
      <c r="U56" s="86">
        <v>1.9453000000000002E-5</v>
      </c>
      <c r="V56" s="68">
        <v>1</v>
      </c>
      <c r="W56" s="87">
        <v>1.78E-2</v>
      </c>
      <c r="X56" s="68">
        <v>1</v>
      </c>
      <c r="Y56" s="87">
        <v>1.5E-5</v>
      </c>
      <c r="Z56" s="68">
        <v>1</v>
      </c>
      <c r="AA56" s="87">
        <v>1.5E-5</v>
      </c>
    </row>
    <row r="57" spans="1:27" x14ac:dyDescent="0.25">
      <c r="A57" s="16"/>
      <c r="B57" s="1"/>
      <c r="C57" s="18" t="s">
        <v>10</v>
      </c>
      <c r="D57" s="55">
        <v>0.4</v>
      </c>
      <c r="E57" s="18" t="s">
        <v>10</v>
      </c>
      <c r="F57" s="55">
        <v>1.8359000000000001</v>
      </c>
      <c r="G57" s="18" t="str">
        <f t="shared" si="2"/>
        <v>NO</v>
      </c>
      <c r="H57" s="58">
        <v>68.408199999999994</v>
      </c>
      <c r="I57" s="64">
        <v>28.754000000000001</v>
      </c>
      <c r="J57" s="65">
        <v>3.3483999999999998</v>
      </c>
      <c r="K57" s="64">
        <v>43.057000000000002</v>
      </c>
      <c r="L57" s="58">
        <v>-132.81639999999999</v>
      </c>
      <c r="M57" s="64">
        <v>-53.508099999999999</v>
      </c>
      <c r="N57" s="66">
        <v>-4.6966999999999999</v>
      </c>
      <c r="O57" s="68">
        <v>-84.114000000000004</v>
      </c>
      <c r="P57" s="58">
        <v>-4.4509999999999996</v>
      </c>
      <c r="Q57" s="64">
        <v>-2.7176</v>
      </c>
      <c r="R57" s="67">
        <v>-0.41689999999999999</v>
      </c>
      <c r="S57" s="68">
        <v>-5.5251000000000001</v>
      </c>
      <c r="T57" s="72">
        <v>1</v>
      </c>
      <c r="U57" s="86">
        <v>1.7944E-5</v>
      </c>
      <c r="V57" s="68">
        <v>1</v>
      </c>
      <c r="W57" s="87">
        <v>1.5E-5</v>
      </c>
      <c r="X57" s="68">
        <v>1</v>
      </c>
      <c r="Y57" s="87">
        <v>1.5E-5</v>
      </c>
      <c r="Z57" s="68">
        <v>1</v>
      </c>
      <c r="AA57" s="87">
        <v>1.5E-5</v>
      </c>
    </row>
    <row r="58" spans="1:2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V58" s="3"/>
    </row>
    <row r="59" spans="1:2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2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2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</sheetData>
  <mergeCells count="13">
    <mergeCell ref="T1:AA1"/>
    <mergeCell ref="T2:U2"/>
    <mergeCell ref="V2:W2"/>
    <mergeCell ref="X2:Y2"/>
    <mergeCell ref="Z2:AA2"/>
    <mergeCell ref="H1:S1"/>
    <mergeCell ref="A1:B3"/>
    <mergeCell ref="C1:D3"/>
    <mergeCell ref="E1:F3"/>
    <mergeCell ref="G1:G3"/>
    <mergeCell ref="P2:S2"/>
    <mergeCell ref="H2:K2"/>
    <mergeCell ref="L2:O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C16" sqref="C16"/>
    </sheetView>
  </sheetViews>
  <sheetFormatPr defaultRowHeight="15" x14ac:dyDescent="0.25"/>
  <sheetData>
    <row r="1" spans="1:27" x14ac:dyDescent="0.25">
      <c r="A1" s="55"/>
      <c r="B1" s="55"/>
      <c r="C1" s="1"/>
      <c r="D1" s="55"/>
      <c r="E1" s="1"/>
      <c r="F1" s="1"/>
      <c r="G1" s="1"/>
      <c r="H1" s="1"/>
      <c r="I1" s="55"/>
      <c r="J1" s="55"/>
      <c r="K1" s="55"/>
      <c r="L1" s="55"/>
      <c r="M1" s="1"/>
      <c r="N1" s="55"/>
      <c r="O1" s="55"/>
      <c r="P1" s="1"/>
      <c r="Q1" s="1"/>
      <c r="R1" s="1"/>
      <c r="S1" s="55"/>
      <c r="T1" s="55"/>
      <c r="U1" s="55"/>
      <c r="V1" s="55"/>
      <c r="W1" s="75"/>
      <c r="X1" s="75"/>
      <c r="Y1" s="75"/>
      <c r="Z1" s="75"/>
      <c r="AA1" s="75"/>
    </row>
    <row r="2" spans="1:27" x14ac:dyDescent="0.25">
      <c r="A2" s="55"/>
      <c r="B2" s="55"/>
      <c r="C2" s="1"/>
      <c r="D2" s="55"/>
      <c r="E2" s="55"/>
      <c r="F2" s="1"/>
      <c r="G2" s="1"/>
      <c r="H2" s="1"/>
      <c r="I2" s="73"/>
      <c r="J2" s="55"/>
      <c r="K2" s="55"/>
      <c r="L2" s="1"/>
      <c r="M2" s="1"/>
      <c r="N2" s="55"/>
      <c r="O2" s="55"/>
      <c r="P2" s="1"/>
      <c r="Q2" s="1"/>
      <c r="R2" s="91"/>
      <c r="S2" s="55"/>
      <c r="T2" s="55"/>
      <c r="U2" s="55"/>
      <c r="V2" s="75"/>
      <c r="W2" s="75"/>
      <c r="X2" s="75"/>
      <c r="Y2" s="75"/>
      <c r="Z2" s="75"/>
      <c r="AA2" s="55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Skin</vt:lpstr>
      <vt:lpstr>Sandfly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Zoe</cp:lastModifiedBy>
  <dcterms:created xsi:type="dcterms:W3CDTF">2016-07-25T23:16:54Z</dcterms:created>
  <dcterms:modified xsi:type="dcterms:W3CDTF">2016-08-24T18:24:35Z</dcterms:modified>
</cp:coreProperties>
</file>