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updateLinks="always"/>
  <xr:revisionPtr revIDLastSave="804" documentId="11_0D1FBEBBDC28E405E02418C27B6467F2847C3679" xr6:coauthVersionLast="47" xr6:coauthVersionMax="47" xr10:uidLastSave="{F3C7705F-2FB5-4695-8BD0-15FBB2A87BF3}"/>
  <bookViews>
    <workbookView xWindow="0" yWindow="0" windowWidth="0" windowHeight="0" firstSheet="2" activeTab="2" xr2:uid="{00000000-000D-0000-FFFF-FFFF00000000}"/>
  </bookViews>
  <sheets>
    <sheet name="- AYUDA -" sheetId="1" r:id="rId1"/>
    <sheet name="DESARROLLADOR" sheetId="5" r:id="rId2"/>
    <sheet name="ADMINISTRADOR" sheetId="2" r:id="rId3"/>
    <sheet name="Soporte" sheetId="3" state="hidden" r:id="rId4"/>
  </sheets>
  <externalReferences>
    <externalReference r:id="rId5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EM6bNup+XjeRkGxE4pBY2e4KZa+QR9Q/V9WP9j+sX/g="/>
    </ext>
  </extLst>
</workbook>
</file>

<file path=xl/calcChain.xml><?xml version="1.0" encoding="utf-8"?>
<calcChain xmlns="http://schemas.openxmlformats.org/spreadsheetml/2006/main">
  <c r="F22" i="2" l="1"/>
  <c r="E22" i="2"/>
  <c r="D22" i="2"/>
  <c r="F21" i="2"/>
  <c r="E21" i="2"/>
  <c r="D21" i="2"/>
  <c r="F18" i="5"/>
  <c r="E18" i="5"/>
  <c r="D18" i="5"/>
  <c r="F20" i="2"/>
  <c r="E20" i="2"/>
  <c r="D20" i="2"/>
  <c r="B16" i="5"/>
  <c r="F15" i="5"/>
  <c r="F16" i="5"/>
  <c r="E15" i="5"/>
  <c r="D15" i="5"/>
  <c r="F19" i="2"/>
  <c r="E19" i="2"/>
  <c r="D19" i="2"/>
  <c r="F18" i="2"/>
  <c r="E18" i="2"/>
  <c r="D18" i="2"/>
  <c r="F17" i="2"/>
  <c r="E17" i="2"/>
  <c r="D17" i="2"/>
  <c r="F17" i="5"/>
  <c r="E17" i="5"/>
  <c r="D17" i="5"/>
  <c r="B17" i="5"/>
  <c r="E16" i="5"/>
  <c r="D16" i="5"/>
  <c r="F16" i="2"/>
  <c r="E16" i="2"/>
  <c r="D16" i="2"/>
  <c r="F15" i="2"/>
  <c r="E15" i="2"/>
  <c r="D15" i="2"/>
  <c r="B15" i="2"/>
  <c r="F14" i="2"/>
  <c r="E14" i="2"/>
  <c r="D14" i="2"/>
  <c r="F13" i="2"/>
  <c r="E13" i="2"/>
  <c r="D13" i="2"/>
  <c r="F12" i="2"/>
  <c r="E12" i="2"/>
  <c r="D12" i="2"/>
  <c r="B12" i="2"/>
  <c r="F11" i="2"/>
  <c r="E11" i="2"/>
  <c r="D11" i="2"/>
  <c r="F10" i="2"/>
  <c r="E10" i="2"/>
  <c r="D10" i="2"/>
  <c r="B10" i="2"/>
  <c r="F9" i="2"/>
  <c r="E9" i="2"/>
  <c r="D9" i="2"/>
  <c r="F14" i="5"/>
  <c r="E14" i="5"/>
  <c r="D14" i="5"/>
  <c r="F13" i="5"/>
  <c r="E13" i="5"/>
  <c r="D13" i="5"/>
  <c r="B13" i="5"/>
  <c r="F12" i="5"/>
  <c r="E12" i="5"/>
  <c r="D12" i="5"/>
  <c r="B12" i="5"/>
  <c r="F11" i="5"/>
  <c r="E11" i="5"/>
  <c r="D11" i="5"/>
  <c r="F10" i="5"/>
  <c r="E10" i="5"/>
  <c r="D10" i="5"/>
  <c r="B11" i="5"/>
  <c r="F9" i="5"/>
  <c r="E9" i="5"/>
  <c r="E25" i="5"/>
  <c r="D9" i="5"/>
  <c r="D25" i="5" s="1"/>
  <c r="B9" i="5"/>
  <c r="I25" i="2"/>
  <c r="H25" i="2"/>
  <c r="G25" i="2"/>
  <c r="F25" i="2"/>
  <c r="E25" i="2"/>
  <c r="D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J10" i="2"/>
  <c r="L9" i="2"/>
  <c r="J9" i="2"/>
  <c r="K9" i="2" l="1"/>
  <c r="K10" i="2"/>
  <c r="F25" i="5"/>
  <c r="H25" i="5"/>
  <c r="I25" i="5"/>
  <c r="L10" i="5"/>
  <c r="K10" i="5"/>
  <c r="J10" i="5"/>
  <c r="K11" i="5"/>
  <c r="J11" i="5"/>
  <c r="L11" i="5"/>
  <c r="K12" i="5"/>
  <c r="J12" i="5"/>
  <c r="L12" i="5"/>
  <c r="K13" i="5"/>
  <c r="J13" i="5"/>
  <c r="L13" i="5"/>
  <c r="K14" i="5"/>
  <c r="J14" i="5"/>
  <c r="L14" i="5"/>
  <c r="K15" i="5"/>
  <c r="J15" i="5"/>
  <c r="L15" i="5"/>
  <c r="K16" i="5"/>
  <c r="J16" i="5"/>
  <c r="L16" i="5"/>
  <c r="K17" i="5"/>
  <c r="J17" i="5"/>
  <c r="L17" i="5"/>
  <c r="K18" i="5"/>
  <c r="J18" i="5"/>
  <c r="L18" i="5"/>
  <c r="K19" i="5"/>
  <c r="J19" i="5"/>
  <c r="L19" i="5"/>
  <c r="K20" i="5"/>
  <c r="J20" i="5"/>
  <c r="L20" i="5"/>
  <c r="K21" i="5"/>
  <c r="J21" i="5"/>
  <c r="L21" i="5"/>
  <c r="K22" i="5"/>
  <c r="J22" i="5"/>
  <c r="L22" i="5"/>
  <c r="K23" i="5"/>
  <c r="J23" i="5"/>
  <c r="L23" i="5"/>
  <c r="K24" i="5"/>
  <c r="J24" i="5"/>
  <c r="L24" i="5"/>
  <c r="J9" i="5"/>
  <c r="K9" i="5"/>
  <c r="L9" i="5"/>
  <c r="G25" i="5"/>
</calcChain>
</file>

<file path=xl/sharedStrings.xml><?xml version="1.0" encoding="utf-8"?>
<sst xmlns="http://schemas.openxmlformats.org/spreadsheetml/2006/main" count="102" uniqueCount="50">
  <si>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</si>
  <si>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</si>
  <si>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</si>
  <si>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</si>
  <si>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</si>
  <si>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</si>
  <si>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</si>
  <si>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</si>
  <si>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</si>
  <si>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</si>
  <si>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</si>
  <si>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</si>
  <si>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</si>
  <si>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</si>
  <si>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</si>
  <si>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antivirus</t>
  </si>
  <si>
    <t>visual studio</t>
  </si>
  <si>
    <t>Internet</t>
  </si>
  <si>
    <t>Monitor</t>
  </si>
  <si>
    <t>Total</t>
  </si>
  <si>
    <t>DATOS ADICIONALES</t>
  </si>
  <si>
    <t>TIEMPO DE ENTREGA (DÍAS)</t>
  </si>
  <si>
    <t>COSTO DE ENVÍO</t>
  </si>
  <si>
    <t>FORMAS DE PAGO</t>
  </si>
  <si>
    <t>efectivo</t>
  </si>
  <si>
    <t>Windows server</t>
  </si>
  <si>
    <t>Teclado</t>
  </si>
  <si>
    <t>Antivirus</t>
  </si>
  <si>
    <t>Servidor administrador</t>
  </si>
  <si>
    <t>office 365</t>
  </si>
  <si>
    <t>hosting</t>
  </si>
  <si>
    <t>creative cloud</t>
  </si>
  <si>
    <t>Visual studio</t>
  </si>
  <si>
    <t>Gesto bd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</si>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</sst>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"/>
    <numFmt numFmtId="165" formatCode="&quot;$&quot;\ #,##0.00;[Red]\-&quot;$&quot;\ #,##0.00"/>
  </numFmts>
  <fonts count="16">
    <font>
      <sz val="8"/>
      <color theme="1"/>
      <name val="Arial"/>
      <scheme val="minor"/>
    </font>
    <font>
      <sz val="12"/>
      <color theme="1"/>
      <name val="Calibri"/>
    </font>
    <font>
      <sz val="8"/>
      <color theme="1"/>
      <name val="Arial"/>
    </font>
    <font>
      <b/>
      <sz val="22"/>
      <color rgb="FF3F3F3F"/>
      <name val="Calibri"/>
    </font>
    <font>
      <sz val="10"/>
      <color theme="1"/>
      <name val="Calibri"/>
    </font>
    <font>
      <sz val="16"/>
      <color rgb="FF7F7F7F"/>
      <name val="Calibri"/>
    </font>
    <font>
      <sz val="20"/>
      <color theme="1"/>
      <name val="Calibri"/>
    </font>
    <font>
      <b/>
      <sz val="14"/>
      <color theme="0"/>
      <name val="Calibri"/>
    </font>
    <font>
      <sz val="8"/>
      <name val="Arial"/>
    </font>
    <font>
      <b/>
      <sz val="14"/>
      <color rgb="FF8745EC"/>
      <name val="Calibri"/>
    </font>
    <font>
      <sz val="14"/>
      <color rgb="FF595959"/>
      <name val="Calibri"/>
    </font>
    <font>
      <b/>
      <sz val="14"/>
      <color rgb="FF7F7F7F"/>
      <name val="Calibri"/>
    </font>
    <font>
      <sz val="10"/>
      <color rgb="FFFF0000"/>
      <name val="Calibri"/>
    </font>
    <font>
      <b/>
      <sz val="14"/>
      <color rgb="FF595959"/>
      <name val="Calibri"/>
    </font>
    <font>
      <sz val="11"/>
      <color rgb="FF000000"/>
      <name val="Arial"/>
    </font>
    <font>
      <sz val="13"/>
      <color rgb="FF59595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0" fontId="9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11" fillId="5" borderId="5" xfId="0" applyNumberFormat="1" applyFont="1" applyFill="1" applyBorder="1" applyAlignment="1">
      <alignment horizontal="center"/>
    </xf>
    <xf numFmtId="164" fontId="11" fillId="5" borderId="6" xfId="0" applyNumberFormat="1" applyFont="1" applyFill="1" applyBorder="1" applyAlignment="1">
      <alignment horizontal="center"/>
    </xf>
    <xf numFmtId="164" fontId="11" fillId="5" borderId="7" xfId="0" applyNumberFormat="1" applyFont="1" applyFill="1" applyBorder="1" applyAlignment="1">
      <alignment horizontal="center"/>
    </xf>
    <xf numFmtId="164" fontId="11" fillId="5" borderId="8" xfId="0" applyNumberFormat="1" applyFont="1" applyFill="1" applyBorder="1" applyAlignment="1">
      <alignment horizontal="center"/>
    </xf>
    <xf numFmtId="164" fontId="11" fillId="5" borderId="9" xfId="0" applyNumberFormat="1" applyFont="1" applyFill="1" applyBorder="1" applyAlignment="1">
      <alignment horizontal="center"/>
    </xf>
    <xf numFmtId="164" fontId="11" fillId="5" borderId="10" xfId="0" applyNumberFormat="1" applyFont="1" applyFill="1" applyBorder="1" applyAlignment="1">
      <alignment horizontal="center"/>
    </xf>
    <xf numFmtId="0" fontId="12" fillId="0" borderId="0" xfId="0" applyFont="1"/>
    <xf numFmtId="164" fontId="10" fillId="0" borderId="11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164" fontId="10" fillId="3" borderId="12" xfId="0" applyNumberFormat="1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>
      <alignment horizontal="center" vertical="center"/>
    </xf>
    <xf numFmtId="164" fontId="13" fillId="5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9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4" fontId="13" fillId="0" borderId="27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65" fontId="14" fillId="0" borderId="0" xfId="0" applyNumberFormat="1" applyFont="1" applyAlignment="1">
      <alignment vertical="center" wrapText="1"/>
    </xf>
    <xf numFmtId="165" fontId="14" fillId="0" borderId="32" xfId="0" applyNumberFormat="1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 wrapText="1"/>
    </xf>
    <xf numFmtId="165" fontId="14" fillId="0" borderId="34" xfId="0" applyNumberFormat="1" applyFont="1" applyBorder="1" applyAlignment="1">
      <alignment vertical="center" wrapText="1"/>
    </xf>
    <xf numFmtId="165" fontId="15" fillId="0" borderId="35" xfId="0" applyNumberFormat="1" applyFont="1" applyBorder="1" applyAlignment="1">
      <alignment vertical="center" wrapText="1"/>
    </xf>
    <xf numFmtId="0" fontId="14" fillId="0" borderId="0" xfId="0" applyFont="1"/>
    <xf numFmtId="165" fontId="15" fillId="6" borderId="36" xfId="0" applyNumberFormat="1" applyFont="1" applyFill="1" applyBorder="1" applyAlignment="1">
      <alignment vertical="center" wrapText="1"/>
    </xf>
    <xf numFmtId="165" fontId="15" fillId="6" borderId="37" xfId="0" applyNumberFormat="1" applyFont="1" applyFill="1" applyBorder="1" applyAlignment="1">
      <alignment vertical="center" wrapText="1"/>
    </xf>
    <xf numFmtId="0" fontId="2" fillId="2" borderId="25" xfId="0" applyFont="1" applyFill="1" applyBorder="1"/>
    <xf numFmtId="0" fontId="4" fillId="3" borderId="25" xfId="0" applyFont="1" applyFill="1" applyBorder="1"/>
    <xf numFmtId="0" fontId="2" fillId="2" borderId="29" xfId="0" applyFont="1" applyFill="1" applyBorder="1"/>
    <xf numFmtId="0" fontId="6" fillId="3" borderId="25" xfId="0" applyFont="1" applyFill="1" applyBorder="1" applyAlignment="1">
      <alignment vertical="center"/>
    </xf>
    <xf numFmtId="0" fontId="1" fillId="3" borderId="25" xfId="0" applyFont="1" applyFill="1" applyBorder="1" applyAlignment="1">
      <alignment horizontal="center"/>
    </xf>
    <xf numFmtId="0" fontId="1" fillId="3" borderId="25" xfId="0" applyFont="1" applyFill="1" applyBorder="1"/>
    <xf numFmtId="164" fontId="10" fillId="0" borderId="12" xfId="0" applyNumberFormat="1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3" borderId="25" xfId="0" applyNumberFormat="1" applyFont="1" applyFill="1" applyBorder="1" applyAlignment="1">
      <alignment horizontal="center" vertical="center"/>
    </xf>
    <xf numFmtId="164" fontId="10" fillId="3" borderId="25" xfId="0" applyNumberFormat="1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14" xfId="0" applyFont="1" applyBorder="1" applyAlignment="1"/>
    <xf numFmtId="0" fontId="8" fillId="0" borderId="17" xfId="0" applyFont="1" applyBorder="1" applyAlignment="1"/>
    <xf numFmtId="0" fontId="8" fillId="0" borderId="21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/>
    <xf numFmtId="0" fontId="8" fillId="0" borderId="28" xfId="0" applyFont="1" applyBorder="1" applyAlignment="1"/>
    <xf numFmtId="0" fontId="8" fillId="0" borderId="29" xfId="0" applyFont="1" applyBorder="1" applyAlignment="1"/>
  </cellXfs>
  <cellStyles count="1">
    <cellStyle name="Normal" xfId="0" builtinId="0"/>
  </cellStyles>
  <dxfs count="15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1">
    <tableStyle name="Server-style" pivot="0" count="4" xr9:uid="{00000000-0011-0000-FFFF-FFFF00000000}"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9652964A-81E4-4350-B0CF-823B459864D6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B72FAE40-4D80-4312-AB75-4770A6692981}"/>
            </a:ext>
            <a:ext uri="{147F2762-F138-4A5C-976F-8EAC2B608ADB}">
              <a16:predDERef xmlns:a16="http://schemas.microsoft.com/office/drawing/2014/main" pred="{9652964A-81E4-4350-B0CF-823B459864D6}"/>
            </a:ext>
          </a:extLst>
        </xdr:cNvPr>
        <xdr:cNvSpPr txBox="1"/>
      </xdr:nvSpPr>
      <xdr:spPr>
        <a:xfrm>
          <a:off x="1195387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12188" y="3413288"/>
          <a:ext cx="7667625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841050" y="3551400"/>
          <a:ext cx="3009900" cy="457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ysena-my.sharepoint.com/personal/jose_ddazac_soy_sena_edu_co/Documents/tabla%20de%20cotizaciones/COTIZACI&#211;N%20ECOMMERCE.xlsx" TargetMode="External"/><Relationship Id="rId1" Type="http://schemas.openxmlformats.org/officeDocument/2006/relationships/externalLinkPath" Target="COTIZACI&#211;N%20ECOMME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8stIa5SBAUWYIgMAOhaE4BHIBfrMnNRDh4hQEI03oz3AsjYAnHnxRKL60b9DG7Wn" itemId="01VD274D4HU3UTS6NN5RDJLIR7NDKEEA6M">
      <xxl21:absoluteUrl r:id="rId2"/>
    </xxl21:alternateUrls>
    <sheetNames>
      <sheetName val="WINDOWS 11 PRO"/>
      <sheetName val="INTERNET"/>
      <sheetName val="COTIZACION HOSTING"/>
      <sheetName val="VISUAL STUDIO"/>
      <sheetName val="PHOTOSHOP"/>
      <sheetName val="WINDOWS SERVER"/>
      <sheetName val="ANTIVIRUS"/>
      <sheetName val="OFFICE 365"/>
      <sheetName val="MOUSE"/>
      <sheetName val="TECLADO"/>
      <sheetName val="computador diseñador"/>
      <sheetName val="computador administrador"/>
      <sheetName val="COMPUTADOR DESARROLLADOR"/>
      <sheetName val="GESTOR DE BASE DE DATOS"/>
      <sheetName val="MEMORIA RAM"/>
      <sheetName val="MONITOR "/>
      <sheetName val="gestor base de datos"/>
    </sheetNames>
    <sheetDataSet>
      <sheetData sheetId="0">
        <row r="8">
          <cell r="D8" t="str">
            <v>windows 11 pro</v>
          </cell>
          <cell r="H8">
            <v>1099999</v>
          </cell>
        </row>
        <row r="9">
          <cell r="H9">
            <v>900000</v>
          </cell>
        </row>
        <row r="10">
          <cell r="H10">
            <v>730000</v>
          </cell>
        </row>
      </sheetData>
      <sheetData sheetId="1">
        <row r="8">
          <cell r="H8">
            <v>87192.000000000015</v>
          </cell>
        </row>
        <row r="9">
          <cell r="H9">
            <v>80900</v>
          </cell>
        </row>
        <row r="10">
          <cell r="H10">
            <v>87900.000000000015</v>
          </cell>
        </row>
      </sheetData>
      <sheetData sheetId="2">
        <row r="8">
          <cell r="H8">
            <v>31960</v>
          </cell>
        </row>
        <row r="9">
          <cell r="H9">
            <v>11500</v>
          </cell>
        </row>
        <row r="10">
          <cell r="H10">
            <v>39800</v>
          </cell>
        </row>
      </sheetData>
      <sheetData sheetId="3">
        <row r="8">
          <cell r="H8">
            <v>2099099</v>
          </cell>
        </row>
        <row r="9">
          <cell r="H9">
            <v>1589731.09</v>
          </cell>
        </row>
        <row r="10">
          <cell r="H10">
            <v>2224600</v>
          </cell>
        </row>
      </sheetData>
      <sheetData sheetId="4">
        <row r="8">
          <cell r="H8">
            <v>113669.00000000001</v>
          </cell>
        </row>
        <row r="9">
          <cell r="H9">
            <v>96129.1</v>
          </cell>
        </row>
        <row r="10">
          <cell r="H10">
            <v>95000</v>
          </cell>
        </row>
      </sheetData>
      <sheetData sheetId="5">
        <row r="8">
          <cell r="H8">
            <v>6954360</v>
          </cell>
        </row>
        <row r="9">
          <cell r="H9">
            <v>2440151.2599999998</v>
          </cell>
        </row>
        <row r="10">
          <cell r="H10">
            <v>6149500</v>
          </cell>
        </row>
      </sheetData>
      <sheetData sheetId="6">
        <row r="8">
          <cell r="H8">
            <v>174000</v>
          </cell>
        </row>
        <row r="9">
          <cell r="H9">
            <v>129900.00000000001</v>
          </cell>
        </row>
        <row r="10">
          <cell r="H10">
            <v>142269</v>
          </cell>
        </row>
      </sheetData>
      <sheetData sheetId="7">
        <row r="8">
          <cell r="D8" t="str">
            <v>office 365</v>
          </cell>
          <cell r="H8">
            <v>48000</v>
          </cell>
        </row>
        <row r="9">
          <cell r="H9">
            <v>50000</v>
          </cell>
        </row>
        <row r="10">
          <cell r="H10">
            <v>59800</v>
          </cell>
        </row>
      </sheetData>
      <sheetData sheetId="8">
        <row r="8">
          <cell r="D8" t="str">
            <v>mouse genius dx120</v>
          </cell>
          <cell r="H8">
            <v>16700</v>
          </cell>
        </row>
        <row r="9">
          <cell r="H9">
            <v>19900</v>
          </cell>
        </row>
        <row r="10">
          <cell r="H10">
            <v>22000</v>
          </cell>
        </row>
      </sheetData>
      <sheetData sheetId="9">
        <row r="8">
          <cell r="D8" t="str">
            <v>Teclado USB Genius Slimstar 126</v>
          </cell>
          <cell r="H8">
            <v>50000</v>
          </cell>
        </row>
        <row r="9">
          <cell r="H9">
            <v>62990.000000000007</v>
          </cell>
        </row>
        <row r="10">
          <cell r="H10">
            <v>51400</v>
          </cell>
        </row>
      </sheetData>
      <sheetData sheetId="10"/>
      <sheetData sheetId="11">
        <row r="8">
          <cell r="D8" t="str">
            <v xml:space="preserve">Dell precision Intel Xeon W-2245 </v>
          </cell>
          <cell r="H8">
            <v>15269000</v>
          </cell>
        </row>
        <row r="9">
          <cell r="H9">
            <v>13450000.000000002</v>
          </cell>
        </row>
        <row r="10">
          <cell r="H10">
            <v>15320000</v>
          </cell>
        </row>
      </sheetData>
      <sheetData sheetId="12">
        <row r="8">
          <cell r="D8" t="str">
            <v xml:space="preserve">Acer Nitro 5 </v>
          </cell>
          <cell r="H8">
            <v>3910000</v>
          </cell>
        </row>
        <row r="9">
          <cell r="H9">
            <v>4339900</v>
          </cell>
        </row>
        <row r="10">
          <cell r="H10">
            <v>3799000</v>
          </cell>
        </row>
      </sheetData>
      <sheetData sheetId="13">
        <row r="8">
          <cell r="D8" t="str">
            <v>gestor de bd</v>
          </cell>
          <cell r="H8">
            <v>2632000</v>
          </cell>
        </row>
        <row r="9">
          <cell r="H9">
            <v>265440</v>
          </cell>
        </row>
        <row r="10">
          <cell r="H10">
            <v>2112000</v>
          </cell>
        </row>
      </sheetData>
      <sheetData sheetId="14">
        <row r="8">
          <cell r="D8" t="str">
            <v>MEMORIA  RAM 8 GB 2933 MHZ</v>
          </cell>
          <cell r="H8">
            <v>168400</v>
          </cell>
        </row>
        <row r="9">
          <cell r="H9">
            <v>628586.56000000006</v>
          </cell>
        </row>
        <row r="10">
          <cell r="H10">
            <v>160000</v>
          </cell>
        </row>
      </sheetData>
      <sheetData sheetId="15">
        <row r="8">
          <cell r="H8">
            <v>572900</v>
          </cell>
        </row>
        <row r="9">
          <cell r="H9">
            <v>599900</v>
          </cell>
        </row>
        <row r="10">
          <cell r="H10">
            <v>619845</v>
          </cell>
        </row>
      </sheetData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9C096B-78D5-4404-A882-8EDCA0A6BA9A}" name="Table_13" displayName="Table_13" ref="B8:L25">
  <tableColumns count="11">
    <tableColumn id="1" xr3:uid="{BD97FD07-240F-4A8E-A02C-DD858C029D6D}" name="PRODUCTO"/>
    <tableColumn id="2" xr3:uid="{4132A543-2F1F-4CC2-971D-C2C1DC7CBB4C}" name="CANTIDAD"/>
    <tableColumn id="3" xr3:uid="{334831DA-35C7-4692-8CB8-59245231DFF8}" name="PROVEEDOR 1"/>
    <tableColumn id="4" xr3:uid="{420D4BC5-ADC6-46A1-896A-B727EDFCEFE0}" name="PROVEEDOR 2"/>
    <tableColumn id="5" xr3:uid="{F9034293-A03B-45B0-B9D6-568122AF00F1}" name="PROVEEDOR 3" dataDxfId="7">
      <calculatedColumnFormula>ROUND(SUMPRODUCT(DESARROLLADOR!$C$9:$C$24,DESARROLLADOR!$F$9:$F$24),2)</calculatedColumnFormula>
    </tableColumn>
    <tableColumn id="6" xr3:uid="{063689D0-1370-4931-B146-79FE13EECD98}" name="PROVEEDOR 4" dataDxfId="6">
      <calculatedColumnFormula>ROUND(SUMPRODUCT(DESARROLLADOR!$C$9:$C$24,DESARROLLADOR!$G$9:$G$25),2)</calculatedColumnFormula>
    </tableColumn>
    <tableColumn id="7" xr3:uid="{8D141A14-1954-4846-B847-279A4FF21334}" name="PROVEEDOR 5" dataDxfId="5">
      <calculatedColumnFormula>ROUND(SUMPRODUCT(DESARROLLADOR!$C$9:$C$24,DESARROLLADOR!$H$9:$H$24),2)</calculatedColumnFormula>
    </tableColumn>
    <tableColumn id="8" xr3:uid="{BA885964-8B58-42DA-8EFF-8188C9EC6727}" name="PROVEEDOR 6" dataDxfId="4">
      <calculatedColumnFormula>ROUND(SUMPRODUCT(DESARROLLADOR!$C$9:$C$24,DESARROLLADOR!$I$9:$I$24),2)</calculatedColumnFormula>
    </tableColumn>
    <tableColumn id="9" xr3:uid="{9D2B389D-8A6C-4141-AFFD-696B529B801E}" name="PRECIO MÁS BAJO"/>
    <tableColumn id="10" xr3:uid="{2D138934-62B9-402E-A07A-EA4743D703AA}" name="PRECIO PROMEDIO"/>
    <tableColumn id="11" xr3:uid="{CFC6E03B-B244-46F1-930A-D680B28C0C57}" name="PRECIO MÁS ALTO"/>
  </tableColumns>
  <tableStyleInfo name="Serv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8:L25">
  <tableColumns count="11">
    <tableColumn id="1" xr3:uid="{00000000-0010-0000-0000-000001000000}" name="PRODUCTO"/>
    <tableColumn id="2" xr3:uid="{00000000-0010-0000-0000-000002000000}" name="CANTIDAD"/>
    <tableColumn id="3" xr3:uid="{00000000-0010-0000-0000-000003000000}" name="PROVEEDOR 1"/>
    <tableColumn id="4" xr3:uid="{00000000-0010-0000-0000-000004000000}" name="PROVEEDOR 2"/>
    <tableColumn id="5" xr3:uid="{00000000-0010-0000-0000-000005000000}" name="PROVEEDOR 3"/>
    <tableColumn id="6" xr3:uid="{00000000-0010-0000-0000-000006000000}" name="PROVEEDOR 4"/>
    <tableColumn id="7" xr3:uid="{00000000-0010-0000-0000-000007000000}" name="PROVEEDOR 5"/>
    <tableColumn id="8" xr3:uid="{00000000-0010-0000-0000-000008000000}" name="PROVEEDOR 6"/>
    <tableColumn id="9" xr3:uid="{00000000-0010-0000-0000-000009000000}" name="PRECIO MÁS BAJO"/>
    <tableColumn id="10" xr3:uid="{00000000-0010-0000-0000-00000A000000}" name="PRECIO PROMEDIO"/>
    <tableColumn id="11" xr3:uid="{00000000-0010-0000-0000-00000B000000}" name="PRECIO MÁS ALTO"/>
  </tableColumns>
  <tableStyleInfo name="Serv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6.83203125" defaultRowHeight="15" customHeight="1"/>
  <cols>
    <col min="1" max="1" width="4.83203125" customWidth="1"/>
    <col min="2" max="11" width="22.1640625" customWidth="1"/>
    <col min="12" max="26" width="12" customWidth="1"/>
  </cols>
  <sheetData>
    <row r="1" spans="1:26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>
      <c r="A2" s="1"/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3EDD-9C89-465F-8EED-953BCB4441CC}">
  <dimension ref="A1:Z1000"/>
  <sheetViews>
    <sheetView showGridLines="0" topLeftCell="A3" workbookViewId="0">
      <selection activeCell="B17" sqref="B17"/>
    </sheetView>
  </sheetViews>
  <sheetFormatPr defaultColWidth="16.83203125" defaultRowHeight="15" customHeight="1"/>
  <cols>
    <col min="1" max="1" width="4" customWidth="1"/>
    <col min="2" max="2" width="23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"/>
      <c r="L1" s="4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54.75" customHeight="1">
      <c r="A2" s="46"/>
      <c r="B2" s="45"/>
      <c r="C2" s="45"/>
      <c r="D2" s="45"/>
      <c r="E2" s="45"/>
      <c r="F2" s="45"/>
      <c r="G2" s="45"/>
      <c r="H2" s="45"/>
      <c r="I2" s="47"/>
      <c r="J2" s="47"/>
      <c r="K2" s="47"/>
      <c r="L2" s="47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"/>
      <c r="L3" s="4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"/>
      <c r="L4" s="4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2.75" customHeight="1">
      <c r="A5" s="46"/>
      <c r="B5" s="2" t="s">
        <v>1</v>
      </c>
      <c r="C5" s="2"/>
      <c r="D5" s="46"/>
      <c r="E5" s="46"/>
      <c r="F5" s="46"/>
      <c r="G5" s="46"/>
      <c r="H5" s="46"/>
      <c r="I5" s="46"/>
      <c r="J5" s="46"/>
      <c r="K5" s="4"/>
      <c r="L5" s="4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2.75" customHeight="1">
      <c r="A6" s="46"/>
      <c r="B6" s="5" t="s">
        <v>2</v>
      </c>
      <c r="C6" s="5"/>
      <c r="D6" s="2"/>
      <c r="E6" s="2"/>
      <c r="F6" s="2"/>
      <c r="G6" s="2"/>
      <c r="H6" s="2"/>
      <c r="I6" s="2"/>
      <c r="J6" s="48"/>
      <c r="K6" s="48"/>
      <c r="L6" s="48"/>
      <c r="M6" s="48"/>
      <c r="N6" s="48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24.75" customHeight="1">
      <c r="A7" s="46"/>
      <c r="B7" s="46"/>
      <c r="C7" s="46"/>
      <c r="D7" s="46"/>
      <c r="E7" s="46"/>
      <c r="F7" s="46"/>
      <c r="G7" s="46"/>
      <c r="H7" s="46"/>
      <c r="I7" s="46"/>
      <c r="J7" s="57" t="s">
        <v>3</v>
      </c>
      <c r="K7" s="61"/>
      <c r="L7" s="62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46.5" customHeight="1">
      <c r="A8" s="49"/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11</v>
      </c>
      <c r="J8" s="7" t="s">
        <v>12</v>
      </c>
      <c r="K8" s="8" t="s">
        <v>13</v>
      </c>
      <c r="L8" s="9" t="s">
        <v>14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2.75" customHeight="1">
      <c r="A9" s="50"/>
      <c r="B9" s="51" t="str">
        <f>'[1]WINDOWS 11 PRO'!$D$8</f>
        <v>windows 11 pro</v>
      </c>
      <c r="C9" s="52">
        <v>4</v>
      </c>
      <c r="D9" s="53">
        <f>'[1]WINDOWS 11 PRO'!$H$8</f>
        <v>1099999</v>
      </c>
      <c r="E9" s="53">
        <f>'[1]WINDOWS 11 PRO'!$H$9</f>
        <v>900000</v>
      </c>
      <c r="F9" s="53">
        <f>'[1]WINDOWS 11 PRO'!$H$10</f>
        <v>730000</v>
      </c>
      <c r="G9" s="53"/>
      <c r="H9" s="53"/>
      <c r="I9" s="53"/>
      <c r="J9" s="10">
        <f>MIN(DESARROLLADOR!$D9:$I9)</f>
        <v>730000</v>
      </c>
      <c r="K9" s="11">
        <f>IFERROR(AVERAGE(DESARROLLADOR!$D9:$I9),0)</f>
        <v>909999.66666666663</v>
      </c>
      <c r="L9" s="12">
        <f>MAX(DESARROLLADOR!$D9:$I9)</f>
        <v>1099999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>
      <c r="A10" s="50"/>
      <c r="B10" s="53" t="s">
        <v>15</v>
      </c>
      <c r="C10" s="52">
        <v>4</v>
      </c>
      <c r="D10" s="53">
        <f>[1]ANTIVIRUS!$H$8</f>
        <v>174000</v>
      </c>
      <c r="E10" s="53">
        <f>[1]ANTIVIRUS!$H$9</f>
        <v>129900.00000000001</v>
      </c>
      <c r="F10" s="53">
        <f>[1]ANTIVIRUS!$H$10</f>
        <v>142269</v>
      </c>
      <c r="G10" s="53"/>
      <c r="H10" s="53"/>
      <c r="I10" s="53"/>
      <c r="J10" s="10">
        <f>MIN(DESARROLLADOR!$D10:$I10)</f>
        <v>129900.00000000001</v>
      </c>
      <c r="K10" s="11">
        <f>IFERROR(AVERAGE(DESARROLLADOR!$D10:$I10),0)</f>
        <v>148723</v>
      </c>
      <c r="L10" s="12">
        <f>MAX(DESARROLLADOR!$D10:$I10)</f>
        <v>174000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>
      <c r="A11" s="50"/>
      <c r="B11" s="53" t="str">
        <f>'[1]COMPUTADOR DESARROLLADOR'!$D$8</f>
        <v xml:space="preserve">Acer Nitro 5 </v>
      </c>
      <c r="C11" s="52">
        <v>4</v>
      </c>
      <c r="D11" s="53">
        <f>'[1]COMPUTADOR DESARROLLADOR'!$H$8</f>
        <v>3910000</v>
      </c>
      <c r="E11" s="53">
        <f>'[1]COMPUTADOR DESARROLLADOR'!$H$9</f>
        <v>4339900</v>
      </c>
      <c r="F11" s="53">
        <f>'[1]COMPUTADOR DESARROLLADOR'!$H$10</f>
        <v>3799000</v>
      </c>
      <c r="G11" s="53"/>
      <c r="H11" s="53"/>
      <c r="I11" s="53"/>
      <c r="J11" s="10">
        <f>MIN(DESARROLLADOR!$D11:$I11)</f>
        <v>3799000</v>
      </c>
      <c r="K11" s="11">
        <f>IFERROR(AVERAGE(DESARROLLADOR!$D11:$I11),0)</f>
        <v>4016300</v>
      </c>
      <c r="L11" s="12">
        <f>MAX(DESARROLLADOR!$D11:$I11)</f>
        <v>4339900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>
      <c r="A12" s="50"/>
      <c r="B12" s="53" t="str">
        <f>[1]MOUSE!$D$8</f>
        <v>mouse genius dx120</v>
      </c>
      <c r="C12" s="52">
        <v>4</v>
      </c>
      <c r="D12" s="53">
        <f>[1]MOUSE!$H$8</f>
        <v>16700</v>
      </c>
      <c r="E12" s="53">
        <f>[1]MOUSE!$H$9</f>
        <v>19900</v>
      </c>
      <c r="F12" s="53">
        <f>[1]MOUSE!$H$10</f>
        <v>22000</v>
      </c>
      <c r="G12" s="53"/>
      <c r="H12" s="53"/>
      <c r="I12" s="53"/>
      <c r="J12" s="10">
        <f>MIN(DESARROLLADOR!$D12:$I12)</f>
        <v>16700</v>
      </c>
      <c r="K12" s="11">
        <f>IFERROR(AVERAGE(DESARROLLADOR!$D12:$I12),0)</f>
        <v>19533.333333333332</v>
      </c>
      <c r="L12" s="12">
        <f>MAX(DESARROLLADOR!$D12:$I12)</f>
        <v>22000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>
      <c r="A13" s="50"/>
      <c r="B13" s="53" t="str">
        <f>[1]TECLADO!$D$8</f>
        <v>Teclado USB Genius Slimstar 126</v>
      </c>
      <c r="C13" s="52">
        <v>4</v>
      </c>
      <c r="D13" s="53">
        <f>[1]TECLADO!$H$8</f>
        <v>50000</v>
      </c>
      <c r="E13" s="53">
        <f>[1]TECLADO!$H$9</f>
        <v>62990.000000000007</v>
      </c>
      <c r="F13" s="53">
        <f>[1]TECLADO!$H$10</f>
        <v>51400</v>
      </c>
      <c r="G13" s="53"/>
      <c r="H13" s="53"/>
      <c r="I13" s="53"/>
      <c r="J13" s="10">
        <f>MIN(DESARROLLADOR!$D13:$I13)</f>
        <v>50000</v>
      </c>
      <c r="K13" s="11">
        <f>IFERROR(AVERAGE(DESARROLLADOR!$D13:$I13),0)</f>
        <v>54796.666666666664</v>
      </c>
      <c r="L13" s="12">
        <f>MAX(DESARROLLADOR!$D13:$I13)</f>
        <v>62990.000000000007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>
      <c r="A14" s="50"/>
      <c r="B14" s="53" t="s">
        <v>16</v>
      </c>
      <c r="C14" s="52">
        <v>4</v>
      </c>
      <c r="D14" s="53">
        <f>'[1]VISUAL STUDIO'!$H$8</f>
        <v>2099099</v>
      </c>
      <c r="E14" s="53">
        <f>'[1]VISUAL STUDIO'!$H$9</f>
        <v>1589731.09</v>
      </c>
      <c r="F14" s="53">
        <f>'[1]VISUAL STUDIO'!$H$10</f>
        <v>2224600</v>
      </c>
      <c r="G14" s="53"/>
      <c r="H14" s="53"/>
      <c r="I14" s="53"/>
      <c r="J14" s="10">
        <f>MIN(DESARROLLADOR!$D14:$I14)</f>
        <v>1589731.09</v>
      </c>
      <c r="K14" s="11">
        <f>IFERROR(AVERAGE(DESARROLLADOR!$D14:$I14),0)</f>
        <v>1971143.3633333333</v>
      </c>
      <c r="L14" s="12">
        <f>MAX(DESARROLLADOR!$D14:$I14)</f>
        <v>2224600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>
      <c r="A15" s="16"/>
      <c r="B15" s="17" t="s">
        <v>17</v>
      </c>
      <c r="C15" s="18">
        <v>1</v>
      </c>
      <c r="D15" s="17">
        <f>[1]INTERNET!$H$8</f>
        <v>87192.000000000015</v>
      </c>
      <c r="E15" s="17">
        <f>[1]INTERNET!$H$9</f>
        <v>80900</v>
      </c>
      <c r="F15" s="17">
        <f>[1]INTERNET!$H$10</f>
        <v>87900.000000000015</v>
      </c>
      <c r="G15" s="17"/>
      <c r="H15" s="17"/>
      <c r="I15" s="17"/>
      <c r="J15" s="10">
        <f>MIN(DESARROLLADOR!$D15:$I15)</f>
        <v>80900</v>
      </c>
      <c r="K15" s="11">
        <f>IFERROR(AVERAGE(DESARROLLADOR!$D15:$I15),0)</f>
        <v>85330.666666666672</v>
      </c>
      <c r="L15" s="12">
        <f>MAX(DESARROLLADOR!$D15:$I15)</f>
        <v>87900.000000000015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>
      <c r="A16" s="16"/>
      <c r="B16" s="17" t="str">
        <f>'[1]GESTOR DE BASE DE DATOS'!$D$8</f>
        <v>gestor de bd</v>
      </c>
      <c r="C16" s="18">
        <v>4</v>
      </c>
      <c r="D16" s="17">
        <f>'[1]GESTOR DE BASE DE DATOS'!$H$8</f>
        <v>2632000</v>
      </c>
      <c r="E16" s="17">
        <f>'[1]GESTOR DE BASE DE DATOS'!$H$9</f>
        <v>265440</v>
      </c>
      <c r="F16" s="17">
        <f>'[1]GESTOR DE BASE DE DATOS'!$H$10</f>
        <v>2112000</v>
      </c>
      <c r="G16" s="17"/>
      <c r="H16" s="17"/>
      <c r="I16" s="17"/>
      <c r="J16" s="10">
        <f>MIN(DESARROLLADOR!$D16:$I16)</f>
        <v>265440</v>
      </c>
      <c r="K16" s="11">
        <f>IFERROR(AVERAGE(DESARROLLADOR!$D16:$I16),0)</f>
        <v>1669813.3333333333</v>
      </c>
      <c r="L16" s="12">
        <f>MAX(DESARROLLADOR!$D16:$I16)</f>
        <v>2632000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>
      <c r="A17" s="16"/>
      <c r="B17" s="17" t="str">
        <f>'[1]OFFICE 365'!$D$8</f>
        <v>office 365</v>
      </c>
      <c r="C17" s="18">
        <v>4</v>
      </c>
      <c r="D17" s="17">
        <f>'[1]OFFICE 365'!$H$8</f>
        <v>48000</v>
      </c>
      <c r="E17" s="17">
        <f>'[1]OFFICE 365'!$H$9</f>
        <v>50000</v>
      </c>
      <c r="F17" s="17">
        <f>'[1]OFFICE 365'!$H$10</f>
        <v>59800</v>
      </c>
      <c r="G17" s="17"/>
      <c r="H17" s="17"/>
      <c r="I17" s="17"/>
      <c r="J17" s="10">
        <f>MIN(DESARROLLADOR!$D17:$I17)</f>
        <v>48000</v>
      </c>
      <c r="K17" s="11">
        <f>IFERROR(AVERAGE(DESARROLLADOR!$D17:$I17),0)</f>
        <v>52600</v>
      </c>
      <c r="L17" s="12">
        <f>MAX(DESARROLLADOR!$D17:$I17)</f>
        <v>59800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>
      <c r="A18" s="16"/>
      <c r="B18" s="19" t="s">
        <v>18</v>
      </c>
      <c r="C18" s="20">
        <v>4</v>
      </c>
      <c r="D18" s="54">
        <f>'[1]MONITOR '!$H$8</f>
        <v>572900</v>
      </c>
      <c r="E18" s="54">
        <f>'[1]MONITOR '!$H$9</f>
        <v>599900</v>
      </c>
      <c r="F18" s="54">
        <f>'[1]MONITOR '!$H$10</f>
        <v>619845</v>
      </c>
      <c r="G18" s="54"/>
      <c r="H18" s="19"/>
      <c r="I18" s="55"/>
      <c r="J18" s="10">
        <f>MIN(DESARROLLADOR!$D18:$I18)</f>
        <v>572900</v>
      </c>
      <c r="K18" s="11">
        <f>IFERROR(AVERAGE(DESARROLLADOR!$D18:$I18),0)</f>
        <v>597548.33333333337</v>
      </c>
      <c r="L18" s="12">
        <f>MAX(DESARROLLADOR!$D18:$I18)</f>
        <v>619845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>
      <c r="A19" s="16"/>
      <c r="B19" s="19"/>
      <c r="C19" s="20"/>
      <c r="D19" s="54"/>
      <c r="E19" s="54"/>
      <c r="F19" s="54"/>
      <c r="G19" s="54"/>
      <c r="H19" s="19"/>
      <c r="I19" s="55"/>
      <c r="J19" s="10">
        <f>MIN(DESARROLLADOR!$D19:$I19)</f>
        <v>0</v>
      </c>
      <c r="K19" s="11">
        <f>IFERROR(AVERAGE(DESARROLLADOR!$D19:$I19),0)</f>
        <v>0</v>
      </c>
      <c r="L19" s="12">
        <f>MAX(DESARROLLADOR!$D19:$I19)</f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>
      <c r="A20" s="16"/>
      <c r="B20" s="19"/>
      <c r="C20" s="20"/>
      <c r="D20" s="54"/>
      <c r="E20" s="54"/>
      <c r="F20" s="54"/>
      <c r="G20" s="54"/>
      <c r="H20" s="19"/>
      <c r="I20" s="55"/>
      <c r="J20" s="10">
        <f>MIN(DESARROLLADOR!$D20:$I20)</f>
        <v>0</v>
      </c>
      <c r="K20" s="11">
        <f>IFERROR(AVERAGE(DESARROLLADOR!$D20:$I20),0)</f>
        <v>0</v>
      </c>
      <c r="L20" s="12">
        <f>MAX(DESARROLLADOR!$D20:$I20)</f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>
      <c r="A21" s="16"/>
      <c r="B21" s="19"/>
      <c r="C21" s="20"/>
      <c r="D21" s="54"/>
      <c r="E21" s="54"/>
      <c r="F21" s="54"/>
      <c r="G21" s="54"/>
      <c r="H21" s="19"/>
      <c r="I21" s="55"/>
      <c r="J21" s="10">
        <f>MIN(DESARROLLADOR!$D21:$I21)</f>
        <v>0</v>
      </c>
      <c r="K21" s="11">
        <f>IFERROR(AVERAGE(DESARROLLADOR!$D21:$I21),0)</f>
        <v>0</v>
      </c>
      <c r="L21" s="12">
        <f>MAX(DESARROLLADOR!$D21:$I21)</f>
        <v>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>
      <c r="A22" s="16"/>
      <c r="B22" s="19"/>
      <c r="C22" s="20"/>
      <c r="D22" s="54"/>
      <c r="E22" s="54"/>
      <c r="F22" s="54"/>
      <c r="G22" s="54"/>
      <c r="H22" s="19"/>
      <c r="I22" s="55"/>
      <c r="J22" s="10">
        <f>MIN(DESARROLLADOR!$D22:$I22)</f>
        <v>0</v>
      </c>
      <c r="K22" s="11">
        <f>IFERROR(AVERAGE(DESARROLLADOR!$D22:$I22),0)</f>
        <v>0</v>
      </c>
      <c r="L22" s="12">
        <f>MAX(DESARROLLADOR!$D22:$I22)</f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>
      <c r="A23" s="16"/>
      <c r="B23" s="19"/>
      <c r="C23" s="20"/>
      <c r="D23" s="54"/>
      <c r="E23" s="54"/>
      <c r="F23" s="54"/>
      <c r="G23" s="54"/>
      <c r="H23" s="19"/>
      <c r="I23" s="55"/>
      <c r="J23" s="10">
        <f>MIN(DESARROLLADOR!$D23:$I23)</f>
        <v>0</v>
      </c>
      <c r="K23" s="11">
        <f>IFERROR(AVERAGE(DESARROLLADOR!$D23:$I23),0)</f>
        <v>0</v>
      </c>
      <c r="L23" s="12">
        <f>MAX(DESARROLLADOR!$D23:$I23)</f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>
      <c r="A24" s="16"/>
      <c r="B24" s="19"/>
      <c r="C24" s="20"/>
      <c r="D24" s="54"/>
      <c r="E24" s="54"/>
      <c r="F24" s="54"/>
      <c r="G24" s="54"/>
      <c r="H24" s="19"/>
      <c r="I24" s="55"/>
      <c r="J24" s="10">
        <f>MIN(DESARROLLADOR!$D24:$I24)</f>
        <v>0</v>
      </c>
      <c r="K24" s="11">
        <f>IFERROR(AVERAGE(DESARROLLADOR!$D24:$I24),0)</f>
        <v>0</v>
      </c>
      <c r="L24" s="12">
        <f>MAX(DESARROLLADOR!$D24:$I24)</f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>
      <c r="A25" s="16"/>
      <c r="B25" s="56" t="s">
        <v>19</v>
      </c>
      <c r="C25" s="56"/>
      <c r="D25" s="21">
        <f>ROUND(SUMPRODUCT(DESARROLLADOR!$C$9:$C$24,DESARROLLADOR!$D$9:$D$24),2)</f>
        <v>42497984</v>
      </c>
      <c r="E25" s="21">
        <f>ROUND(SUMPRODUCT(DESARROLLADOR!$C$9:$C$24,DESARROLLADOR!$E$9:$E$24),2)</f>
        <v>31911944.359999999</v>
      </c>
      <c r="F25" s="21">
        <f>ROUND(SUMPRODUCT(DESARROLLADOR!$C$9:$C$24,DESARROLLADOR!$F$9:$F$24),2)</f>
        <v>39131556</v>
      </c>
      <c r="G25" s="21">
        <f ca="1">ROUND(SUMPRODUCT(DESARROLLADOR!$C$9:$C$24,DESARROLLADOR!$G$9:$G$25),2)</f>
        <v>0</v>
      </c>
      <c r="H25" s="21">
        <f>ROUND(SUMPRODUCT(DESARROLLADOR!$C$9:$C$24,DESARROLLADOR!$H$9:$H$24),2)</f>
        <v>0</v>
      </c>
      <c r="I25" s="21">
        <f>ROUND(SUMPRODUCT(DESARROLLADOR!$C$9:$C$24,DESARROLLADOR!$I$9:$I$24),2)</f>
        <v>0</v>
      </c>
      <c r="J25" s="22"/>
      <c r="K25" s="22"/>
      <c r="L25" s="23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46"/>
      <c r="C26" s="46"/>
      <c r="D26" s="46"/>
      <c r="E26" s="46"/>
      <c r="F26" s="46"/>
      <c r="G26" s="46"/>
      <c r="H26" s="46"/>
      <c r="I26" s="46"/>
      <c r="J26" s="46"/>
      <c r="K26" s="4"/>
      <c r="L26" s="4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6"/>
      <c r="B27" s="46"/>
      <c r="C27" s="46"/>
      <c r="D27" s="46"/>
      <c r="E27" s="46"/>
      <c r="F27" s="46"/>
      <c r="G27" s="46"/>
      <c r="H27" s="46"/>
      <c r="I27" s="46"/>
      <c r="J27" s="46"/>
      <c r="K27" s="4"/>
      <c r="L27" s="4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48" customHeight="1">
      <c r="A28" s="16"/>
      <c r="B28" s="58" t="s">
        <v>20</v>
      </c>
      <c r="C28" s="63"/>
      <c r="D28" s="24"/>
      <c r="E28" s="24"/>
      <c r="F28" s="24"/>
      <c r="G28" s="24"/>
      <c r="H28" s="24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3" customHeight="1">
      <c r="A29" s="16"/>
      <c r="B29" s="59" t="s">
        <v>21</v>
      </c>
      <c r="C29" s="64"/>
      <c r="D29" s="25">
        <v>15</v>
      </c>
      <c r="E29" s="25">
        <v>15</v>
      </c>
      <c r="F29" s="25">
        <v>15</v>
      </c>
      <c r="G29" s="25"/>
      <c r="H29" s="25"/>
      <c r="I29" s="2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25.5" customHeight="1">
      <c r="A30" s="16"/>
      <c r="B30" s="59" t="s">
        <v>22</v>
      </c>
      <c r="C30" s="64"/>
      <c r="D30" s="27">
        <v>0</v>
      </c>
      <c r="E30" s="27">
        <v>0</v>
      </c>
      <c r="F30" s="27">
        <v>0</v>
      </c>
      <c r="G30" s="27"/>
      <c r="H30" s="27"/>
      <c r="I30" s="27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>
      <c r="A31" s="16"/>
      <c r="B31" s="60" t="s">
        <v>23</v>
      </c>
      <c r="C31" s="65"/>
      <c r="D31" s="29" t="s">
        <v>24</v>
      </c>
      <c r="E31" s="29" t="s">
        <v>24</v>
      </c>
      <c r="F31" s="29" t="s">
        <v>24</v>
      </c>
      <c r="G31" s="29"/>
      <c r="H31" s="29"/>
      <c r="I31" s="29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>
      <c r="A32" s="16"/>
      <c r="B32" s="66"/>
      <c r="C32" s="67"/>
      <c r="D32" s="31" t="s">
        <v>24</v>
      </c>
      <c r="E32" s="31" t="s">
        <v>24</v>
      </c>
      <c r="F32" s="31" t="s">
        <v>24</v>
      </c>
      <c r="G32" s="31"/>
      <c r="H32" s="31"/>
      <c r="I32" s="31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>
      <c r="A33" s="16"/>
      <c r="B33" s="66"/>
      <c r="C33" s="67"/>
      <c r="D33" s="33" t="s">
        <v>24</v>
      </c>
      <c r="E33" s="33" t="s">
        <v>24</v>
      </c>
      <c r="F33" s="33" t="s">
        <v>24</v>
      </c>
      <c r="G33" s="33"/>
      <c r="H33" s="33"/>
      <c r="I33" s="33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>
      <c r="A34" s="46"/>
      <c r="B34" s="68"/>
      <c r="C34" s="69"/>
      <c r="D34" s="35" t="s">
        <v>24</v>
      </c>
      <c r="E34" s="36" t="s">
        <v>24</v>
      </c>
      <c r="F34" s="36" t="s">
        <v>24</v>
      </c>
      <c r="G34" s="36"/>
      <c r="H34" s="36"/>
      <c r="I34" s="36"/>
      <c r="J34" s="1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2.75" customHeight="1">
      <c r="A35" s="46"/>
      <c r="B35" s="46"/>
      <c r="C35" s="46"/>
      <c r="D35" s="46"/>
      <c r="E35" s="46"/>
      <c r="F35" s="46"/>
      <c r="G35" s="46"/>
      <c r="H35" s="46"/>
      <c r="I35" s="46"/>
      <c r="J35" s="4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2.75" customHeight="1">
      <c r="A36" s="46"/>
      <c r="B36" s="46"/>
      <c r="C36" s="46"/>
      <c r="D36" s="46"/>
      <c r="E36" s="46"/>
      <c r="F36" s="46"/>
      <c r="G36" s="46"/>
      <c r="H36" s="46"/>
      <c r="I36" s="46"/>
      <c r="J36" s="4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2.75" customHeight="1">
      <c r="A37" s="46"/>
      <c r="B37" s="46"/>
      <c r="C37" s="46"/>
      <c r="D37" s="37"/>
      <c r="E37" s="37"/>
      <c r="F37" s="38"/>
      <c r="G37" s="39"/>
      <c r="H37" s="40"/>
      <c r="I37" s="37"/>
      <c r="J37" s="4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2.75" customHeight="1">
      <c r="A38" s="46"/>
      <c r="B38" s="46"/>
      <c r="C38" s="46"/>
      <c r="D38" s="37"/>
      <c r="E38" s="37"/>
      <c r="F38" s="38"/>
      <c r="G38" s="41"/>
      <c r="H38" s="40"/>
      <c r="I38" s="37"/>
      <c r="J38" s="46"/>
      <c r="K38" s="4"/>
      <c r="L38" s="4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2.75" customHeight="1">
      <c r="A39" s="46"/>
      <c r="B39" s="46"/>
      <c r="C39" s="46"/>
      <c r="D39" s="37"/>
      <c r="E39" s="37"/>
      <c r="F39" s="38"/>
      <c r="G39" s="41"/>
      <c r="H39" s="40"/>
      <c r="I39" s="37"/>
      <c r="J39" s="46"/>
      <c r="K39" s="4"/>
      <c r="L39" s="4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2.75" customHeight="1">
      <c r="A40" s="46"/>
      <c r="B40" s="46"/>
      <c r="C40" s="46"/>
      <c r="D40" s="37"/>
      <c r="E40" s="37"/>
      <c r="F40" s="38"/>
      <c r="G40" s="41"/>
      <c r="H40" s="40"/>
      <c r="I40" s="37"/>
      <c r="J40" s="46"/>
      <c r="K40" s="4"/>
      <c r="L40" s="4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2.75" customHeight="1">
      <c r="A41" s="46"/>
      <c r="B41" s="46"/>
      <c r="C41" s="46"/>
      <c r="D41" s="37"/>
      <c r="E41" s="37"/>
      <c r="F41" s="38"/>
      <c r="G41" s="41"/>
      <c r="H41" s="40"/>
      <c r="I41" s="37"/>
      <c r="J41" s="46"/>
      <c r="K41" s="4"/>
      <c r="L41" s="4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2.75" customHeight="1">
      <c r="A42" s="46"/>
      <c r="B42" s="46"/>
      <c r="C42" s="46"/>
      <c r="D42" s="37"/>
      <c r="E42" s="37"/>
      <c r="F42" s="38"/>
      <c r="G42" s="41"/>
      <c r="H42" s="40"/>
      <c r="I42" s="37"/>
      <c r="J42" s="46"/>
      <c r="K42" s="4"/>
      <c r="L42" s="4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2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"/>
      <c r="L43" s="4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2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"/>
      <c r="L44" s="4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2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"/>
      <c r="L45" s="4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2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"/>
      <c r="L46" s="4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2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"/>
      <c r="L47" s="4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2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"/>
      <c r="L48" s="4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2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"/>
      <c r="L49" s="4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2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"/>
      <c r="L50" s="4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2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"/>
      <c r="L51" s="4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2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"/>
      <c r="L52" s="4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2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"/>
      <c r="L53" s="4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2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"/>
      <c r="L54" s="4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2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"/>
      <c r="L55" s="4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"/>
      <c r="L56" s="4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"/>
      <c r="L57" s="4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2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"/>
      <c r="L58" s="4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2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"/>
      <c r="L59" s="4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2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"/>
      <c r="L60" s="4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2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"/>
      <c r="L61" s="4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2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"/>
      <c r="L62" s="4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2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"/>
      <c r="L63" s="4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2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"/>
      <c r="L64" s="4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2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"/>
      <c r="L65" s="4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2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"/>
      <c r="L66" s="4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2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"/>
      <c r="L67" s="4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2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"/>
      <c r="L68" s="4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2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"/>
      <c r="L69" s="4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2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"/>
      <c r="L70" s="4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"/>
      <c r="L71" s="4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2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"/>
      <c r="L72" s="4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2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"/>
      <c r="L73" s="4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2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"/>
      <c r="L74" s="4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2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"/>
      <c r="L75" s="4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2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"/>
      <c r="L76" s="4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2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"/>
      <c r="L77" s="4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"/>
      <c r="L78" s="4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2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"/>
      <c r="L79" s="4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2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"/>
      <c r="L80" s="4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2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"/>
      <c r="L81" s="4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2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"/>
      <c r="L82" s="4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2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"/>
      <c r="L83" s="4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2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"/>
      <c r="L84" s="4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"/>
      <c r="L85" s="4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"/>
      <c r="L86" s="4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"/>
      <c r="L87" s="4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"/>
      <c r="L88" s="4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"/>
      <c r="L89" s="4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"/>
      <c r="L90" s="4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"/>
      <c r="L91" s="4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"/>
      <c r="L92" s="4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"/>
      <c r="L93" s="4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"/>
      <c r="L94" s="4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"/>
      <c r="L95" s="4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"/>
      <c r="L96" s="4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"/>
      <c r="L97" s="4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"/>
      <c r="L98" s="4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"/>
      <c r="L99" s="4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"/>
      <c r="L100" s="4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"/>
      <c r="L101" s="4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"/>
      <c r="L102" s="4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"/>
      <c r="L103" s="4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"/>
      <c r="L104" s="4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"/>
      <c r="L105" s="4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"/>
      <c r="L106" s="4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"/>
      <c r="L107" s="4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"/>
      <c r="L108" s="4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"/>
      <c r="L109" s="4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"/>
      <c r="L110" s="4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"/>
      <c r="L111" s="4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"/>
      <c r="L112" s="4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"/>
      <c r="L113" s="4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"/>
      <c r="L114" s="4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"/>
      <c r="L115" s="4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"/>
      <c r="L116" s="4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"/>
      <c r="L117" s="4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"/>
      <c r="L118" s="4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"/>
      <c r="L119" s="4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"/>
      <c r="L120" s="4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"/>
      <c r="L121" s="4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"/>
      <c r="L122" s="4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"/>
      <c r="L123" s="4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"/>
      <c r="L124" s="4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"/>
      <c r="L125" s="4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"/>
      <c r="L126" s="4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"/>
      <c r="L127" s="4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"/>
      <c r="L128" s="4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"/>
      <c r="L129" s="4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"/>
      <c r="L130" s="4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"/>
      <c r="L131" s="4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"/>
      <c r="L132" s="4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"/>
      <c r="L133" s="4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"/>
      <c r="L134" s="4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"/>
      <c r="L135" s="4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"/>
      <c r="L136" s="4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"/>
      <c r="L137" s="4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"/>
      <c r="L138" s="4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"/>
      <c r="L139" s="4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"/>
      <c r="L140" s="4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"/>
      <c r="L141" s="4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"/>
      <c r="L142" s="4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"/>
      <c r="L143" s="4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"/>
      <c r="L144" s="4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"/>
      <c r="L145" s="4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"/>
      <c r="L146" s="4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"/>
      <c r="L147" s="4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"/>
      <c r="L148" s="4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"/>
      <c r="L149" s="4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"/>
      <c r="L150" s="4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"/>
      <c r="L151" s="4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"/>
      <c r="L152" s="4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"/>
      <c r="L153" s="4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"/>
      <c r="L154" s="4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"/>
      <c r="L155" s="4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"/>
      <c r="L156" s="4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"/>
      <c r="L157" s="4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"/>
      <c r="L158" s="4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"/>
      <c r="L159" s="4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"/>
      <c r="L160" s="4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"/>
      <c r="L161" s="4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"/>
      <c r="L162" s="4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"/>
      <c r="L163" s="4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"/>
      <c r="L164" s="4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"/>
      <c r="L165" s="4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"/>
      <c r="L166" s="4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"/>
      <c r="L167" s="4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"/>
      <c r="L168" s="4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"/>
      <c r="L169" s="4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"/>
      <c r="L170" s="4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"/>
      <c r="L171" s="4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"/>
      <c r="L172" s="4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"/>
      <c r="L173" s="4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"/>
      <c r="L174" s="4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"/>
      <c r="L175" s="4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"/>
      <c r="L176" s="4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"/>
      <c r="L177" s="4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"/>
      <c r="L178" s="4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"/>
      <c r="L179" s="4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"/>
      <c r="L180" s="4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"/>
      <c r="L181" s="4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"/>
      <c r="L182" s="4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"/>
      <c r="L183" s="4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"/>
      <c r="L184" s="4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"/>
      <c r="L185" s="4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"/>
      <c r="L186" s="4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"/>
      <c r="L187" s="4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"/>
      <c r="L188" s="4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"/>
      <c r="L189" s="4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"/>
      <c r="L190" s="4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"/>
      <c r="L191" s="4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"/>
      <c r="L192" s="4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"/>
      <c r="L193" s="4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"/>
      <c r="L194" s="4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"/>
      <c r="L195" s="4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"/>
      <c r="L196" s="4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"/>
      <c r="L197" s="4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"/>
      <c r="L198" s="4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"/>
      <c r="L199" s="4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"/>
      <c r="L200" s="4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"/>
      <c r="L201" s="4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"/>
      <c r="L202" s="4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"/>
      <c r="L203" s="4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"/>
      <c r="L204" s="4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"/>
      <c r="L205" s="4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"/>
      <c r="L206" s="4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"/>
      <c r="L207" s="4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"/>
      <c r="L208" s="4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"/>
      <c r="L209" s="4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"/>
      <c r="L210" s="4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"/>
      <c r="L211" s="4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"/>
      <c r="L212" s="4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"/>
      <c r="L213" s="4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"/>
      <c r="L214" s="4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"/>
      <c r="L215" s="4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"/>
      <c r="L216" s="4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"/>
      <c r="L217" s="4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"/>
      <c r="L218" s="4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"/>
      <c r="L219" s="4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"/>
      <c r="L220" s="4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"/>
      <c r="L221" s="4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"/>
      <c r="L222" s="4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"/>
      <c r="L223" s="4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"/>
      <c r="L224" s="4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"/>
      <c r="L225" s="4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"/>
      <c r="L226" s="4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"/>
      <c r="L227" s="4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"/>
      <c r="L228" s="4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"/>
      <c r="L229" s="4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"/>
      <c r="L230" s="4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"/>
      <c r="L231" s="4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"/>
      <c r="L232" s="4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"/>
      <c r="L233" s="4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"/>
      <c r="L234" s="4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"/>
      <c r="L235" s="4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"/>
      <c r="L236" s="4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"/>
      <c r="L237" s="4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"/>
      <c r="L238" s="4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"/>
      <c r="L239" s="4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"/>
      <c r="L240" s="4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"/>
      <c r="L241" s="4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"/>
      <c r="L242" s="4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"/>
      <c r="L243" s="4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"/>
      <c r="L244" s="4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"/>
      <c r="L245" s="4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"/>
      <c r="L246" s="4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"/>
      <c r="L247" s="4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"/>
      <c r="L248" s="4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"/>
      <c r="L249" s="4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"/>
      <c r="L250" s="4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"/>
      <c r="L251" s="4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"/>
      <c r="L252" s="4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"/>
      <c r="L253" s="4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"/>
      <c r="L254" s="4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"/>
      <c r="L255" s="4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"/>
      <c r="L256" s="4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"/>
      <c r="L257" s="4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"/>
      <c r="L258" s="4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"/>
      <c r="L259" s="4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"/>
      <c r="L260" s="4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"/>
      <c r="L261" s="4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"/>
      <c r="L262" s="4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"/>
      <c r="L263" s="4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"/>
      <c r="L264" s="4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"/>
      <c r="L265" s="4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"/>
      <c r="L266" s="4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"/>
      <c r="L267" s="4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"/>
      <c r="L268" s="4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"/>
      <c r="L269" s="4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"/>
      <c r="L270" s="4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"/>
      <c r="L271" s="4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"/>
      <c r="L272" s="4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"/>
      <c r="L273" s="4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"/>
      <c r="L274" s="4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"/>
      <c r="L275" s="4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"/>
      <c r="L276" s="4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"/>
      <c r="L277" s="4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"/>
      <c r="L278" s="4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"/>
      <c r="L279" s="4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"/>
      <c r="L280" s="4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"/>
      <c r="L281" s="4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"/>
      <c r="L282" s="4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"/>
      <c r="L283" s="4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"/>
      <c r="L284" s="4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"/>
      <c r="L285" s="4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"/>
      <c r="L286" s="4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"/>
      <c r="L287" s="4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"/>
      <c r="L288" s="4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"/>
      <c r="L289" s="4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"/>
      <c r="L290" s="4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"/>
      <c r="L291" s="4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"/>
      <c r="L292" s="4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"/>
      <c r="L293" s="4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"/>
      <c r="L294" s="4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"/>
      <c r="L295" s="4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"/>
      <c r="L296" s="4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"/>
      <c r="L297" s="4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"/>
      <c r="L298" s="4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"/>
      <c r="L299" s="4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"/>
      <c r="L300" s="4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"/>
      <c r="L301" s="4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"/>
      <c r="L302" s="4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"/>
      <c r="L303" s="4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"/>
      <c r="L304" s="4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"/>
      <c r="L305" s="4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"/>
      <c r="L306" s="4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"/>
      <c r="L307" s="4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"/>
      <c r="L308" s="4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"/>
      <c r="L309" s="4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"/>
      <c r="L310" s="4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"/>
      <c r="L311" s="4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"/>
      <c r="L312" s="4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"/>
      <c r="L313" s="4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"/>
      <c r="L314" s="4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"/>
      <c r="L315" s="4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"/>
      <c r="L316" s="4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"/>
      <c r="L317" s="4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"/>
      <c r="L318" s="4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"/>
      <c r="L319" s="4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"/>
      <c r="L320" s="4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"/>
      <c r="L321" s="4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"/>
      <c r="L322" s="4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"/>
      <c r="L323" s="4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"/>
      <c r="L324" s="4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"/>
      <c r="L325" s="4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"/>
      <c r="L326" s="4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"/>
      <c r="L327" s="4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"/>
      <c r="L328" s="4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"/>
      <c r="L329" s="4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"/>
      <c r="L330" s="4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"/>
      <c r="L331" s="4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"/>
      <c r="L332" s="4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"/>
      <c r="L333" s="4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"/>
      <c r="L334" s="4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"/>
      <c r="L335" s="4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"/>
      <c r="L336" s="4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"/>
      <c r="L337" s="4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"/>
      <c r="L338" s="4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"/>
      <c r="L339" s="4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"/>
      <c r="L340" s="4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"/>
      <c r="L341" s="4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"/>
      <c r="L342" s="4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"/>
      <c r="L343" s="4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"/>
      <c r="L344" s="4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"/>
      <c r="L345" s="4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"/>
      <c r="L346" s="4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"/>
      <c r="L347" s="4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"/>
      <c r="L348" s="4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"/>
      <c r="L349" s="4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"/>
      <c r="L350" s="4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"/>
      <c r="L351" s="4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"/>
      <c r="L352" s="4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"/>
      <c r="L353" s="4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"/>
      <c r="L354" s="4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"/>
      <c r="L355" s="4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"/>
      <c r="L356" s="4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"/>
      <c r="L357" s="4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"/>
      <c r="L358" s="4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"/>
      <c r="L359" s="4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"/>
      <c r="L360" s="4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"/>
      <c r="L361" s="4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"/>
      <c r="L362" s="4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"/>
      <c r="L363" s="4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"/>
      <c r="L364" s="4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"/>
      <c r="L365" s="4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"/>
      <c r="L366" s="4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"/>
      <c r="L367" s="4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"/>
      <c r="L368" s="4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"/>
      <c r="L369" s="4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"/>
      <c r="L370" s="4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"/>
      <c r="L371" s="4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"/>
      <c r="L372" s="4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"/>
      <c r="L373" s="4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"/>
      <c r="L374" s="4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"/>
      <c r="L375" s="4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"/>
      <c r="L376" s="4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"/>
      <c r="L377" s="4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"/>
      <c r="L378" s="4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"/>
      <c r="L379" s="4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"/>
      <c r="L380" s="4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"/>
      <c r="L381" s="4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"/>
      <c r="L382" s="4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"/>
      <c r="L383" s="4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"/>
      <c r="L384" s="4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"/>
      <c r="L385" s="4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"/>
      <c r="L386" s="4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"/>
      <c r="L387" s="4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"/>
      <c r="L388" s="4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"/>
      <c r="L389" s="4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"/>
      <c r="L390" s="4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"/>
      <c r="L391" s="4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"/>
      <c r="L392" s="4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"/>
      <c r="L393" s="4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"/>
      <c r="L394" s="4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"/>
      <c r="L395" s="4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"/>
      <c r="L396" s="4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"/>
      <c r="L397" s="4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"/>
      <c r="L398" s="4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"/>
      <c r="L399" s="4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"/>
      <c r="L400" s="4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2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"/>
      <c r="L401" s="4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2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"/>
      <c r="L402" s="4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2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"/>
      <c r="L403" s="4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2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"/>
      <c r="L404" s="4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2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"/>
      <c r="L405" s="4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2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"/>
      <c r="L406" s="4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2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"/>
      <c r="L407" s="4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2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"/>
      <c r="L408" s="4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2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"/>
      <c r="L409" s="4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2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"/>
      <c r="L410" s="4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2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"/>
      <c r="L411" s="4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2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"/>
      <c r="L412" s="4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2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"/>
      <c r="L413" s="4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2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"/>
      <c r="L414" s="4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2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"/>
      <c r="L415" s="4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2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"/>
      <c r="L416" s="4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2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"/>
      <c r="L417" s="4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2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"/>
      <c r="L418" s="4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2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"/>
      <c r="L419" s="4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2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"/>
      <c r="L420" s="4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2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"/>
      <c r="L421" s="4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2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"/>
      <c r="L422" s="4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2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"/>
      <c r="L423" s="4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2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"/>
      <c r="L424" s="4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2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"/>
      <c r="L425" s="4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2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"/>
      <c r="L426" s="4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2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"/>
      <c r="L427" s="4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2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"/>
      <c r="L428" s="4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2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"/>
      <c r="L429" s="4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2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"/>
      <c r="L430" s="4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2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"/>
      <c r="L431" s="4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2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"/>
      <c r="L432" s="4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2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"/>
      <c r="L433" s="4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2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"/>
      <c r="L434" s="4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2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"/>
      <c r="L435" s="4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2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"/>
      <c r="L436" s="4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2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"/>
      <c r="L437" s="4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2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"/>
      <c r="L438" s="4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2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"/>
      <c r="L439" s="4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2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"/>
      <c r="L440" s="4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2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"/>
      <c r="L441" s="4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2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"/>
      <c r="L442" s="4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2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"/>
      <c r="L443" s="4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2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"/>
      <c r="L444" s="4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2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"/>
      <c r="L445" s="4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2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"/>
      <c r="L446" s="4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2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"/>
      <c r="L447" s="4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2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"/>
      <c r="L448" s="4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2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"/>
      <c r="L449" s="4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2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"/>
      <c r="L450" s="4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2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"/>
      <c r="L451" s="4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2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"/>
      <c r="L452" s="4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2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"/>
      <c r="L453" s="4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2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"/>
      <c r="L454" s="4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2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"/>
      <c r="L455" s="4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2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"/>
      <c r="L456" s="4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2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"/>
      <c r="L457" s="4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2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"/>
      <c r="L458" s="4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2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"/>
      <c r="L459" s="4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2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"/>
      <c r="L460" s="4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2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"/>
      <c r="L461" s="4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2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"/>
      <c r="L462" s="4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2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"/>
      <c r="L463" s="4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2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"/>
      <c r="L464" s="4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2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"/>
      <c r="L465" s="4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2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"/>
      <c r="L466" s="4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2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"/>
      <c r="L467" s="4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2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"/>
      <c r="L468" s="4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2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"/>
      <c r="L469" s="4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2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"/>
      <c r="L470" s="4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2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"/>
      <c r="L471" s="4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2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"/>
      <c r="L472" s="4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2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"/>
      <c r="L473" s="4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2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"/>
      <c r="L474" s="4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2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"/>
      <c r="L475" s="4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2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"/>
      <c r="L476" s="4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2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"/>
      <c r="L477" s="4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2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"/>
      <c r="L478" s="4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2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"/>
      <c r="L479" s="4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2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"/>
      <c r="L480" s="4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2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"/>
      <c r="L481" s="4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2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"/>
      <c r="L482" s="4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2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"/>
      <c r="L483" s="4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2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"/>
      <c r="L484" s="4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2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"/>
      <c r="L485" s="4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2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"/>
      <c r="L486" s="4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2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"/>
      <c r="L487" s="4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2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"/>
      <c r="L488" s="4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2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"/>
      <c r="L489" s="4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2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"/>
      <c r="L490" s="4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2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"/>
      <c r="L491" s="4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2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"/>
      <c r="L492" s="4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2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"/>
      <c r="L493" s="4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2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"/>
      <c r="L494" s="4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2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"/>
      <c r="L495" s="4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2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"/>
      <c r="L496" s="4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2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"/>
      <c r="L497" s="4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2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"/>
      <c r="L498" s="4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2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"/>
      <c r="L499" s="4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2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"/>
      <c r="L500" s="4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2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"/>
      <c r="L501" s="4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2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"/>
      <c r="L502" s="4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2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"/>
      <c r="L503" s="4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2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"/>
      <c r="L504" s="4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2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"/>
      <c r="L505" s="4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2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"/>
      <c r="L506" s="4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2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"/>
      <c r="L507" s="4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2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"/>
      <c r="L508" s="4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2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"/>
      <c r="L509" s="4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2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"/>
      <c r="L510" s="4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2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"/>
      <c r="L511" s="4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2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"/>
      <c r="L512" s="4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2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"/>
      <c r="L513" s="4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2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"/>
      <c r="L514" s="4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2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"/>
      <c r="L515" s="4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2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"/>
      <c r="L516" s="4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2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"/>
      <c r="L517" s="4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2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"/>
      <c r="L518" s="4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2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"/>
      <c r="L519" s="4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2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"/>
      <c r="L520" s="4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2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"/>
      <c r="L521" s="4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2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"/>
      <c r="L522" s="4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2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"/>
      <c r="L523" s="4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2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"/>
      <c r="L524" s="4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2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"/>
      <c r="L525" s="4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2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"/>
      <c r="L526" s="4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2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"/>
      <c r="L527" s="4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2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"/>
      <c r="L528" s="4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2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"/>
      <c r="L529" s="4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2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"/>
      <c r="L530" s="4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2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"/>
      <c r="L531" s="4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2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"/>
      <c r="L532" s="4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2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"/>
      <c r="L533" s="4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2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"/>
      <c r="L534" s="4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2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"/>
      <c r="L535" s="4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2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"/>
      <c r="L536" s="4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2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"/>
      <c r="L537" s="4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2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"/>
      <c r="L538" s="4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2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"/>
      <c r="L539" s="4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2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"/>
      <c r="L540" s="4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2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"/>
      <c r="L541" s="4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2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"/>
      <c r="L542" s="4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2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"/>
      <c r="L543" s="4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2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"/>
      <c r="L544" s="4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2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"/>
      <c r="L545" s="4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2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"/>
      <c r="L546" s="4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2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"/>
      <c r="L547" s="4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2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"/>
      <c r="L548" s="4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2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"/>
      <c r="L549" s="4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2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"/>
      <c r="L550" s="4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2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"/>
      <c r="L551" s="4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2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"/>
      <c r="L552" s="4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2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"/>
      <c r="L553" s="4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2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"/>
      <c r="L554" s="4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2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"/>
      <c r="L555" s="4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2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"/>
      <c r="L556" s="4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2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"/>
      <c r="L557" s="4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2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"/>
      <c r="L558" s="4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2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"/>
      <c r="L559" s="4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2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"/>
      <c r="L560" s="4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2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"/>
      <c r="L561" s="4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2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"/>
      <c r="L562" s="4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2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"/>
      <c r="L563" s="4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2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"/>
      <c r="L564" s="4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2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"/>
      <c r="L565" s="4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2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"/>
      <c r="L566" s="4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2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"/>
      <c r="L567" s="4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2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"/>
      <c r="L568" s="4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2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"/>
      <c r="L569" s="4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2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"/>
      <c r="L570" s="4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2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"/>
      <c r="L571" s="4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2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"/>
      <c r="L572" s="4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2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"/>
      <c r="L573" s="4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2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"/>
      <c r="L574" s="4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2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"/>
      <c r="L575" s="4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2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"/>
      <c r="L576" s="4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2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"/>
      <c r="L577" s="4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2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"/>
      <c r="L578" s="4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2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"/>
      <c r="L579" s="4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2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"/>
      <c r="L580" s="4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2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"/>
      <c r="L581" s="4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2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"/>
      <c r="L582" s="4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2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"/>
      <c r="L583" s="4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2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"/>
      <c r="L584" s="4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2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"/>
      <c r="L585" s="4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2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"/>
      <c r="L586" s="4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2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"/>
      <c r="L587" s="4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2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"/>
      <c r="L588" s="4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2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"/>
      <c r="L589" s="4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2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"/>
      <c r="L590" s="4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2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"/>
      <c r="L591" s="4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2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"/>
      <c r="L592" s="4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2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"/>
      <c r="L593" s="4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2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"/>
      <c r="L594" s="4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2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"/>
      <c r="L595" s="4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2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"/>
      <c r="L596" s="4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2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"/>
      <c r="L597" s="4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2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"/>
      <c r="L598" s="4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2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"/>
      <c r="L599" s="4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2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"/>
      <c r="L600" s="4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2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"/>
      <c r="L601" s="4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2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"/>
      <c r="L602" s="4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2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"/>
      <c r="L603" s="4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2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"/>
      <c r="L604" s="4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2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"/>
      <c r="L605" s="4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2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"/>
      <c r="L606" s="4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2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"/>
      <c r="L607" s="4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2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"/>
      <c r="L608" s="4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2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"/>
      <c r="L609" s="4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2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"/>
      <c r="L610" s="4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2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"/>
      <c r="L611" s="4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2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"/>
      <c r="L612" s="4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2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"/>
      <c r="L613" s="4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2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"/>
      <c r="L614" s="4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2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"/>
      <c r="L615" s="4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2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"/>
      <c r="L616" s="4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2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"/>
      <c r="L617" s="4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2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"/>
      <c r="L618" s="4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2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"/>
      <c r="L619" s="4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2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"/>
      <c r="L620" s="4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2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"/>
      <c r="L621" s="4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2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"/>
      <c r="L622" s="4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2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"/>
      <c r="L623" s="4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2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"/>
      <c r="L624" s="4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2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"/>
      <c r="L625" s="4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2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"/>
      <c r="L626" s="4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2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"/>
      <c r="L627" s="4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2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"/>
      <c r="L628" s="4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2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"/>
      <c r="L629" s="4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2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"/>
      <c r="L630" s="4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2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"/>
      <c r="L631" s="4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2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"/>
      <c r="L632" s="4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2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"/>
      <c r="L633" s="4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2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"/>
      <c r="L634" s="4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2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"/>
      <c r="L635" s="4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2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"/>
      <c r="L636" s="4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2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"/>
      <c r="L637" s="4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2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"/>
      <c r="L638" s="4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2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"/>
      <c r="L639" s="4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2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"/>
      <c r="L640" s="4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2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"/>
      <c r="L641" s="4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2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"/>
      <c r="L642" s="4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2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"/>
      <c r="L643" s="4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2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"/>
      <c r="L644" s="4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2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"/>
      <c r="L645" s="4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2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"/>
      <c r="L646" s="4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2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"/>
      <c r="L647" s="4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2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"/>
      <c r="L648" s="4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2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"/>
      <c r="L649" s="4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2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"/>
      <c r="L650" s="4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2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"/>
      <c r="L651" s="4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2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"/>
      <c r="L652" s="4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2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"/>
      <c r="L653" s="4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2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"/>
      <c r="L654" s="4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2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"/>
      <c r="L655" s="4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2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"/>
      <c r="L656" s="4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2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"/>
      <c r="L657" s="4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2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"/>
      <c r="L658" s="4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2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"/>
      <c r="L659" s="4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2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"/>
      <c r="L660" s="4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2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"/>
      <c r="L661" s="4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2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"/>
      <c r="L662" s="4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2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"/>
      <c r="L663" s="4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2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"/>
      <c r="L664" s="4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2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"/>
      <c r="L665" s="4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2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"/>
      <c r="L666" s="4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2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"/>
      <c r="L667" s="4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2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"/>
      <c r="L668" s="4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2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"/>
      <c r="L669" s="4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2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"/>
      <c r="L670" s="4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2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"/>
      <c r="L671" s="4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2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"/>
      <c r="L672" s="4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2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"/>
      <c r="L673" s="4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2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"/>
      <c r="L674" s="4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2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"/>
      <c r="L675" s="4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2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"/>
      <c r="L676" s="4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2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"/>
      <c r="L677" s="4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2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"/>
      <c r="L678" s="4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2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"/>
      <c r="L679" s="4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2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"/>
      <c r="L680" s="4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2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"/>
      <c r="L681" s="4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2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"/>
      <c r="L682" s="4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2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"/>
      <c r="L683" s="4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2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"/>
      <c r="L684" s="4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2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"/>
      <c r="L685" s="4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2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"/>
      <c r="L686" s="4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2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"/>
      <c r="L687" s="4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2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"/>
      <c r="L688" s="4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2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"/>
      <c r="L689" s="4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2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"/>
      <c r="L690" s="4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2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"/>
      <c r="L691" s="4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2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"/>
      <c r="L692" s="4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2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"/>
      <c r="L693" s="4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2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"/>
      <c r="L694" s="4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2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"/>
      <c r="L695" s="4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2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"/>
      <c r="L696" s="4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2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"/>
      <c r="L697" s="4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2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"/>
      <c r="L698" s="4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2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"/>
      <c r="L699" s="4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2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"/>
      <c r="L700" s="4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2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"/>
      <c r="L701" s="4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2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"/>
      <c r="L702" s="4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2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"/>
      <c r="L703" s="4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2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"/>
      <c r="L704" s="4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2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"/>
      <c r="L705" s="4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2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"/>
      <c r="L706" s="4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2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"/>
      <c r="L707" s="4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2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"/>
      <c r="L708" s="4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2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"/>
      <c r="L709" s="4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2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"/>
      <c r="L710" s="4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2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"/>
      <c r="L711" s="4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2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"/>
      <c r="L712" s="4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2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"/>
      <c r="L713" s="4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2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"/>
      <c r="L714" s="4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2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"/>
      <c r="L715" s="4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2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"/>
      <c r="L716" s="4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2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"/>
      <c r="L717" s="4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2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"/>
      <c r="L718" s="4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2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"/>
      <c r="L719" s="4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2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"/>
      <c r="L720" s="4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2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"/>
      <c r="L721" s="4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2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"/>
      <c r="L722" s="4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2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"/>
      <c r="L723" s="4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2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"/>
      <c r="L724" s="4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2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"/>
      <c r="L725" s="4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2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"/>
      <c r="L726" s="4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2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"/>
      <c r="L727" s="4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2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"/>
      <c r="L728" s="4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2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"/>
      <c r="L729" s="4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2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"/>
      <c r="L730" s="4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2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"/>
      <c r="L731" s="4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2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"/>
      <c r="L732" s="4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2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"/>
      <c r="L733" s="4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2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"/>
      <c r="L734" s="4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2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"/>
      <c r="L735" s="4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2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"/>
      <c r="L736" s="4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2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"/>
      <c r="L737" s="4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2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"/>
      <c r="L738" s="4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2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"/>
      <c r="L739" s="4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2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"/>
      <c r="L740" s="4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2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"/>
      <c r="L741" s="4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2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"/>
      <c r="L742" s="4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2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"/>
      <c r="L743" s="4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2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"/>
      <c r="L744" s="4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2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"/>
      <c r="L745" s="4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2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"/>
      <c r="L746" s="4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2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"/>
      <c r="L747" s="4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2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"/>
      <c r="L748" s="4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2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"/>
      <c r="L749" s="4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2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"/>
      <c r="L750" s="4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2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"/>
      <c r="L751" s="4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2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"/>
      <c r="L752" s="4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2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"/>
      <c r="L753" s="4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2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"/>
      <c r="L754" s="4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2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"/>
      <c r="L755" s="4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2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"/>
      <c r="L756" s="4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2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"/>
      <c r="L757" s="4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2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"/>
      <c r="L758" s="4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2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"/>
      <c r="L759" s="4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2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"/>
      <c r="L760" s="4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2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"/>
      <c r="L761" s="4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2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"/>
      <c r="L762" s="4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2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"/>
      <c r="L763" s="4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2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"/>
      <c r="L764" s="4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2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"/>
      <c r="L765" s="4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2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"/>
      <c r="L766" s="4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2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"/>
      <c r="L767" s="4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2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"/>
      <c r="L768" s="4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2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"/>
      <c r="L769" s="4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2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"/>
      <c r="L770" s="4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2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"/>
      <c r="L771" s="4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2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"/>
      <c r="L772" s="4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2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"/>
      <c r="L773" s="4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2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"/>
      <c r="L774" s="4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2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"/>
      <c r="L775" s="4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2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"/>
      <c r="L776" s="4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2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"/>
      <c r="L777" s="4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2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"/>
      <c r="L778" s="4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2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"/>
      <c r="L779" s="4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2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"/>
      <c r="L780" s="4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2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"/>
      <c r="L781" s="4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2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"/>
      <c r="L782" s="4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2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"/>
      <c r="L783" s="4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2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"/>
      <c r="L784" s="4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2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"/>
      <c r="L785" s="4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2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"/>
      <c r="L786" s="4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2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"/>
      <c r="L787" s="4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2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"/>
      <c r="L788" s="4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2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"/>
      <c r="L789" s="4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2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"/>
      <c r="L790" s="4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2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"/>
      <c r="L791" s="4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2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"/>
      <c r="L792" s="4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2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"/>
      <c r="L793" s="4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2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"/>
      <c r="L794" s="4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2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"/>
      <c r="L795" s="4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2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"/>
      <c r="L796" s="4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2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"/>
      <c r="L797" s="4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2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"/>
      <c r="L798" s="4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2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"/>
      <c r="L799" s="4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2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"/>
      <c r="L800" s="4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2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"/>
      <c r="L801" s="4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2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"/>
      <c r="L802" s="4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2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"/>
      <c r="L803" s="4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2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"/>
      <c r="L804" s="4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2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"/>
      <c r="L805" s="4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2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"/>
      <c r="L806" s="4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2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"/>
      <c r="L807" s="4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2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"/>
      <c r="L808" s="4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2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"/>
      <c r="L809" s="4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2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"/>
      <c r="L810" s="4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2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"/>
      <c r="L811" s="4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2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"/>
      <c r="L812" s="4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2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"/>
      <c r="L813" s="4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2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"/>
      <c r="L814" s="4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2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"/>
      <c r="L815" s="4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2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"/>
      <c r="L816" s="4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2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"/>
      <c r="L817" s="4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2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"/>
      <c r="L818" s="4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2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"/>
      <c r="L819" s="4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2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"/>
      <c r="L820" s="4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2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"/>
      <c r="L821" s="4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2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"/>
      <c r="L822" s="4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2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"/>
      <c r="L823" s="4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2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"/>
      <c r="L824" s="4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2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"/>
      <c r="L825" s="4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2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"/>
      <c r="L826" s="4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2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"/>
      <c r="L827" s="4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2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"/>
      <c r="L828" s="4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2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"/>
      <c r="L829" s="4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2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"/>
      <c r="L830" s="4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2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"/>
      <c r="L831" s="4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2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"/>
      <c r="L832" s="4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2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"/>
      <c r="L833" s="4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2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"/>
      <c r="L834" s="4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2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"/>
      <c r="L835" s="4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2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"/>
      <c r="L836" s="4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2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"/>
      <c r="L837" s="4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2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"/>
      <c r="L838" s="4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2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"/>
      <c r="L839" s="4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2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"/>
      <c r="L840" s="4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2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"/>
      <c r="L841" s="4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2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"/>
      <c r="L842" s="4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2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"/>
      <c r="L843" s="4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2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"/>
      <c r="L844" s="4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2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"/>
      <c r="L845" s="4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2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"/>
      <c r="L846" s="4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2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"/>
      <c r="L847" s="4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2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"/>
      <c r="L848" s="4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2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"/>
      <c r="L849" s="4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2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"/>
      <c r="L850" s="4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2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"/>
      <c r="L851" s="4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2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"/>
      <c r="L852" s="4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2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"/>
      <c r="L853" s="4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2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"/>
      <c r="L854" s="4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2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"/>
      <c r="L855" s="4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2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"/>
      <c r="L856" s="4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2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"/>
      <c r="L857" s="4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2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"/>
      <c r="L858" s="4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2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"/>
      <c r="L859" s="4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2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"/>
      <c r="L860" s="4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2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"/>
      <c r="L861" s="4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2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"/>
      <c r="L862" s="4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2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"/>
      <c r="L863" s="4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2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"/>
      <c r="L864" s="4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2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"/>
      <c r="L865" s="4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2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"/>
      <c r="L866" s="4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2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"/>
      <c r="L867" s="4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2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"/>
      <c r="L868" s="4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2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"/>
      <c r="L869" s="4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2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"/>
      <c r="L870" s="4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2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"/>
      <c r="L871" s="4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2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"/>
      <c r="L872" s="4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2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"/>
      <c r="L873" s="4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2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"/>
      <c r="L874" s="4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2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"/>
      <c r="L875" s="4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2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"/>
      <c r="L876" s="4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2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"/>
      <c r="L877" s="4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2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"/>
      <c r="L878" s="4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2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"/>
      <c r="L879" s="4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2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"/>
      <c r="L880" s="4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2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"/>
      <c r="L881" s="4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2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"/>
      <c r="L882" s="4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2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"/>
      <c r="L883" s="4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2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"/>
      <c r="L884" s="4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2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"/>
      <c r="L885" s="4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2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"/>
      <c r="L886" s="4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2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"/>
      <c r="L887" s="4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2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"/>
      <c r="L888" s="4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2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"/>
      <c r="L889" s="4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2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"/>
      <c r="L890" s="4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2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"/>
      <c r="L891" s="4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2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"/>
      <c r="L892" s="4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2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"/>
      <c r="L893" s="4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2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"/>
      <c r="L894" s="4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2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"/>
      <c r="L895" s="4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2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"/>
      <c r="L896" s="4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2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"/>
      <c r="L897" s="4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2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"/>
      <c r="L898" s="4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2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"/>
      <c r="L899" s="4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2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"/>
      <c r="L900" s="4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2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"/>
      <c r="L901" s="4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2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"/>
      <c r="L902" s="4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2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"/>
      <c r="L903" s="4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2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"/>
      <c r="L904" s="4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2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"/>
      <c r="L905" s="4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2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"/>
      <c r="L906" s="4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2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"/>
      <c r="L907" s="4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2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"/>
      <c r="L908" s="4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2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"/>
      <c r="L909" s="4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2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"/>
      <c r="L910" s="4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2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"/>
      <c r="L911" s="4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2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"/>
      <c r="L912" s="4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2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"/>
      <c r="L913" s="4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2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"/>
      <c r="L914" s="4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2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"/>
      <c r="L915" s="4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2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"/>
      <c r="L916" s="4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2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"/>
      <c r="L917" s="4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2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"/>
      <c r="L918" s="4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2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"/>
      <c r="L919" s="4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2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"/>
      <c r="L920" s="4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2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"/>
      <c r="L921" s="4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2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"/>
      <c r="L922" s="4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2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"/>
      <c r="L923" s="4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2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"/>
      <c r="L924" s="4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2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"/>
      <c r="L925" s="4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2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"/>
      <c r="L926" s="4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2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"/>
      <c r="L927" s="4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2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"/>
      <c r="L928" s="4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2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"/>
      <c r="L929" s="4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2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"/>
      <c r="L930" s="4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2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"/>
      <c r="L931" s="4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"/>
      <c r="L932" s="4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"/>
      <c r="L933" s="4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"/>
      <c r="L934" s="4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"/>
      <c r="L935" s="4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"/>
      <c r="L936" s="4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"/>
      <c r="L937" s="4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"/>
      <c r="L938" s="4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"/>
      <c r="L939" s="4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"/>
      <c r="L940" s="4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"/>
      <c r="L941" s="4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"/>
      <c r="L942" s="4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"/>
      <c r="L943" s="4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"/>
      <c r="L944" s="4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2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"/>
      <c r="L945" s="4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2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"/>
      <c r="L946" s="4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2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"/>
      <c r="L947" s="4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2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"/>
      <c r="L948" s="4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2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"/>
      <c r="L949" s="4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2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"/>
      <c r="L950" s="4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2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"/>
      <c r="L951" s="4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2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"/>
      <c r="L952" s="4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2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"/>
      <c r="L953" s="4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2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"/>
      <c r="L954" s="4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2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"/>
      <c r="L955" s="4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2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"/>
      <c r="L956" s="4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2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"/>
      <c r="L957" s="4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2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"/>
      <c r="L958" s="4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2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"/>
      <c r="L959" s="4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2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"/>
      <c r="L960" s="4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2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"/>
      <c r="L961" s="4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2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"/>
      <c r="L962" s="4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2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"/>
      <c r="L963" s="4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2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"/>
      <c r="L964" s="4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2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"/>
      <c r="L965" s="4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2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"/>
      <c r="L966" s="4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2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"/>
      <c r="L967" s="4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2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"/>
      <c r="L968" s="4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2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"/>
      <c r="L969" s="4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2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"/>
      <c r="L970" s="4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2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"/>
      <c r="L971" s="4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2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"/>
      <c r="L972" s="4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2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"/>
      <c r="L973" s="4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2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"/>
      <c r="L974" s="4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2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"/>
      <c r="L975" s="4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2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"/>
      <c r="L976" s="4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2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"/>
      <c r="L977" s="4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2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"/>
      <c r="L978" s="4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2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"/>
      <c r="L979" s="4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2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"/>
      <c r="L980" s="4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2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"/>
      <c r="L981" s="4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2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"/>
      <c r="L982" s="4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2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"/>
      <c r="L983" s="4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2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"/>
      <c r="L984" s="4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2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"/>
      <c r="L985" s="4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2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"/>
      <c r="L986" s="4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2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"/>
      <c r="L987" s="4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2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"/>
      <c r="L988" s="4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2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"/>
      <c r="L989" s="4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2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"/>
      <c r="L990" s="4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2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"/>
      <c r="L991" s="4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2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"/>
      <c r="L992" s="4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2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"/>
      <c r="L993" s="4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2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"/>
      <c r="L994" s="4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"/>
      <c r="L995" s="4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"/>
      <c r="L996" s="4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"/>
      <c r="L997" s="4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"/>
      <c r="L998" s="4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"/>
      <c r="L999" s="4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"/>
      <c r="L1000" s="4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0" priority="1">
      <formula>AND(B$25=MIN($D$25:$I$25),B$25&lt;&gt;0)</formula>
    </cfRule>
  </conditionalFormatting>
  <conditionalFormatting sqref="D8:I8 D25:I25">
    <cfRule type="expression" dxfId="9" priority="2">
      <formula>AND(D$25=MIN($D$25:$I$25),D$25&lt;&gt;0)</formula>
    </cfRule>
  </conditionalFormatting>
  <conditionalFormatting sqref="D9:I24">
    <cfRule type="expression" dxfId="8" priority="3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F23" sqref="F23"/>
    </sheetView>
  </sheetViews>
  <sheetFormatPr defaultColWidth="16.83203125" defaultRowHeight="15" customHeight="1"/>
  <cols>
    <col min="1" max="1" width="4" customWidth="1"/>
    <col min="2" max="2" width="23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"/>
      <c r="L1" s="4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54.75" customHeight="1">
      <c r="A2" s="46"/>
      <c r="B2" s="45"/>
      <c r="C2" s="45"/>
      <c r="D2" s="45"/>
      <c r="E2" s="45"/>
      <c r="F2" s="45"/>
      <c r="G2" s="45"/>
      <c r="H2" s="45"/>
      <c r="I2" s="47"/>
      <c r="J2" s="47"/>
      <c r="K2" s="47"/>
      <c r="L2" s="47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"/>
      <c r="L3" s="4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"/>
      <c r="L4" s="4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2.75" customHeight="1">
      <c r="A5" s="46"/>
      <c r="B5" s="2" t="s">
        <v>1</v>
      </c>
      <c r="C5" s="2"/>
      <c r="D5" s="46"/>
      <c r="E5" s="46"/>
      <c r="F5" s="46"/>
      <c r="G5" s="46"/>
      <c r="H5" s="46"/>
      <c r="I5" s="46"/>
      <c r="J5" s="46"/>
      <c r="K5" s="4"/>
      <c r="L5" s="4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2.75" customHeight="1">
      <c r="A6" s="46"/>
      <c r="B6" s="5" t="s">
        <v>2</v>
      </c>
      <c r="C6" s="5"/>
      <c r="D6" s="2"/>
      <c r="E6" s="2"/>
      <c r="F6" s="2"/>
      <c r="G6" s="2"/>
      <c r="H6" s="2"/>
      <c r="I6" s="2"/>
      <c r="J6" s="48"/>
      <c r="K6" s="48"/>
      <c r="L6" s="48"/>
      <c r="M6" s="48"/>
      <c r="N6" s="48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24.75" customHeight="1">
      <c r="A7" s="46"/>
      <c r="B7" s="46"/>
      <c r="C7" s="46"/>
      <c r="D7" s="46"/>
      <c r="E7" s="46"/>
      <c r="F7" s="46"/>
      <c r="G7" s="46"/>
      <c r="H7" s="46"/>
      <c r="I7" s="46"/>
      <c r="J7" s="57" t="s">
        <v>3</v>
      </c>
      <c r="K7" s="61"/>
      <c r="L7" s="62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46.5" customHeight="1">
      <c r="A8" s="49"/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11</v>
      </c>
      <c r="J8" s="7" t="s">
        <v>12</v>
      </c>
      <c r="K8" s="8" t="s">
        <v>13</v>
      </c>
      <c r="L8" s="9" t="s">
        <v>14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2.75" customHeight="1">
      <c r="A9" s="50"/>
      <c r="B9" s="51" t="s">
        <v>25</v>
      </c>
      <c r="C9" s="52">
        <v>1</v>
      </c>
      <c r="D9" s="53">
        <f>'[1]WINDOWS SERVER'!$H$8</f>
        <v>6954360</v>
      </c>
      <c r="E9" s="53">
        <f>'[1]WINDOWS SERVER'!$H$9</f>
        <v>2440151.2599999998</v>
      </c>
      <c r="F9" s="53">
        <f>'[1]WINDOWS SERVER'!$H$10</f>
        <v>6149500</v>
      </c>
      <c r="G9" s="53"/>
      <c r="H9" s="53"/>
      <c r="I9" s="53"/>
      <c r="J9" s="10">
        <f>MIN(ADMINISTRADOR!$D9:$I9)</f>
        <v>2440151.2599999998</v>
      </c>
      <c r="K9" s="11">
        <f>IFERROR(AVERAGE(ADMINISTRADOR!$D9:$I9),0)</f>
        <v>5181337.0866666669</v>
      </c>
      <c r="L9" s="12">
        <f>MAX(ADMINISTRADOR!$D9:$I9)</f>
        <v>6954360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>
      <c r="A10" s="50"/>
      <c r="B10" s="53" t="str">
        <f>[1]MOUSE!$D$8</f>
        <v>mouse genius dx120</v>
      </c>
      <c r="C10" s="52">
        <v>1</v>
      </c>
      <c r="D10" s="53">
        <f>[1]MOUSE!$H$8</f>
        <v>16700</v>
      </c>
      <c r="E10" s="53">
        <f>[1]MOUSE!$H$9</f>
        <v>19900</v>
      </c>
      <c r="F10" s="53">
        <f>[1]MOUSE!$H$10</f>
        <v>22000</v>
      </c>
      <c r="G10" s="53"/>
      <c r="H10" s="53"/>
      <c r="I10" s="53"/>
      <c r="J10" s="10">
        <f>MIN(ADMINISTRADOR!$D10:$I10)</f>
        <v>16700</v>
      </c>
      <c r="K10" s="11">
        <f>IFERROR(AVERAGE(ADMINISTRADOR!$D10:$I10),0)</f>
        <v>19533.333333333332</v>
      </c>
      <c r="L10" s="12">
        <f>MAX(ADMINISTRADOR!$D10:$I10)</f>
        <v>22000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>
      <c r="A11" s="50"/>
      <c r="B11" s="53" t="s">
        <v>26</v>
      </c>
      <c r="C11" s="52">
        <v>1</v>
      </c>
      <c r="D11" s="53">
        <f>[1]TECLADO!$H$8</f>
        <v>50000</v>
      </c>
      <c r="E11" s="53">
        <f>[1]TECLADO!$H$9</f>
        <v>62990.000000000007</v>
      </c>
      <c r="F11" s="53">
        <f>[1]TECLADO!$H$10</f>
        <v>51400</v>
      </c>
      <c r="G11" s="53"/>
      <c r="H11" s="53"/>
      <c r="I11" s="53"/>
      <c r="J11" s="10">
        <f>MIN(ADMINISTRADOR!$D11:$I11)</f>
        <v>50000</v>
      </c>
      <c r="K11" s="11">
        <f>IFERROR(AVERAGE(ADMINISTRADOR!$D11:$I11),0)</f>
        <v>54796.666666666664</v>
      </c>
      <c r="L11" s="12">
        <f>MAX(ADMINISTRADOR!$D11:$I11)</f>
        <v>62990.000000000007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>
      <c r="A12" s="50"/>
      <c r="B12" s="53" t="str">
        <f>'[1]computador administrador'!$D$8</f>
        <v xml:space="preserve">Dell precision Intel Xeon W-2245 </v>
      </c>
      <c r="C12" s="52">
        <v>1</v>
      </c>
      <c r="D12" s="53">
        <f>'[1]computador administrador'!$H$8</f>
        <v>15269000</v>
      </c>
      <c r="E12" s="53">
        <f>'[1]computador administrador'!$H$9</f>
        <v>13450000.000000002</v>
      </c>
      <c r="F12" s="53">
        <f>'[1]computador administrador'!$H$10</f>
        <v>15320000</v>
      </c>
      <c r="G12" s="53"/>
      <c r="H12" s="53"/>
      <c r="I12" s="53"/>
      <c r="J12" s="10">
        <f>MIN(ADMINISTRADOR!$D12:$I12)</f>
        <v>13450000.000000002</v>
      </c>
      <c r="K12" s="11">
        <f>IFERROR(AVERAGE(ADMINISTRADOR!$D12:$I12),0)</f>
        <v>14679666.666666666</v>
      </c>
      <c r="L12" s="12">
        <f>MAX(ADMINISTRADOR!$D12:$I12)</f>
        <v>15320000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>
      <c r="A13" s="50"/>
      <c r="B13" s="53" t="s">
        <v>17</v>
      </c>
      <c r="C13" s="52">
        <v>1</v>
      </c>
      <c r="D13" s="53">
        <f>[1]INTERNET!$H$8</f>
        <v>87192.000000000015</v>
      </c>
      <c r="E13" s="53">
        <f>[1]INTERNET!$H$9</f>
        <v>80900</v>
      </c>
      <c r="F13" s="53">
        <f>[1]INTERNET!$H$10</f>
        <v>87900.000000000015</v>
      </c>
      <c r="G13" s="53"/>
      <c r="H13" s="53"/>
      <c r="I13" s="53"/>
      <c r="J13" s="10">
        <f>MIN(ADMINISTRADOR!$D13:$I13)</f>
        <v>80900</v>
      </c>
      <c r="K13" s="11">
        <f>IFERROR(AVERAGE(ADMINISTRADOR!$D13:$I13),0)</f>
        <v>85330.666666666672</v>
      </c>
      <c r="L13" s="12">
        <f>MAX(ADMINISTRADOR!$D13:$I13)</f>
        <v>87900.000000000015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>
      <c r="A14" s="50"/>
      <c r="B14" s="53" t="s">
        <v>27</v>
      </c>
      <c r="C14" s="52">
        <v>1</v>
      </c>
      <c r="D14" s="53">
        <f>[1]ANTIVIRUS!$H$8</f>
        <v>174000</v>
      </c>
      <c r="E14" s="53">
        <f>[1]ANTIVIRUS!$H$9</f>
        <v>129900.00000000001</v>
      </c>
      <c r="F14" s="53">
        <f>[1]ANTIVIRUS!$H$10</f>
        <v>142269</v>
      </c>
      <c r="G14" s="53"/>
      <c r="H14" s="53"/>
      <c r="I14" s="53"/>
      <c r="J14" s="13">
        <f>MIN(ADMINISTRADOR!$D14:$I14)</f>
        <v>129900.00000000001</v>
      </c>
      <c r="K14" s="14">
        <f>IFERROR(AVERAGE(ADMINISTRADOR!$D14:$I14),0)</f>
        <v>148723</v>
      </c>
      <c r="L14" s="15">
        <f>MAX(ADMINISTRADOR!$D14:$I14)</f>
        <v>174000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>
      <c r="A15" s="16"/>
      <c r="B15" s="17" t="str">
        <f>'[1]MEMORIA RAM'!$D$8</f>
        <v>MEMORIA  RAM 8 GB 2933 MHZ</v>
      </c>
      <c r="C15" s="18">
        <v>2</v>
      </c>
      <c r="D15" s="17">
        <f>'[1]MEMORIA RAM'!$H$8</f>
        <v>168400</v>
      </c>
      <c r="E15" s="17">
        <f>'[1]MEMORIA RAM'!$H$9</f>
        <v>628586.56000000006</v>
      </c>
      <c r="F15" s="17">
        <f>'[1]MEMORIA RAM'!$H$10</f>
        <v>160000</v>
      </c>
      <c r="G15" s="17"/>
      <c r="H15" s="17"/>
      <c r="I15" s="17"/>
      <c r="J15" s="13">
        <f>MIN(ADMINISTRADOR!$D15:$I15)</f>
        <v>160000</v>
      </c>
      <c r="K15" s="11">
        <f>IFERROR(AVERAGE(ADMINISTRADOR!$D15:$I15),0)</f>
        <v>318995.52</v>
      </c>
      <c r="L15" s="12">
        <f>MAX(ADMINISTRADOR!$D15:$I15)</f>
        <v>628586.56000000006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>
      <c r="A16" s="16"/>
      <c r="B16" s="17" t="s">
        <v>28</v>
      </c>
      <c r="C16" s="18">
        <v>1</v>
      </c>
      <c r="D16" s="17">
        <f>'[1]computador administrador'!$H$8</f>
        <v>15269000</v>
      </c>
      <c r="E16" s="17">
        <f>'[1]computador administrador'!$H$9</f>
        <v>13450000.000000002</v>
      </c>
      <c r="F16" s="17">
        <f>'[1]computador administrador'!$H$10</f>
        <v>15320000</v>
      </c>
      <c r="G16" s="17"/>
      <c r="H16" s="17"/>
      <c r="I16" s="17"/>
      <c r="J16" s="13">
        <f>MIN(ADMINISTRADOR!$D16:$I16)</f>
        <v>13450000.000000002</v>
      </c>
      <c r="K16" s="11">
        <f>IFERROR(AVERAGE(ADMINISTRADOR!$D16:$I16),0)</f>
        <v>14679666.666666666</v>
      </c>
      <c r="L16" s="12">
        <f>MAX(ADMINISTRADOR!$D16:$I16)</f>
        <v>15320000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>
      <c r="A17" s="16"/>
      <c r="B17" s="17" t="s">
        <v>29</v>
      </c>
      <c r="C17" s="18">
        <v>1</v>
      </c>
      <c r="D17" s="17">
        <f>'[1]OFFICE 365'!$H$8</f>
        <v>48000</v>
      </c>
      <c r="E17" s="17">
        <f>'[1]OFFICE 365'!$H$9</f>
        <v>50000</v>
      </c>
      <c r="F17" s="17">
        <f>'[1]OFFICE 365'!$H$10</f>
        <v>59800</v>
      </c>
      <c r="G17" s="17"/>
      <c r="H17" s="17"/>
      <c r="I17" s="17"/>
      <c r="J17" s="13">
        <f>MIN(ADMINISTRADOR!$D17:$I17)</f>
        <v>48000</v>
      </c>
      <c r="K17" s="14">
        <f>IFERROR(AVERAGE(ADMINISTRADOR!$D17:$I17),0)</f>
        <v>52600</v>
      </c>
      <c r="L17" s="15">
        <f>MAX(ADMINISTRADOR!$D17:$I17)</f>
        <v>59800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>
      <c r="A18" s="16"/>
      <c r="B18" s="19" t="s">
        <v>18</v>
      </c>
      <c r="C18" s="20">
        <v>2</v>
      </c>
      <c r="D18" s="54">
        <f>'[1]MONITOR '!$H$8</f>
        <v>572900</v>
      </c>
      <c r="E18" s="54">
        <f>'[1]MONITOR '!$H$9</f>
        <v>599900</v>
      </c>
      <c r="F18" s="54">
        <f>'[1]MONITOR '!$H$10</f>
        <v>619845</v>
      </c>
      <c r="G18" s="54"/>
      <c r="H18" s="19"/>
      <c r="I18" s="55"/>
      <c r="J18" s="13">
        <f>MIN(ADMINISTRADOR!$D18:$I18)</f>
        <v>572900</v>
      </c>
      <c r="K18" s="11">
        <f>IFERROR(AVERAGE(ADMINISTRADOR!$D18:$I18),0)</f>
        <v>597548.33333333337</v>
      </c>
      <c r="L18" s="12">
        <f>MAX(ADMINISTRADOR!$D18:$I18)</f>
        <v>619845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>
      <c r="A19" s="16"/>
      <c r="B19" s="19" t="s">
        <v>30</v>
      </c>
      <c r="C19" s="20">
        <v>1</v>
      </c>
      <c r="D19" s="54">
        <f>'[1]COTIZACION HOSTING'!$H$8</f>
        <v>31960</v>
      </c>
      <c r="E19" s="54">
        <f>'[1]COTIZACION HOSTING'!$H$9</f>
        <v>11500</v>
      </c>
      <c r="F19" s="54">
        <f>'[1]COTIZACION HOSTING'!$H$10</f>
        <v>39800</v>
      </c>
      <c r="G19" s="54"/>
      <c r="H19" s="19"/>
      <c r="I19" s="55"/>
      <c r="J19" s="13">
        <f>MIN(ADMINISTRADOR!$D19:$I19)</f>
        <v>11500</v>
      </c>
      <c r="K19" s="11">
        <f>IFERROR(AVERAGE(ADMINISTRADOR!$D19:$I19),0)</f>
        <v>27753.333333333332</v>
      </c>
      <c r="L19" s="12">
        <f>MAX(ADMINISTRADOR!$D19:$I19)</f>
        <v>39800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>
      <c r="A20" s="16"/>
      <c r="B20" s="19" t="s">
        <v>31</v>
      </c>
      <c r="C20" s="20">
        <v>1</v>
      </c>
      <c r="D20" s="54">
        <f>[1]PHOTOSHOP!$H$8</f>
        <v>113669.00000000001</v>
      </c>
      <c r="E20" s="54">
        <f>[1]PHOTOSHOP!$H$9</f>
        <v>96129.1</v>
      </c>
      <c r="F20" s="54">
        <f>[1]PHOTOSHOP!$H$10</f>
        <v>95000</v>
      </c>
      <c r="G20" s="54"/>
      <c r="H20" s="19"/>
      <c r="I20" s="55"/>
      <c r="J20" s="13">
        <f>MIN(ADMINISTRADOR!$D20:$I20)</f>
        <v>95000</v>
      </c>
      <c r="K20" s="11">
        <f>IFERROR(AVERAGE(ADMINISTRADOR!$D20:$I20),0)</f>
        <v>101599.36666666668</v>
      </c>
      <c r="L20" s="12">
        <f>MAX(ADMINISTRADOR!$D20:$I20)</f>
        <v>113669.00000000001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>
      <c r="A21" s="16"/>
      <c r="B21" s="19" t="s">
        <v>32</v>
      </c>
      <c r="C21" s="20">
        <v>1</v>
      </c>
      <c r="D21" s="54">
        <f>'[1]VISUAL STUDIO'!$H$8</f>
        <v>2099099</v>
      </c>
      <c r="E21" s="54">
        <f>'[1]VISUAL STUDIO'!$H$9</f>
        <v>1589731.09</v>
      </c>
      <c r="F21" s="54">
        <f>'[1]VISUAL STUDIO'!$H$10</f>
        <v>2224600</v>
      </c>
      <c r="G21" s="54"/>
      <c r="H21" s="19"/>
      <c r="I21" s="55"/>
      <c r="J21" s="13">
        <f>MIN(ADMINISTRADOR!$D21:$I21)</f>
        <v>1589731.09</v>
      </c>
      <c r="K21" s="11">
        <f>IFERROR(AVERAGE(ADMINISTRADOR!$D21:$I21),0)</f>
        <v>1971143.3633333333</v>
      </c>
      <c r="L21" s="12">
        <f>MAX(ADMINISTRADOR!$D21:$I21)</f>
        <v>2224600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>
      <c r="A22" s="16"/>
      <c r="B22" s="19" t="s">
        <v>33</v>
      </c>
      <c r="C22" s="20">
        <v>1</v>
      </c>
      <c r="D22" s="54">
        <f>'[1]GESTOR DE BASE DE DATOS'!$H$8</f>
        <v>2632000</v>
      </c>
      <c r="E22" s="54">
        <f>'[1]GESTOR DE BASE DE DATOS'!$H$9</f>
        <v>265440</v>
      </c>
      <c r="F22" s="54">
        <f>'[1]GESTOR DE BASE DE DATOS'!$H$10</f>
        <v>2112000</v>
      </c>
      <c r="G22" s="54"/>
      <c r="H22" s="19"/>
      <c r="I22" s="55"/>
      <c r="J22" s="13">
        <f>MIN(ADMINISTRADOR!$D22:$I22)</f>
        <v>265440</v>
      </c>
      <c r="K22" s="11">
        <f>IFERROR(AVERAGE(ADMINISTRADOR!$D22:$I22),0)</f>
        <v>1669813.3333333333</v>
      </c>
      <c r="L22" s="12">
        <f>MAX(ADMINISTRADOR!$D22:$I22)</f>
        <v>2632000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>
      <c r="A23" s="16"/>
      <c r="B23" s="19"/>
      <c r="C23" s="20"/>
      <c r="D23" s="54"/>
      <c r="E23" s="54"/>
      <c r="F23" s="54"/>
      <c r="G23" s="54"/>
      <c r="H23" s="19"/>
      <c r="I23" s="55"/>
      <c r="J23" s="13">
        <f>MIN(ADMINISTRADOR!$D23:$I23)</f>
        <v>0</v>
      </c>
      <c r="K23" s="11">
        <f>IFERROR(AVERAGE(ADMINISTRADOR!$D23:$I23),0)</f>
        <v>0</v>
      </c>
      <c r="L23" s="12">
        <f>MAX(ADMINISTRADOR!$D23:$I23)</f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>
      <c r="A24" s="16"/>
      <c r="B24" s="19"/>
      <c r="C24" s="20"/>
      <c r="D24" s="54"/>
      <c r="E24" s="54"/>
      <c r="F24" s="54"/>
      <c r="G24" s="54"/>
      <c r="H24" s="19"/>
      <c r="I24" s="55"/>
      <c r="J24" s="13">
        <f>MIN(ADMINISTRADOR!$D24:$I24)</f>
        <v>0</v>
      </c>
      <c r="K24" s="11">
        <f>IFERROR(AVERAGE(ADMINISTRADOR!$D24:$I24),0)</f>
        <v>0</v>
      </c>
      <c r="L24" s="12">
        <f>MAX(ADMINISTRADOR!$D24:$I24)</f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>
      <c r="A25" s="16"/>
      <c r="B25" s="56" t="s">
        <v>19</v>
      </c>
      <c r="C25" s="56"/>
      <c r="D25" s="21">
        <f>ROUND(SUMPRODUCT(ADMINISTRADOR!$C$9:$C$24,ADMINISTRADOR!$D$9:$D$24),2)</f>
        <v>44227580</v>
      </c>
      <c r="E25" s="21">
        <f>ROUND(SUMPRODUCT(ADMINISTRADOR!$C$9:$C$24,ADMINISTRADOR!$E$9:$E$24),2)</f>
        <v>34103614.57</v>
      </c>
      <c r="F25" s="21">
        <f>ROUND(SUMPRODUCT(ADMINISTRADOR!$C$9:$C$24,ADMINISTRADOR!$F$9:$F$24),2)</f>
        <v>43183959</v>
      </c>
      <c r="G25" s="21">
        <f>ROUND(SUMPRODUCT(ADMINISTRADOR!$C$9:$C$24,ADMINISTRADOR!$G$9:$G$24),2)</f>
        <v>0</v>
      </c>
      <c r="H25" s="21">
        <f>ROUND(SUMPRODUCT(ADMINISTRADOR!$C$9:$C$24,ADMINISTRADOR!$H$9:$H$24),2)</f>
        <v>0</v>
      </c>
      <c r="I25" s="21">
        <f>ROUND(SUMPRODUCT(ADMINISTRADOR!$C$9:$C$24,ADMINISTRADOR!$I$9:$I$24),2)</f>
        <v>0</v>
      </c>
      <c r="J25" s="22"/>
      <c r="K25" s="22"/>
      <c r="L25" s="23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46"/>
      <c r="C26" s="46"/>
      <c r="D26" s="46"/>
      <c r="E26" s="46"/>
      <c r="F26" s="46"/>
      <c r="G26" s="46"/>
      <c r="H26" s="46"/>
      <c r="I26" s="46"/>
      <c r="J26" s="46"/>
      <c r="K26" s="4"/>
      <c r="L26" s="4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6"/>
      <c r="B27" s="46"/>
      <c r="C27" s="46"/>
      <c r="D27" s="46"/>
      <c r="E27" s="46"/>
      <c r="F27" s="46"/>
      <c r="G27" s="46"/>
      <c r="H27" s="46"/>
      <c r="I27" s="46"/>
      <c r="J27" s="46"/>
      <c r="K27" s="4"/>
      <c r="L27" s="4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48" customHeight="1">
      <c r="A28" s="16"/>
      <c r="B28" s="58" t="s">
        <v>20</v>
      </c>
      <c r="C28" s="63"/>
      <c r="D28" s="24"/>
      <c r="E28" s="24"/>
      <c r="F28" s="24"/>
      <c r="G28" s="24"/>
      <c r="H28" s="24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33" customHeight="1">
      <c r="A29" s="16"/>
      <c r="B29" s="59" t="s">
        <v>21</v>
      </c>
      <c r="C29" s="64"/>
      <c r="D29" s="25">
        <v>15</v>
      </c>
      <c r="E29" s="26">
        <v>15</v>
      </c>
      <c r="F29" s="26">
        <v>15</v>
      </c>
      <c r="G29" s="26"/>
      <c r="H29" s="26"/>
      <c r="I29" s="2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25.5" customHeight="1">
      <c r="A30" s="16"/>
      <c r="B30" s="59" t="s">
        <v>22</v>
      </c>
      <c r="C30" s="64"/>
      <c r="D30" s="27">
        <v>0</v>
      </c>
      <c r="E30" s="28">
        <v>0</v>
      </c>
      <c r="F30" s="28">
        <v>0</v>
      </c>
      <c r="G30" s="26"/>
      <c r="H30" s="28"/>
      <c r="I30" s="2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>
      <c r="A31" s="16"/>
      <c r="B31" s="60" t="s">
        <v>23</v>
      </c>
      <c r="C31" s="65"/>
      <c r="D31" s="29" t="s">
        <v>24</v>
      </c>
      <c r="E31" s="29" t="s">
        <v>24</v>
      </c>
      <c r="F31" s="29" t="s">
        <v>24</v>
      </c>
      <c r="G31" s="30"/>
      <c r="H31" s="30"/>
      <c r="I31" s="30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>
      <c r="A32" s="16"/>
      <c r="B32" s="66"/>
      <c r="C32" s="67"/>
      <c r="D32" s="29" t="s">
        <v>24</v>
      </c>
      <c r="E32" s="29" t="s">
        <v>24</v>
      </c>
      <c r="F32" s="29" t="s">
        <v>24</v>
      </c>
      <c r="G32" s="32"/>
      <c r="H32" s="32"/>
      <c r="I32" s="32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>
      <c r="A33" s="16"/>
      <c r="B33" s="66"/>
      <c r="C33" s="67"/>
      <c r="D33" s="29" t="s">
        <v>24</v>
      </c>
      <c r="E33" s="29" t="s">
        <v>24</v>
      </c>
      <c r="F33" s="29" t="s">
        <v>24</v>
      </c>
      <c r="G33" s="34"/>
      <c r="H33" s="34"/>
      <c r="I33" s="34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>
      <c r="A34" s="46"/>
      <c r="B34" s="68"/>
      <c r="C34" s="69"/>
      <c r="D34" s="29" t="s">
        <v>24</v>
      </c>
      <c r="E34" s="29" t="s">
        <v>24</v>
      </c>
      <c r="F34" s="29" t="s">
        <v>24</v>
      </c>
      <c r="G34" s="36"/>
      <c r="H34" s="36"/>
      <c r="I34" s="36"/>
      <c r="J34" s="1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2.75" customHeight="1">
      <c r="A35" s="46"/>
      <c r="B35" s="46"/>
      <c r="C35" s="46"/>
      <c r="D35" s="46"/>
      <c r="E35" s="46"/>
      <c r="F35" s="46"/>
      <c r="G35" s="46"/>
      <c r="H35" s="46"/>
      <c r="I35" s="46"/>
      <c r="J35" s="4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2.75" customHeight="1">
      <c r="A36" s="46"/>
      <c r="B36" s="46"/>
      <c r="C36" s="46"/>
      <c r="D36" s="46"/>
      <c r="E36" s="46"/>
      <c r="F36" s="46"/>
      <c r="G36" s="46"/>
      <c r="H36" s="46"/>
      <c r="I36" s="46"/>
      <c r="J36" s="4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2.75" customHeight="1">
      <c r="A37" s="46"/>
      <c r="B37" s="46"/>
      <c r="C37" s="46"/>
      <c r="D37" s="37"/>
      <c r="E37" s="37"/>
      <c r="F37" s="38"/>
      <c r="G37" s="39"/>
      <c r="H37" s="40"/>
      <c r="I37" s="37"/>
      <c r="J37" s="4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2.75" customHeight="1">
      <c r="A38" s="46"/>
      <c r="B38" s="46"/>
      <c r="C38" s="46"/>
      <c r="D38" s="37"/>
      <c r="E38" s="37"/>
      <c r="F38" s="38"/>
      <c r="G38" s="41"/>
      <c r="H38" s="40"/>
      <c r="I38" s="37"/>
      <c r="J38" s="46"/>
      <c r="K38" s="4"/>
      <c r="L38" s="4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2.75" customHeight="1">
      <c r="A39" s="46"/>
      <c r="B39" s="46"/>
      <c r="C39" s="46"/>
      <c r="D39" s="37"/>
      <c r="E39" s="37"/>
      <c r="F39" s="38"/>
      <c r="G39" s="41"/>
      <c r="H39" s="40"/>
      <c r="I39" s="37"/>
      <c r="J39" s="46"/>
      <c r="K39" s="4"/>
      <c r="L39" s="4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2.75" customHeight="1">
      <c r="A40" s="46"/>
      <c r="B40" s="46"/>
      <c r="C40" s="46"/>
      <c r="D40" s="37"/>
      <c r="E40" s="37"/>
      <c r="F40" s="38"/>
      <c r="G40" s="41"/>
      <c r="H40" s="40"/>
      <c r="I40" s="37"/>
      <c r="J40" s="46"/>
      <c r="K40" s="4"/>
      <c r="L40" s="4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2.75" customHeight="1">
      <c r="A41" s="46"/>
      <c r="B41" s="46"/>
      <c r="C41" s="46"/>
      <c r="D41" s="37"/>
      <c r="E41" s="37"/>
      <c r="F41" s="38"/>
      <c r="G41" s="41"/>
      <c r="H41" s="40"/>
      <c r="I41" s="37"/>
      <c r="J41" s="46"/>
      <c r="K41" s="4"/>
      <c r="L41" s="4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2.75" customHeight="1">
      <c r="A42" s="46"/>
      <c r="B42" s="46"/>
      <c r="C42" s="46"/>
      <c r="D42" s="37"/>
      <c r="E42" s="37"/>
      <c r="F42" s="38"/>
      <c r="G42" s="41"/>
      <c r="H42" s="40"/>
      <c r="I42" s="37"/>
      <c r="J42" s="46"/>
      <c r="K42" s="4"/>
      <c r="L42" s="4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2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"/>
      <c r="L43" s="4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2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"/>
      <c r="L44" s="4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2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"/>
      <c r="L45" s="4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2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"/>
      <c r="L46" s="4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2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"/>
      <c r="L47" s="4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2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"/>
      <c r="L48" s="4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2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"/>
      <c r="L49" s="4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2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"/>
      <c r="L50" s="4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2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"/>
      <c r="L51" s="4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2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"/>
      <c r="L52" s="4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2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"/>
      <c r="L53" s="4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2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"/>
      <c r="L54" s="4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2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"/>
      <c r="L55" s="4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"/>
      <c r="L56" s="4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"/>
      <c r="L57" s="4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2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"/>
      <c r="L58" s="4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2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"/>
      <c r="L59" s="4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2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"/>
      <c r="L60" s="4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2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"/>
      <c r="L61" s="4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2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"/>
      <c r="L62" s="4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2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"/>
      <c r="L63" s="4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2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"/>
      <c r="L64" s="4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2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"/>
      <c r="L65" s="4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2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"/>
      <c r="L66" s="4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2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"/>
      <c r="L67" s="4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2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"/>
      <c r="L68" s="4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2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"/>
      <c r="L69" s="4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2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"/>
      <c r="L70" s="4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"/>
      <c r="L71" s="4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2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"/>
      <c r="L72" s="4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2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"/>
      <c r="L73" s="4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2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"/>
      <c r="L74" s="4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2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"/>
      <c r="L75" s="4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2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"/>
      <c r="L76" s="4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2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"/>
      <c r="L77" s="4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"/>
      <c r="L78" s="4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2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"/>
      <c r="L79" s="4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2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"/>
      <c r="L80" s="4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2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"/>
      <c r="L81" s="4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2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"/>
      <c r="L82" s="4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2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"/>
      <c r="L83" s="4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2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"/>
      <c r="L84" s="4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"/>
      <c r="L85" s="4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"/>
      <c r="L86" s="4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"/>
      <c r="L87" s="4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"/>
      <c r="L88" s="4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"/>
      <c r="L89" s="4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"/>
      <c r="L90" s="4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"/>
      <c r="L91" s="4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"/>
      <c r="L92" s="4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"/>
      <c r="L93" s="4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"/>
      <c r="L94" s="4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"/>
      <c r="L95" s="4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"/>
      <c r="L96" s="4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"/>
      <c r="L97" s="4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"/>
      <c r="L98" s="4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"/>
      <c r="L99" s="4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"/>
      <c r="L100" s="4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"/>
      <c r="L101" s="4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"/>
      <c r="L102" s="4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"/>
      <c r="L103" s="4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"/>
      <c r="L104" s="4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"/>
      <c r="L105" s="4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"/>
      <c r="L106" s="4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"/>
      <c r="L107" s="4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"/>
      <c r="L108" s="4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"/>
      <c r="L109" s="4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"/>
      <c r="L110" s="4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"/>
      <c r="L111" s="4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"/>
      <c r="L112" s="4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"/>
      <c r="L113" s="4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"/>
      <c r="L114" s="4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"/>
      <c r="L115" s="4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"/>
      <c r="L116" s="4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"/>
      <c r="L117" s="4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"/>
      <c r="L118" s="4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"/>
      <c r="L119" s="4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"/>
      <c r="L120" s="4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"/>
      <c r="L121" s="4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"/>
      <c r="L122" s="4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"/>
      <c r="L123" s="4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"/>
      <c r="L124" s="4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"/>
      <c r="L125" s="4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"/>
      <c r="L126" s="4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"/>
      <c r="L127" s="4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"/>
      <c r="L128" s="4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"/>
      <c r="L129" s="4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"/>
      <c r="L130" s="4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"/>
      <c r="L131" s="4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"/>
      <c r="L132" s="4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"/>
      <c r="L133" s="4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"/>
      <c r="L134" s="4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"/>
      <c r="L135" s="4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"/>
      <c r="L136" s="4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"/>
      <c r="L137" s="4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"/>
      <c r="L138" s="4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"/>
      <c r="L139" s="4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"/>
      <c r="L140" s="4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"/>
      <c r="L141" s="4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"/>
      <c r="L142" s="4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"/>
      <c r="L143" s="4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"/>
      <c r="L144" s="4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"/>
      <c r="L145" s="4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"/>
      <c r="L146" s="4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"/>
      <c r="L147" s="4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"/>
      <c r="L148" s="4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"/>
      <c r="L149" s="4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"/>
      <c r="L150" s="4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"/>
      <c r="L151" s="4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"/>
      <c r="L152" s="4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"/>
      <c r="L153" s="4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"/>
      <c r="L154" s="4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"/>
      <c r="L155" s="4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"/>
      <c r="L156" s="4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"/>
      <c r="L157" s="4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"/>
      <c r="L158" s="4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"/>
      <c r="L159" s="4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"/>
      <c r="L160" s="4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"/>
      <c r="L161" s="4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"/>
      <c r="L162" s="4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"/>
      <c r="L163" s="4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"/>
      <c r="L164" s="4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"/>
      <c r="L165" s="4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"/>
      <c r="L166" s="4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"/>
      <c r="L167" s="4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"/>
      <c r="L168" s="4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"/>
      <c r="L169" s="4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"/>
      <c r="L170" s="4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"/>
      <c r="L171" s="4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"/>
      <c r="L172" s="4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"/>
      <c r="L173" s="4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"/>
      <c r="L174" s="4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"/>
      <c r="L175" s="4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"/>
      <c r="L176" s="4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"/>
      <c r="L177" s="4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"/>
      <c r="L178" s="4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"/>
      <c r="L179" s="4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"/>
      <c r="L180" s="4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"/>
      <c r="L181" s="4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"/>
      <c r="L182" s="4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"/>
      <c r="L183" s="4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"/>
      <c r="L184" s="4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"/>
      <c r="L185" s="4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"/>
      <c r="L186" s="4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"/>
      <c r="L187" s="4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"/>
      <c r="L188" s="4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"/>
      <c r="L189" s="4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"/>
      <c r="L190" s="4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"/>
      <c r="L191" s="4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"/>
      <c r="L192" s="4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"/>
      <c r="L193" s="4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"/>
      <c r="L194" s="4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"/>
      <c r="L195" s="4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"/>
      <c r="L196" s="4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"/>
      <c r="L197" s="4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"/>
      <c r="L198" s="4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"/>
      <c r="L199" s="4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"/>
      <c r="L200" s="4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"/>
      <c r="L201" s="4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"/>
      <c r="L202" s="4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"/>
      <c r="L203" s="4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"/>
      <c r="L204" s="4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"/>
      <c r="L205" s="4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"/>
      <c r="L206" s="4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"/>
      <c r="L207" s="4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"/>
      <c r="L208" s="4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"/>
      <c r="L209" s="4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"/>
      <c r="L210" s="4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"/>
      <c r="L211" s="4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"/>
      <c r="L212" s="4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"/>
      <c r="L213" s="4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"/>
      <c r="L214" s="4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"/>
      <c r="L215" s="4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"/>
      <c r="L216" s="4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"/>
      <c r="L217" s="4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"/>
      <c r="L218" s="4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"/>
      <c r="L219" s="4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"/>
      <c r="L220" s="4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"/>
      <c r="L221" s="4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"/>
      <c r="L222" s="4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"/>
      <c r="L223" s="4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"/>
      <c r="L224" s="4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"/>
      <c r="L225" s="4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"/>
      <c r="L226" s="4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"/>
      <c r="L227" s="4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"/>
      <c r="L228" s="4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"/>
      <c r="L229" s="4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"/>
      <c r="L230" s="4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"/>
      <c r="L231" s="4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"/>
      <c r="L232" s="4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"/>
      <c r="L233" s="4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"/>
      <c r="L234" s="4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"/>
      <c r="L235" s="4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"/>
      <c r="L236" s="4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"/>
      <c r="L237" s="4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"/>
      <c r="L238" s="4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"/>
      <c r="L239" s="4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"/>
      <c r="L240" s="4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"/>
      <c r="L241" s="4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"/>
      <c r="L242" s="4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"/>
      <c r="L243" s="4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"/>
      <c r="L244" s="4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"/>
      <c r="L245" s="4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"/>
      <c r="L246" s="4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"/>
      <c r="L247" s="4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"/>
      <c r="L248" s="4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"/>
      <c r="L249" s="4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"/>
      <c r="L250" s="4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"/>
      <c r="L251" s="4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"/>
      <c r="L252" s="4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"/>
      <c r="L253" s="4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"/>
      <c r="L254" s="4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"/>
      <c r="L255" s="4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"/>
      <c r="L256" s="4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"/>
      <c r="L257" s="4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"/>
      <c r="L258" s="4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"/>
      <c r="L259" s="4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"/>
      <c r="L260" s="4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"/>
      <c r="L261" s="4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"/>
      <c r="L262" s="4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"/>
      <c r="L263" s="4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"/>
      <c r="L264" s="4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"/>
      <c r="L265" s="4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"/>
      <c r="L266" s="4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"/>
      <c r="L267" s="4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"/>
      <c r="L268" s="4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"/>
      <c r="L269" s="4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"/>
      <c r="L270" s="4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"/>
      <c r="L271" s="4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"/>
      <c r="L272" s="4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"/>
      <c r="L273" s="4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"/>
      <c r="L274" s="4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"/>
      <c r="L275" s="4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"/>
      <c r="L276" s="4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"/>
      <c r="L277" s="4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"/>
      <c r="L278" s="4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"/>
      <c r="L279" s="4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"/>
      <c r="L280" s="4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"/>
      <c r="L281" s="4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"/>
      <c r="L282" s="4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"/>
      <c r="L283" s="4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"/>
      <c r="L284" s="4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"/>
      <c r="L285" s="4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"/>
      <c r="L286" s="4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"/>
      <c r="L287" s="4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"/>
      <c r="L288" s="4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"/>
      <c r="L289" s="4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"/>
      <c r="L290" s="4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"/>
      <c r="L291" s="4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"/>
      <c r="L292" s="4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"/>
      <c r="L293" s="4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"/>
      <c r="L294" s="4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"/>
      <c r="L295" s="4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"/>
      <c r="L296" s="4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"/>
      <c r="L297" s="4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"/>
      <c r="L298" s="4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"/>
      <c r="L299" s="4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"/>
      <c r="L300" s="4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"/>
      <c r="L301" s="4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"/>
      <c r="L302" s="4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"/>
      <c r="L303" s="4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"/>
      <c r="L304" s="4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"/>
      <c r="L305" s="4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"/>
      <c r="L306" s="4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"/>
      <c r="L307" s="4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"/>
      <c r="L308" s="4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"/>
      <c r="L309" s="4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"/>
      <c r="L310" s="4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"/>
      <c r="L311" s="4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"/>
      <c r="L312" s="4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"/>
      <c r="L313" s="4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"/>
      <c r="L314" s="4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"/>
      <c r="L315" s="4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"/>
      <c r="L316" s="4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"/>
      <c r="L317" s="4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"/>
      <c r="L318" s="4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"/>
      <c r="L319" s="4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"/>
      <c r="L320" s="4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"/>
      <c r="L321" s="4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"/>
      <c r="L322" s="4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"/>
      <c r="L323" s="4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"/>
      <c r="L324" s="4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"/>
      <c r="L325" s="4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"/>
      <c r="L326" s="4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"/>
      <c r="L327" s="4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"/>
      <c r="L328" s="4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"/>
      <c r="L329" s="4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"/>
      <c r="L330" s="4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"/>
      <c r="L331" s="4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"/>
      <c r="L332" s="4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"/>
      <c r="L333" s="4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"/>
      <c r="L334" s="4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"/>
      <c r="L335" s="4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"/>
      <c r="L336" s="4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"/>
      <c r="L337" s="4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"/>
      <c r="L338" s="4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"/>
      <c r="L339" s="4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"/>
      <c r="L340" s="4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"/>
      <c r="L341" s="4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"/>
      <c r="L342" s="4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"/>
      <c r="L343" s="4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"/>
      <c r="L344" s="4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"/>
      <c r="L345" s="4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"/>
      <c r="L346" s="4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"/>
      <c r="L347" s="4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"/>
      <c r="L348" s="4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"/>
      <c r="L349" s="4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"/>
      <c r="L350" s="4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"/>
      <c r="L351" s="4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"/>
      <c r="L352" s="4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"/>
      <c r="L353" s="4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"/>
      <c r="L354" s="4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"/>
      <c r="L355" s="4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"/>
      <c r="L356" s="4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"/>
      <c r="L357" s="4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"/>
      <c r="L358" s="4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"/>
      <c r="L359" s="4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"/>
      <c r="L360" s="4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"/>
      <c r="L361" s="4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"/>
      <c r="L362" s="4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"/>
      <c r="L363" s="4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"/>
      <c r="L364" s="4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"/>
      <c r="L365" s="4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"/>
      <c r="L366" s="4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"/>
      <c r="L367" s="4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"/>
      <c r="L368" s="4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"/>
      <c r="L369" s="4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"/>
      <c r="L370" s="4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"/>
      <c r="L371" s="4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"/>
      <c r="L372" s="4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"/>
      <c r="L373" s="4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"/>
      <c r="L374" s="4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"/>
      <c r="L375" s="4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"/>
      <c r="L376" s="4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"/>
      <c r="L377" s="4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"/>
      <c r="L378" s="4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"/>
      <c r="L379" s="4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"/>
      <c r="L380" s="4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"/>
      <c r="L381" s="4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"/>
      <c r="L382" s="4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"/>
      <c r="L383" s="4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"/>
      <c r="L384" s="4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"/>
      <c r="L385" s="4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"/>
      <c r="L386" s="4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"/>
      <c r="L387" s="4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"/>
      <c r="L388" s="4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"/>
      <c r="L389" s="4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"/>
      <c r="L390" s="4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"/>
      <c r="L391" s="4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"/>
      <c r="L392" s="4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"/>
      <c r="L393" s="4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"/>
      <c r="L394" s="4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"/>
      <c r="L395" s="4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"/>
      <c r="L396" s="4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"/>
      <c r="L397" s="4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"/>
      <c r="L398" s="4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"/>
      <c r="L399" s="4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"/>
      <c r="L400" s="4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2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"/>
      <c r="L401" s="4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2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"/>
      <c r="L402" s="4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2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"/>
      <c r="L403" s="4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2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"/>
      <c r="L404" s="4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2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"/>
      <c r="L405" s="4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2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"/>
      <c r="L406" s="4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2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"/>
      <c r="L407" s="4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2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"/>
      <c r="L408" s="4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2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"/>
      <c r="L409" s="4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2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"/>
      <c r="L410" s="4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2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"/>
      <c r="L411" s="4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2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"/>
      <c r="L412" s="4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2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"/>
      <c r="L413" s="4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2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"/>
      <c r="L414" s="4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2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"/>
      <c r="L415" s="4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2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"/>
      <c r="L416" s="4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2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"/>
      <c r="L417" s="4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2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"/>
      <c r="L418" s="4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2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"/>
      <c r="L419" s="4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2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"/>
      <c r="L420" s="4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2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"/>
      <c r="L421" s="4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2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"/>
      <c r="L422" s="4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2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"/>
      <c r="L423" s="4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2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"/>
      <c r="L424" s="4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2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"/>
      <c r="L425" s="4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2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"/>
      <c r="L426" s="4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2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"/>
      <c r="L427" s="4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2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"/>
      <c r="L428" s="4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2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"/>
      <c r="L429" s="4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2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"/>
      <c r="L430" s="4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2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"/>
      <c r="L431" s="4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2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"/>
      <c r="L432" s="4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2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"/>
      <c r="L433" s="4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2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"/>
      <c r="L434" s="4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2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"/>
      <c r="L435" s="4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2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"/>
      <c r="L436" s="4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2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"/>
      <c r="L437" s="4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2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"/>
      <c r="L438" s="4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2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"/>
      <c r="L439" s="4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2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"/>
      <c r="L440" s="4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2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"/>
      <c r="L441" s="4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2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"/>
      <c r="L442" s="4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2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"/>
      <c r="L443" s="4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2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"/>
      <c r="L444" s="4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2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"/>
      <c r="L445" s="4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2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"/>
      <c r="L446" s="4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2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"/>
      <c r="L447" s="4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2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"/>
      <c r="L448" s="4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2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"/>
      <c r="L449" s="4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2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"/>
      <c r="L450" s="4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2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"/>
      <c r="L451" s="4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2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"/>
      <c r="L452" s="4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2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"/>
      <c r="L453" s="4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2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"/>
      <c r="L454" s="4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2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"/>
      <c r="L455" s="4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2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"/>
      <c r="L456" s="4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2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"/>
      <c r="L457" s="4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2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"/>
      <c r="L458" s="4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2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"/>
      <c r="L459" s="4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2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"/>
      <c r="L460" s="4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2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"/>
      <c r="L461" s="4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2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"/>
      <c r="L462" s="4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2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"/>
      <c r="L463" s="4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2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"/>
      <c r="L464" s="4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2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"/>
      <c r="L465" s="4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2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"/>
      <c r="L466" s="4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2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"/>
      <c r="L467" s="4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2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"/>
      <c r="L468" s="4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2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"/>
      <c r="L469" s="4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2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"/>
      <c r="L470" s="4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2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"/>
      <c r="L471" s="4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2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"/>
      <c r="L472" s="4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2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"/>
      <c r="L473" s="4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2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"/>
      <c r="L474" s="4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2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"/>
      <c r="L475" s="4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2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"/>
      <c r="L476" s="4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2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"/>
      <c r="L477" s="4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2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"/>
      <c r="L478" s="4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2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"/>
      <c r="L479" s="4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2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"/>
      <c r="L480" s="4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2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"/>
      <c r="L481" s="4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2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"/>
      <c r="L482" s="4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2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"/>
      <c r="L483" s="4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2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"/>
      <c r="L484" s="4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2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"/>
      <c r="L485" s="4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2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"/>
      <c r="L486" s="4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2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"/>
      <c r="L487" s="4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2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"/>
      <c r="L488" s="4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2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"/>
      <c r="L489" s="4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2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"/>
      <c r="L490" s="4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2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"/>
      <c r="L491" s="4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2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"/>
      <c r="L492" s="4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2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"/>
      <c r="L493" s="4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2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"/>
      <c r="L494" s="4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2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"/>
      <c r="L495" s="4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2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"/>
      <c r="L496" s="4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2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"/>
      <c r="L497" s="4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2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"/>
      <c r="L498" s="4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2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"/>
      <c r="L499" s="4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2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"/>
      <c r="L500" s="4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2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"/>
      <c r="L501" s="4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2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"/>
      <c r="L502" s="4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2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"/>
      <c r="L503" s="4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2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"/>
      <c r="L504" s="4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2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"/>
      <c r="L505" s="4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2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"/>
      <c r="L506" s="4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2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"/>
      <c r="L507" s="4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2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"/>
      <c r="L508" s="4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2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"/>
      <c r="L509" s="4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2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"/>
      <c r="L510" s="4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2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"/>
      <c r="L511" s="4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2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"/>
      <c r="L512" s="4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2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"/>
      <c r="L513" s="4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2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"/>
      <c r="L514" s="4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2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"/>
      <c r="L515" s="4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2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"/>
      <c r="L516" s="4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2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"/>
      <c r="L517" s="4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2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"/>
      <c r="L518" s="4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2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"/>
      <c r="L519" s="4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2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"/>
      <c r="L520" s="4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2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"/>
      <c r="L521" s="4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2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"/>
      <c r="L522" s="4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2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"/>
      <c r="L523" s="4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2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"/>
      <c r="L524" s="4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2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"/>
      <c r="L525" s="4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2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"/>
      <c r="L526" s="4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2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"/>
      <c r="L527" s="4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2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"/>
      <c r="L528" s="4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2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"/>
      <c r="L529" s="4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2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"/>
      <c r="L530" s="4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2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"/>
      <c r="L531" s="4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2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"/>
      <c r="L532" s="4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2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"/>
      <c r="L533" s="4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2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"/>
      <c r="L534" s="4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2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"/>
      <c r="L535" s="4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2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"/>
      <c r="L536" s="4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2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"/>
      <c r="L537" s="4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2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"/>
      <c r="L538" s="4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2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"/>
      <c r="L539" s="4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2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"/>
      <c r="L540" s="4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2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"/>
      <c r="L541" s="4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2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"/>
      <c r="L542" s="4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2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"/>
      <c r="L543" s="4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2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"/>
      <c r="L544" s="4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2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"/>
      <c r="L545" s="4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2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"/>
      <c r="L546" s="4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2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"/>
      <c r="L547" s="4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2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"/>
      <c r="L548" s="4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2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"/>
      <c r="L549" s="4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2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"/>
      <c r="L550" s="4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2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"/>
      <c r="L551" s="4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2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"/>
      <c r="L552" s="4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2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"/>
      <c r="L553" s="4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2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"/>
      <c r="L554" s="4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2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"/>
      <c r="L555" s="4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2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"/>
      <c r="L556" s="4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2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"/>
      <c r="L557" s="4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2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"/>
      <c r="L558" s="4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2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"/>
      <c r="L559" s="4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2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"/>
      <c r="L560" s="4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2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"/>
      <c r="L561" s="4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2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"/>
      <c r="L562" s="4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2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"/>
      <c r="L563" s="4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2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"/>
      <c r="L564" s="4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2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"/>
      <c r="L565" s="4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2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"/>
      <c r="L566" s="4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2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"/>
      <c r="L567" s="4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2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"/>
      <c r="L568" s="4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2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"/>
      <c r="L569" s="4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2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"/>
      <c r="L570" s="4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2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"/>
      <c r="L571" s="4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2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"/>
      <c r="L572" s="4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2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"/>
      <c r="L573" s="4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2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"/>
      <c r="L574" s="4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2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"/>
      <c r="L575" s="4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2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"/>
      <c r="L576" s="4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2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"/>
      <c r="L577" s="4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2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"/>
      <c r="L578" s="4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2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"/>
      <c r="L579" s="4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2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"/>
      <c r="L580" s="4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2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"/>
      <c r="L581" s="4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2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"/>
      <c r="L582" s="4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2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"/>
      <c r="L583" s="4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2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"/>
      <c r="L584" s="4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2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"/>
      <c r="L585" s="4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2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"/>
      <c r="L586" s="4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2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"/>
      <c r="L587" s="4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2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"/>
      <c r="L588" s="4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2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"/>
      <c r="L589" s="4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2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"/>
      <c r="L590" s="4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2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"/>
      <c r="L591" s="4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2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"/>
      <c r="L592" s="4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2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"/>
      <c r="L593" s="4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2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"/>
      <c r="L594" s="4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2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"/>
      <c r="L595" s="4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2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"/>
      <c r="L596" s="4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2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"/>
      <c r="L597" s="4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2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"/>
      <c r="L598" s="4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2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"/>
      <c r="L599" s="4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2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"/>
      <c r="L600" s="4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2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"/>
      <c r="L601" s="4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2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"/>
      <c r="L602" s="4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2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"/>
      <c r="L603" s="4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2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"/>
      <c r="L604" s="4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2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"/>
      <c r="L605" s="4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2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"/>
      <c r="L606" s="4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2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"/>
      <c r="L607" s="4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2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"/>
      <c r="L608" s="4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2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"/>
      <c r="L609" s="4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2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"/>
      <c r="L610" s="4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2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"/>
      <c r="L611" s="4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2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"/>
      <c r="L612" s="4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2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"/>
      <c r="L613" s="4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2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"/>
      <c r="L614" s="4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2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"/>
      <c r="L615" s="4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2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"/>
      <c r="L616" s="4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2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"/>
      <c r="L617" s="4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2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"/>
      <c r="L618" s="4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2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"/>
      <c r="L619" s="4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2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"/>
      <c r="L620" s="4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2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"/>
      <c r="L621" s="4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2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"/>
      <c r="L622" s="4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2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"/>
      <c r="L623" s="4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2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"/>
      <c r="L624" s="4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2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"/>
      <c r="L625" s="4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2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"/>
      <c r="L626" s="4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2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"/>
      <c r="L627" s="4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2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"/>
      <c r="L628" s="4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2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"/>
      <c r="L629" s="4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2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"/>
      <c r="L630" s="4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2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"/>
      <c r="L631" s="4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2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"/>
      <c r="L632" s="4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2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"/>
      <c r="L633" s="4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2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"/>
      <c r="L634" s="4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2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"/>
      <c r="L635" s="4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2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"/>
      <c r="L636" s="4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2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"/>
      <c r="L637" s="4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2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"/>
      <c r="L638" s="4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2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"/>
      <c r="L639" s="4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2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"/>
      <c r="L640" s="4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2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"/>
      <c r="L641" s="4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2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"/>
      <c r="L642" s="4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2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"/>
      <c r="L643" s="4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2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"/>
      <c r="L644" s="4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2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"/>
      <c r="L645" s="4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2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"/>
      <c r="L646" s="4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2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"/>
      <c r="L647" s="4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2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"/>
      <c r="L648" s="4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2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"/>
      <c r="L649" s="4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2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"/>
      <c r="L650" s="4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2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"/>
      <c r="L651" s="4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2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"/>
      <c r="L652" s="4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2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"/>
      <c r="L653" s="4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2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"/>
      <c r="L654" s="4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2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"/>
      <c r="L655" s="4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2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"/>
      <c r="L656" s="4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2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"/>
      <c r="L657" s="4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2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"/>
      <c r="L658" s="4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2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"/>
      <c r="L659" s="4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2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"/>
      <c r="L660" s="4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2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"/>
      <c r="L661" s="4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2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"/>
      <c r="L662" s="4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2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"/>
      <c r="L663" s="4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2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"/>
      <c r="L664" s="4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2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"/>
      <c r="L665" s="4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2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"/>
      <c r="L666" s="4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2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"/>
      <c r="L667" s="4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2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"/>
      <c r="L668" s="4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2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"/>
      <c r="L669" s="4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2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"/>
      <c r="L670" s="4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2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"/>
      <c r="L671" s="4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2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"/>
      <c r="L672" s="4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2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"/>
      <c r="L673" s="4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2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"/>
      <c r="L674" s="4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2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"/>
      <c r="L675" s="4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2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"/>
      <c r="L676" s="4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2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"/>
      <c r="L677" s="4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2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"/>
      <c r="L678" s="4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2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"/>
      <c r="L679" s="4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2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"/>
      <c r="L680" s="4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2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"/>
      <c r="L681" s="4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2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"/>
      <c r="L682" s="4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2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"/>
      <c r="L683" s="4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2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"/>
      <c r="L684" s="4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2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"/>
      <c r="L685" s="4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2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"/>
      <c r="L686" s="4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2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"/>
      <c r="L687" s="4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2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"/>
      <c r="L688" s="4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2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"/>
      <c r="L689" s="4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2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"/>
      <c r="L690" s="4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2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"/>
      <c r="L691" s="4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2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"/>
      <c r="L692" s="4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2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"/>
      <c r="L693" s="4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2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"/>
      <c r="L694" s="4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2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"/>
      <c r="L695" s="4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2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"/>
      <c r="L696" s="4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2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"/>
      <c r="L697" s="4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2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"/>
      <c r="L698" s="4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2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"/>
      <c r="L699" s="4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2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"/>
      <c r="L700" s="4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2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"/>
      <c r="L701" s="4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2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"/>
      <c r="L702" s="4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2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"/>
      <c r="L703" s="4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2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"/>
      <c r="L704" s="4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2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"/>
      <c r="L705" s="4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2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"/>
      <c r="L706" s="4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2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"/>
      <c r="L707" s="4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2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"/>
      <c r="L708" s="4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2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"/>
      <c r="L709" s="4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2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"/>
      <c r="L710" s="4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2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"/>
      <c r="L711" s="4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2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"/>
      <c r="L712" s="4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2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"/>
      <c r="L713" s="4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2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"/>
      <c r="L714" s="4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2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"/>
      <c r="L715" s="4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2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"/>
      <c r="L716" s="4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2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"/>
      <c r="L717" s="4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2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"/>
      <c r="L718" s="4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2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"/>
      <c r="L719" s="4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2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"/>
      <c r="L720" s="4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2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"/>
      <c r="L721" s="4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2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"/>
      <c r="L722" s="4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2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"/>
      <c r="L723" s="4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2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"/>
      <c r="L724" s="4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2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"/>
      <c r="L725" s="4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2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"/>
      <c r="L726" s="4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2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"/>
      <c r="L727" s="4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2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"/>
      <c r="L728" s="4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2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"/>
      <c r="L729" s="4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2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"/>
      <c r="L730" s="4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2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"/>
      <c r="L731" s="4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2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"/>
      <c r="L732" s="4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2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"/>
      <c r="L733" s="4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2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"/>
      <c r="L734" s="4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2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"/>
      <c r="L735" s="4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2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"/>
      <c r="L736" s="4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2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"/>
      <c r="L737" s="4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2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"/>
      <c r="L738" s="4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2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"/>
      <c r="L739" s="4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2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"/>
      <c r="L740" s="4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2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"/>
      <c r="L741" s="4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2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"/>
      <c r="L742" s="4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2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"/>
      <c r="L743" s="4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2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"/>
      <c r="L744" s="4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2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"/>
      <c r="L745" s="4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2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"/>
      <c r="L746" s="4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2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"/>
      <c r="L747" s="4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2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"/>
      <c r="L748" s="4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2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"/>
      <c r="L749" s="4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2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"/>
      <c r="L750" s="4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2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"/>
      <c r="L751" s="4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2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"/>
      <c r="L752" s="4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2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"/>
      <c r="L753" s="4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2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"/>
      <c r="L754" s="4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2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"/>
      <c r="L755" s="4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2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"/>
      <c r="L756" s="4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2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"/>
      <c r="L757" s="4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2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"/>
      <c r="L758" s="4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2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"/>
      <c r="L759" s="4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2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"/>
      <c r="L760" s="4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2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"/>
      <c r="L761" s="4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2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"/>
      <c r="L762" s="4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2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"/>
      <c r="L763" s="4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2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"/>
      <c r="L764" s="4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2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"/>
      <c r="L765" s="4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2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"/>
      <c r="L766" s="4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2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"/>
      <c r="L767" s="4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2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"/>
      <c r="L768" s="4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2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"/>
      <c r="L769" s="4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2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"/>
      <c r="L770" s="4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2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"/>
      <c r="L771" s="4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2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"/>
      <c r="L772" s="4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2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"/>
      <c r="L773" s="4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2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"/>
      <c r="L774" s="4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2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"/>
      <c r="L775" s="4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2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"/>
      <c r="L776" s="4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2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"/>
      <c r="L777" s="4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2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"/>
      <c r="L778" s="4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2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"/>
      <c r="L779" s="4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2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"/>
      <c r="L780" s="4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2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"/>
      <c r="L781" s="4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2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"/>
      <c r="L782" s="4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2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"/>
      <c r="L783" s="4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2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"/>
      <c r="L784" s="4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2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"/>
      <c r="L785" s="4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2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"/>
      <c r="L786" s="4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2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"/>
      <c r="L787" s="4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2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"/>
      <c r="L788" s="4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2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"/>
      <c r="L789" s="4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2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"/>
      <c r="L790" s="4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2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"/>
      <c r="L791" s="4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2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"/>
      <c r="L792" s="4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2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"/>
      <c r="L793" s="4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2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"/>
      <c r="L794" s="4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2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"/>
      <c r="L795" s="4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2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"/>
      <c r="L796" s="4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2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"/>
      <c r="L797" s="4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2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"/>
      <c r="L798" s="4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2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"/>
      <c r="L799" s="4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2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"/>
      <c r="L800" s="4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2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"/>
      <c r="L801" s="4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2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"/>
      <c r="L802" s="4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2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"/>
      <c r="L803" s="4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2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"/>
      <c r="L804" s="4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2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"/>
      <c r="L805" s="4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2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"/>
      <c r="L806" s="4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2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"/>
      <c r="L807" s="4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2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"/>
      <c r="L808" s="4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2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"/>
      <c r="L809" s="4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2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"/>
      <c r="L810" s="4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2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"/>
      <c r="L811" s="4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2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"/>
      <c r="L812" s="4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2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"/>
      <c r="L813" s="4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2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"/>
      <c r="L814" s="4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2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"/>
      <c r="L815" s="4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2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"/>
      <c r="L816" s="4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2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"/>
      <c r="L817" s="4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2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"/>
      <c r="L818" s="4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2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"/>
      <c r="L819" s="4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2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"/>
      <c r="L820" s="4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2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"/>
      <c r="L821" s="4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2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"/>
      <c r="L822" s="4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2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"/>
      <c r="L823" s="4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2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"/>
      <c r="L824" s="4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2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"/>
      <c r="L825" s="4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2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"/>
      <c r="L826" s="4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2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"/>
      <c r="L827" s="4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2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"/>
      <c r="L828" s="4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2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"/>
      <c r="L829" s="4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2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"/>
      <c r="L830" s="4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2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"/>
      <c r="L831" s="4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2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"/>
      <c r="L832" s="4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2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"/>
      <c r="L833" s="4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2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"/>
      <c r="L834" s="4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2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"/>
      <c r="L835" s="4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2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"/>
      <c r="L836" s="4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2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"/>
      <c r="L837" s="4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2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"/>
      <c r="L838" s="4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2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"/>
      <c r="L839" s="4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2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"/>
      <c r="L840" s="4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2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"/>
      <c r="L841" s="4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2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"/>
      <c r="L842" s="4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2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"/>
      <c r="L843" s="4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2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"/>
      <c r="L844" s="4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2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"/>
      <c r="L845" s="4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2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"/>
      <c r="L846" s="4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2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"/>
      <c r="L847" s="4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2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"/>
      <c r="L848" s="4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2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"/>
      <c r="L849" s="4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2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"/>
      <c r="L850" s="4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2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"/>
      <c r="L851" s="4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2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"/>
      <c r="L852" s="4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2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"/>
      <c r="L853" s="4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2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"/>
      <c r="L854" s="4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2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"/>
      <c r="L855" s="4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2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"/>
      <c r="L856" s="4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2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"/>
      <c r="L857" s="4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2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"/>
      <c r="L858" s="4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2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"/>
      <c r="L859" s="4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2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"/>
      <c r="L860" s="4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2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"/>
      <c r="L861" s="4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2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"/>
      <c r="L862" s="4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2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"/>
      <c r="L863" s="4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2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"/>
      <c r="L864" s="4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2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"/>
      <c r="L865" s="4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2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"/>
      <c r="L866" s="4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2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"/>
      <c r="L867" s="4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2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"/>
      <c r="L868" s="4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2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"/>
      <c r="L869" s="4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2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"/>
      <c r="L870" s="4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2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"/>
      <c r="L871" s="4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2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"/>
      <c r="L872" s="4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2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"/>
      <c r="L873" s="4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2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"/>
      <c r="L874" s="4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2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"/>
      <c r="L875" s="4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2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"/>
      <c r="L876" s="4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2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"/>
      <c r="L877" s="4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2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"/>
      <c r="L878" s="4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2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"/>
      <c r="L879" s="4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2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"/>
      <c r="L880" s="4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2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"/>
      <c r="L881" s="4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2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"/>
      <c r="L882" s="4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2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"/>
      <c r="L883" s="4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2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"/>
      <c r="L884" s="4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2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"/>
      <c r="L885" s="4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2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"/>
      <c r="L886" s="4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2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"/>
      <c r="L887" s="4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2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"/>
      <c r="L888" s="4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2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"/>
      <c r="L889" s="4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2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"/>
      <c r="L890" s="4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2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"/>
      <c r="L891" s="4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2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"/>
      <c r="L892" s="4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2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"/>
      <c r="L893" s="4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2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"/>
      <c r="L894" s="4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2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"/>
      <c r="L895" s="4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2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"/>
      <c r="L896" s="4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2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"/>
      <c r="L897" s="4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2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"/>
      <c r="L898" s="4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2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"/>
      <c r="L899" s="4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2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"/>
      <c r="L900" s="4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2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"/>
      <c r="L901" s="4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2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"/>
      <c r="L902" s="4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2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"/>
      <c r="L903" s="4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2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"/>
      <c r="L904" s="4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2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"/>
      <c r="L905" s="4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2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"/>
      <c r="L906" s="4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2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"/>
      <c r="L907" s="4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2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"/>
      <c r="L908" s="4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2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"/>
      <c r="L909" s="4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2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"/>
      <c r="L910" s="4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2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"/>
      <c r="L911" s="4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2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"/>
      <c r="L912" s="4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2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"/>
      <c r="L913" s="4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2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"/>
      <c r="L914" s="4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2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"/>
      <c r="L915" s="4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2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"/>
      <c r="L916" s="4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2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"/>
      <c r="L917" s="4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2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"/>
      <c r="L918" s="4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2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"/>
      <c r="L919" s="4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2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"/>
      <c r="L920" s="4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2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"/>
      <c r="L921" s="4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2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"/>
      <c r="L922" s="4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2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"/>
      <c r="L923" s="4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2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"/>
      <c r="L924" s="4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2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"/>
      <c r="L925" s="4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2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"/>
      <c r="L926" s="4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2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"/>
      <c r="L927" s="4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2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"/>
      <c r="L928" s="4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2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"/>
      <c r="L929" s="4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2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"/>
      <c r="L930" s="4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2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"/>
      <c r="L931" s="4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"/>
      <c r="L932" s="4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"/>
      <c r="L933" s="4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"/>
      <c r="L934" s="4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"/>
      <c r="L935" s="4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"/>
      <c r="L936" s="4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"/>
      <c r="L937" s="4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"/>
      <c r="L938" s="4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"/>
      <c r="L939" s="4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"/>
      <c r="L940" s="4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"/>
      <c r="L941" s="4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"/>
      <c r="L942" s="4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"/>
      <c r="L943" s="4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"/>
      <c r="L944" s="4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2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"/>
      <c r="L945" s="4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2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"/>
      <c r="L946" s="4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2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"/>
      <c r="L947" s="4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2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"/>
      <c r="L948" s="4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2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"/>
      <c r="L949" s="4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2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"/>
      <c r="L950" s="4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2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"/>
      <c r="L951" s="4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2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"/>
      <c r="L952" s="4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2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"/>
      <c r="L953" s="4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2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"/>
      <c r="L954" s="4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2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"/>
      <c r="L955" s="4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2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"/>
      <c r="L956" s="4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2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"/>
      <c r="L957" s="4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2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"/>
      <c r="L958" s="4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2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"/>
      <c r="L959" s="4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2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"/>
      <c r="L960" s="4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2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"/>
      <c r="L961" s="4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2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"/>
      <c r="L962" s="4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2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"/>
      <c r="L963" s="4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2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"/>
      <c r="L964" s="4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2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"/>
      <c r="L965" s="4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2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"/>
      <c r="L966" s="4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2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"/>
      <c r="L967" s="4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2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"/>
      <c r="L968" s="4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2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"/>
      <c r="L969" s="4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2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"/>
      <c r="L970" s="4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2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"/>
      <c r="L971" s="4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2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"/>
      <c r="L972" s="4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2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"/>
      <c r="L973" s="4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2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"/>
      <c r="L974" s="4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2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"/>
      <c r="L975" s="4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2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"/>
      <c r="L976" s="4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2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"/>
      <c r="L977" s="4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2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"/>
      <c r="L978" s="4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2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"/>
      <c r="L979" s="4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2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"/>
      <c r="L980" s="4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2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"/>
      <c r="L981" s="4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2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"/>
      <c r="L982" s="4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2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"/>
      <c r="L983" s="4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2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"/>
      <c r="L984" s="4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2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"/>
      <c r="L985" s="4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2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"/>
      <c r="L986" s="4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2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"/>
      <c r="L987" s="4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2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"/>
      <c r="L988" s="4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2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"/>
      <c r="L989" s="4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2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"/>
      <c r="L990" s="4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2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"/>
      <c r="L991" s="4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2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"/>
      <c r="L992" s="4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2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"/>
      <c r="L993" s="4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2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"/>
      <c r="L994" s="4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"/>
      <c r="L995" s="4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"/>
      <c r="L996" s="4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"/>
      <c r="L997" s="4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"/>
      <c r="L998" s="4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"/>
      <c r="L999" s="4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"/>
      <c r="L1000" s="4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3" priority="1">
      <formula>AND(B$25=MIN($D$25:$I$25),B$25&lt;&gt;0)</formula>
    </cfRule>
  </conditionalFormatting>
  <conditionalFormatting sqref="D8:I8 D25:I25">
    <cfRule type="expression" dxfId="2" priority="2">
      <formula>AND(D$25=MIN($D$25:$I$25),D$25&lt;&gt;0)</formula>
    </cfRule>
  </conditionalFormatting>
  <conditionalFormatting sqref="D9:I24">
    <cfRule type="expression" dxfId="1" priority="3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workbookViewId="0"/>
  </sheetViews>
  <sheetFormatPr defaultColWidth="16.83203125" defaultRowHeight="15" customHeight="1"/>
  <cols>
    <col min="1" max="1" width="10.83203125" customWidth="1"/>
    <col min="2" max="2" width="19.83203125" customWidth="1"/>
    <col min="3" max="3" width="10.83203125" customWidth="1"/>
    <col min="4" max="9" width="18.5" customWidth="1"/>
    <col min="10" max="26" width="10.83203125" customWidth="1"/>
  </cols>
  <sheetData>
    <row r="1" spans="2:9" ht="11.25" customHeight="1"/>
    <row r="2" spans="2:9" ht="11.25" customHeight="1"/>
    <row r="3" spans="2:9" ht="11.25" customHeight="1"/>
    <row r="4" spans="2:9" ht="11.25" customHeight="1"/>
    <row r="5" spans="2:9" ht="11.25" customHeight="1"/>
    <row r="6" spans="2:9" ht="11.25" customHeight="1"/>
    <row r="7" spans="2:9" ht="11.25" customHeight="1">
      <c r="B7" s="17" t="s">
        <v>34</v>
      </c>
      <c r="C7" s="18">
        <v>1</v>
      </c>
      <c r="D7" s="17">
        <v>498</v>
      </c>
      <c r="E7" s="17">
        <v>420</v>
      </c>
      <c r="F7" s="17">
        <v>450</v>
      </c>
      <c r="G7" s="17">
        <v>230</v>
      </c>
      <c r="H7" s="17">
        <v>600</v>
      </c>
      <c r="I7" s="17">
        <v>520</v>
      </c>
    </row>
    <row r="8" spans="2:9" ht="11.25" customHeight="1">
      <c r="B8" s="17" t="s">
        <v>35</v>
      </c>
      <c r="C8" s="18">
        <v>2</v>
      </c>
      <c r="D8" s="17">
        <v>450</v>
      </c>
      <c r="E8" s="17">
        <v>220</v>
      </c>
      <c r="F8" s="17">
        <v>405</v>
      </c>
      <c r="G8" s="17">
        <v>495</v>
      </c>
      <c r="H8" s="17">
        <v>540</v>
      </c>
      <c r="I8" s="17">
        <v>200</v>
      </c>
    </row>
    <row r="9" spans="2:9" ht="11.25" customHeight="1">
      <c r="B9" s="17" t="s">
        <v>36</v>
      </c>
      <c r="C9" s="18">
        <v>2</v>
      </c>
      <c r="D9" s="17">
        <v>650</v>
      </c>
      <c r="E9" s="17">
        <v>620</v>
      </c>
      <c r="F9" s="17">
        <v>666</v>
      </c>
      <c r="G9" s="17">
        <v>400</v>
      </c>
      <c r="H9" s="17">
        <v>648</v>
      </c>
      <c r="I9" s="17">
        <v>452.4</v>
      </c>
    </row>
    <row r="10" spans="2:9" ht="11.25" customHeight="1">
      <c r="B10" s="17" t="s">
        <v>37</v>
      </c>
      <c r="C10" s="18">
        <v>1</v>
      </c>
      <c r="D10" s="17">
        <v>585</v>
      </c>
      <c r="E10" s="17">
        <v>558</v>
      </c>
      <c r="F10" s="17">
        <v>320</v>
      </c>
      <c r="G10" s="17">
        <v>360</v>
      </c>
      <c r="H10" s="17">
        <v>583.20000000000005</v>
      </c>
      <c r="I10" s="17">
        <v>407.16</v>
      </c>
    </row>
    <row r="11" spans="2:9" ht="11.25" customHeight="1">
      <c r="B11" s="17" t="s">
        <v>38</v>
      </c>
      <c r="C11" s="18">
        <v>3</v>
      </c>
      <c r="D11" s="17">
        <v>526.5</v>
      </c>
      <c r="E11" s="17">
        <v>502.2</v>
      </c>
      <c r="F11" s="17">
        <v>539.46</v>
      </c>
      <c r="G11" s="17">
        <v>300</v>
      </c>
      <c r="H11" s="17">
        <v>500</v>
      </c>
      <c r="I11" s="17">
        <v>366.44</v>
      </c>
    </row>
    <row r="12" spans="2:9" ht="11.25" customHeight="1">
      <c r="B12" s="17" t="s">
        <v>39</v>
      </c>
      <c r="C12" s="18">
        <v>1</v>
      </c>
      <c r="D12" s="17">
        <v>473.8</v>
      </c>
      <c r="E12" s="17">
        <v>200</v>
      </c>
      <c r="F12" s="17">
        <v>485.51</v>
      </c>
      <c r="G12" s="17">
        <v>291.60000000000002</v>
      </c>
      <c r="H12" s="17">
        <v>270</v>
      </c>
      <c r="I12" s="17">
        <v>220</v>
      </c>
    </row>
    <row r="13" spans="2:9" ht="11.25" customHeight="1"/>
    <row r="14" spans="2:9" ht="11.25" customHeight="1"/>
    <row r="15" spans="2:9" ht="11.25" customHeight="1"/>
    <row r="16" spans="2:9" ht="11.25" customHeight="1"/>
    <row r="17" spans="2:9" ht="11.25" customHeight="1"/>
    <row r="18" spans="2:9" ht="11.25" customHeight="1"/>
    <row r="19" spans="2:9" ht="11.25" customHeight="1">
      <c r="D19" s="25">
        <v>30</v>
      </c>
      <c r="E19" s="26">
        <v>10</v>
      </c>
      <c r="F19" s="26">
        <v>15</v>
      </c>
      <c r="G19" s="26">
        <v>15</v>
      </c>
      <c r="H19" s="26">
        <v>15</v>
      </c>
      <c r="I19" s="26">
        <v>10</v>
      </c>
    </row>
    <row r="20" spans="2:9" ht="11.25" customHeight="1">
      <c r="D20" s="27">
        <v>10</v>
      </c>
      <c r="E20" s="28">
        <v>10</v>
      </c>
      <c r="F20" s="28">
        <v>10</v>
      </c>
      <c r="G20" s="26" t="s">
        <v>40</v>
      </c>
      <c r="H20" s="28">
        <v>5</v>
      </c>
      <c r="I20" s="28" t="s">
        <v>40</v>
      </c>
    </row>
    <row r="21" spans="2:9" ht="11.25" customHeight="1">
      <c r="D21" s="29" t="s">
        <v>41</v>
      </c>
      <c r="E21" s="30" t="s">
        <v>41</v>
      </c>
      <c r="F21" s="30" t="s">
        <v>42</v>
      </c>
      <c r="G21" s="30" t="s">
        <v>43</v>
      </c>
      <c r="H21" s="30" t="s">
        <v>42</v>
      </c>
      <c r="I21" s="30" t="s">
        <v>42</v>
      </c>
    </row>
    <row r="22" spans="2:9" ht="11.25" customHeight="1">
      <c r="D22" s="31" t="s">
        <v>44</v>
      </c>
      <c r="E22" s="32" t="s">
        <v>44</v>
      </c>
      <c r="F22" s="32" t="s">
        <v>45</v>
      </c>
      <c r="G22" s="32" t="s">
        <v>42</v>
      </c>
      <c r="H22" s="32" t="s">
        <v>45</v>
      </c>
      <c r="I22" s="32" t="s">
        <v>45</v>
      </c>
    </row>
    <row r="23" spans="2:9" ht="11.25" customHeight="1">
      <c r="D23" s="33"/>
      <c r="E23" s="34"/>
      <c r="F23" s="34"/>
      <c r="G23" s="34"/>
      <c r="H23" s="34"/>
      <c r="I23" s="34"/>
    </row>
    <row r="24" spans="2:9" ht="11.25" customHeight="1">
      <c r="D24" s="35"/>
      <c r="E24" s="36"/>
      <c r="F24" s="36"/>
      <c r="G24" s="36"/>
      <c r="H24" s="36"/>
      <c r="I24" s="36"/>
    </row>
    <row r="25" spans="2:9" ht="11.25" customHeight="1"/>
    <row r="26" spans="2:9" ht="11.25" customHeight="1"/>
    <row r="27" spans="2:9" ht="11.25" customHeight="1"/>
    <row r="28" spans="2:9" ht="11.25" customHeight="1">
      <c r="B28" s="17" t="s">
        <v>46</v>
      </c>
      <c r="C28" s="18">
        <v>1</v>
      </c>
      <c r="D28" s="17">
        <v>340</v>
      </c>
      <c r="E28" s="17">
        <v>330</v>
      </c>
      <c r="F28" s="17">
        <v>440</v>
      </c>
      <c r="G28" s="17">
        <v>400</v>
      </c>
      <c r="H28" s="17">
        <v>320</v>
      </c>
      <c r="I28" s="17">
        <v>330</v>
      </c>
    </row>
    <row r="29" spans="2:9" ht="11.25" customHeight="1">
      <c r="B29" s="17" t="s">
        <v>47</v>
      </c>
      <c r="C29" s="18">
        <v>1</v>
      </c>
      <c r="D29" s="17">
        <v>220</v>
      </c>
      <c r="E29" s="17">
        <v>230</v>
      </c>
      <c r="F29" s="17">
        <v>240</v>
      </c>
      <c r="G29" s="17">
        <v>220</v>
      </c>
      <c r="H29" s="17">
        <v>219</v>
      </c>
      <c r="I29" s="17">
        <v>218</v>
      </c>
    </row>
    <row r="30" spans="2:9" ht="11.25" customHeight="1">
      <c r="B30" s="17" t="s">
        <v>48</v>
      </c>
      <c r="C30" s="18">
        <v>2</v>
      </c>
      <c r="D30" s="17">
        <v>560</v>
      </c>
      <c r="E30" s="17">
        <v>580</v>
      </c>
      <c r="F30" s="17">
        <v>550</v>
      </c>
      <c r="G30" s="17">
        <v>520</v>
      </c>
      <c r="H30" s="17">
        <v>551</v>
      </c>
      <c r="I30" s="17">
        <v>550</v>
      </c>
    </row>
    <row r="31" spans="2:9" ht="11.25" customHeight="1"/>
    <row r="32" spans="2:9" ht="11.25" customHeight="1"/>
    <row r="33" spans="2:2" ht="11.25" customHeight="1"/>
    <row r="34" spans="2:2" ht="11.25" customHeight="1"/>
    <row r="35" spans="2:2" ht="11.25" customHeight="1">
      <c r="B35" s="42" t="s">
        <v>49</v>
      </c>
    </row>
    <row r="36" spans="2:2" ht="11.25" customHeight="1">
      <c r="B36" s="43">
        <v>250</v>
      </c>
    </row>
    <row r="37" spans="2:2" ht="11.25" customHeight="1">
      <c r="B37" s="44">
        <v>440</v>
      </c>
    </row>
    <row r="38" spans="2:2" ht="11.25" customHeight="1">
      <c r="B38" s="44">
        <v>440</v>
      </c>
    </row>
    <row r="39" spans="2:2" ht="11.25" customHeight="1">
      <c r="B39" s="44">
        <v>350</v>
      </c>
    </row>
    <row r="40" spans="2:2" ht="11.25" customHeight="1">
      <c r="B40" s="44">
        <v>420</v>
      </c>
    </row>
    <row r="41" spans="2:2" ht="11.25" customHeight="1">
      <c r="B41" s="44">
        <v>199</v>
      </c>
    </row>
    <row r="42" spans="2:2" ht="11.25" customHeight="1"/>
    <row r="43" spans="2:2" ht="11.25" customHeight="1"/>
    <row r="44" spans="2:2" ht="11.25" customHeight="1"/>
    <row r="45" spans="2:2" ht="11.25" customHeight="1"/>
    <row r="46" spans="2:2" ht="11.25" customHeight="1"/>
    <row r="47" spans="2:2" ht="11.25" customHeight="1"/>
    <row r="48" spans="2:2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conditionalFormatting sqref="D7:I12 D28:I30">
    <cfRule type="expression" dxfId="0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Jose David Daza Camacho</cp:lastModifiedBy>
  <cp:revision/>
  <dcterms:created xsi:type="dcterms:W3CDTF">2013-10-17T12:18:53Z</dcterms:created>
  <dcterms:modified xsi:type="dcterms:W3CDTF">2024-09-09T16:40:56Z</dcterms:modified>
  <cp:category/>
  <cp:contentStatus/>
</cp:coreProperties>
</file>