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\\Sod\папка обмена\"/>
    </mc:Choice>
  </mc:AlternateContent>
  <xr:revisionPtr revIDLastSave="0" documentId="13_ncr:1_{1829E1F2-F81A-4A93-82E9-F8242A620610}" xr6:coauthVersionLast="41" xr6:coauthVersionMax="41" xr10:uidLastSave="{00000000-0000-0000-0000-000000000000}"/>
  <bookViews>
    <workbookView xWindow="1125" yWindow="1125" windowWidth="15375" windowHeight="7890" tabRatio="500" xr2:uid="{00000000-000D-0000-FFFF-FFFF00000000}"/>
  </bookViews>
  <sheets>
    <sheet name="ЖКХ" sheetId="1" r:id="rId1"/>
    <sheet name="паводок" sheetId="2" r:id="rId2"/>
    <sheet name="паводок1" sheetId="3" r:id="rId3"/>
    <sheet name="сводка" sheetId="4" r:id="rId4"/>
    <sheet name="с БГ" sheetId="5" r:id="rId5"/>
    <sheet name="не лезть" sheetId="6" r:id="rId6"/>
    <sheet name="видео" sheetId="7" r:id="rId7"/>
  </sheets>
  <definedNames>
    <definedName name="_xlnm._FilterDatabase" localSheetId="5">'не лезть'!$E$87:$F$174</definedName>
    <definedName name="_xlnm._FilterDatabase" localSheetId="4">'с БГ'!$A$1:$H$88</definedName>
    <definedName name="буквы">INDEX('не лезть'!$E$88:$E$174,SMALL(IF('не лезть'!$F$88:$F$174,ROW('не лезть'!$A$1:$A$87)),N(INDEX(ROW(OFFSET('не лезть'!$A$1,,,SUM(--('не лезть'!$F$88:$F$174&lt;&gt;0)))),))))</definedName>
    <definedName name="Диапазон1">сводка!$A$38:$B$41</definedName>
    <definedName name="Дорожный_отдел__недостатки_на_дорогах">Таблица40[Столбец1]</definedName>
    <definedName name="Заявки_в_УКХиБ">Таблица36[Столбец1]</definedName>
    <definedName name="Зеленый_город__по_деревьям">Таблица39[Столбец1]</definedName>
    <definedName name="свыше3хдней">Таблица35[[#Headers],[Столбец1]]</definedName>
    <definedName name="Цифры">INDEX('не лезть'!$F$88:$F$174,SMALL(IF('не лезть'!$F$88:$F$174,ROW('не лезть'!$A$1:$A$87)),N(INDEX(ROW(OFFSET('не лезть'!$A$1,,,SUM(--('не лезть'!$F$88:$F$174&lt;&gt;0)))),))))</definedName>
    <definedName name="Чистый_город__по_мусору">Таблица38[Столбец1]</definedName>
    <definedName name="Чистый_город__по_собакам">Таблица37[Столбец1]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92" i="7" l="1"/>
  <c r="A92" i="7"/>
  <c r="R91" i="7"/>
  <c r="Q91" i="7"/>
  <c r="P91" i="7"/>
  <c r="O91" i="7"/>
  <c r="N91" i="7"/>
  <c r="M91" i="7"/>
  <c r="L91" i="7"/>
  <c r="K91" i="7"/>
  <c r="J91" i="7"/>
  <c r="I91" i="7"/>
  <c r="H91" i="7"/>
  <c r="G91" i="7"/>
  <c r="F91" i="7"/>
  <c r="E91" i="7"/>
  <c r="D91" i="7"/>
  <c r="C91" i="7"/>
  <c r="B91" i="7"/>
  <c r="A91" i="7"/>
  <c r="R90" i="7"/>
  <c r="Q90" i="7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C90" i="7"/>
  <c r="B90" i="7"/>
  <c r="A90" i="7"/>
  <c r="R89" i="7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B89" i="7"/>
  <c r="A89" i="7"/>
  <c r="R88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B88" i="7"/>
  <c r="A88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A87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B86" i="7"/>
  <c r="A86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B85" i="7"/>
  <c r="A85" i="7"/>
  <c r="R84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C84" i="7"/>
  <c r="B84" i="7"/>
  <c r="A84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B83" i="7"/>
  <c r="A83" i="7"/>
  <c r="R82" i="7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B82" i="7"/>
  <c r="A82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B81" i="7"/>
  <c r="A81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/>
  <c r="C80" i="7"/>
  <c r="B80" i="7"/>
  <c r="A80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B79" i="7"/>
  <c r="A79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B78" i="7"/>
  <c r="A78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B77" i="7"/>
  <c r="A77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B76" i="7"/>
  <c r="A76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A75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A74" i="7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B73" i="7"/>
  <c r="A73" i="7"/>
  <c r="R72" i="7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C72" i="7"/>
  <c r="B72" i="7"/>
  <c r="A72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B71" i="7"/>
  <c r="A71" i="7"/>
  <c r="R70" i="7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C70" i="7"/>
  <c r="B70" i="7"/>
  <c r="A70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C69" i="7"/>
  <c r="B69" i="7"/>
  <c r="A69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B68" i="7"/>
  <c r="A68" i="7"/>
  <c r="R67" i="7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D67" i="7"/>
  <c r="C67" i="7"/>
  <c r="B67" i="7"/>
  <c r="A67" i="7"/>
  <c r="R66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C66" i="7"/>
  <c r="B66" i="7"/>
  <c r="A66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B65" i="7"/>
  <c r="A65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C64" i="7"/>
  <c r="B64" i="7"/>
  <c r="A64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C63" i="7"/>
  <c r="B63" i="7"/>
  <c r="A63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B62" i="7"/>
  <c r="A62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B61" i="7"/>
  <c r="A61" i="7"/>
  <c r="AG48" i="7"/>
  <c r="R92" i="7" s="1"/>
  <c r="AG47" i="7"/>
  <c r="Q92" i="7" s="1"/>
  <c r="AG46" i="7"/>
  <c r="P92" i="7" s="1"/>
  <c r="AG45" i="7"/>
  <c r="O92" i="7" s="1"/>
  <c r="AG44" i="7"/>
  <c r="N92" i="7" s="1"/>
  <c r="AG43" i="7"/>
  <c r="M92" i="7" s="1"/>
  <c r="AG42" i="7"/>
  <c r="L92" i="7" s="1"/>
  <c r="AG41" i="7"/>
  <c r="K92" i="7" s="1"/>
  <c r="AG40" i="7"/>
  <c r="J92" i="7" s="1"/>
  <c r="AG39" i="7"/>
  <c r="I92" i="7" s="1"/>
  <c r="AG38" i="7"/>
  <c r="AG37" i="7"/>
  <c r="G92" i="7" s="1"/>
  <c r="AG36" i="7"/>
  <c r="F92" i="7" s="1"/>
  <c r="AG35" i="7"/>
  <c r="E92" i="7" s="1"/>
  <c r="AG34" i="7"/>
  <c r="D92" i="7" s="1"/>
  <c r="AG33" i="7"/>
  <c r="C92" i="7" s="1"/>
  <c r="AG32" i="7"/>
  <c r="B92" i="7" s="1"/>
  <c r="D1" i="7"/>
  <c r="B18" i="7" s="1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B129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AI92" i="4"/>
  <c r="AM129" i="4" s="1"/>
  <c r="AI91" i="4"/>
  <c r="AL129" i="4" s="1"/>
  <c r="AI90" i="4"/>
  <c r="AK129" i="4" s="1"/>
  <c r="AI89" i="4"/>
  <c r="AJ129" i="4" s="1"/>
  <c r="AI88" i="4"/>
  <c r="AI129" i="4" s="1"/>
  <c r="AI87" i="4"/>
  <c r="AH129" i="4" s="1"/>
  <c r="AI86" i="4"/>
  <c r="AG129" i="4" s="1"/>
  <c r="AI85" i="4"/>
  <c r="AF129" i="4" s="1"/>
  <c r="AI84" i="4"/>
  <c r="AE129" i="4" s="1"/>
  <c r="AI83" i="4"/>
  <c r="AD129" i="4" s="1"/>
  <c r="AI82" i="4"/>
  <c r="AC129" i="4" s="1"/>
  <c r="AI81" i="4"/>
  <c r="AB129" i="4" s="1"/>
  <c r="AI80" i="4"/>
  <c r="AA129" i="4" s="1"/>
  <c r="AI79" i="4"/>
  <c r="Z129" i="4" s="1"/>
  <c r="AI78" i="4"/>
  <c r="Y129" i="4" s="1"/>
  <c r="AI77" i="4"/>
  <c r="X129" i="4" s="1"/>
  <c r="AI76" i="4"/>
  <c r="W129" i="4" s="1"/>
  <c r="AI75" i="4"/>
  <c r="V129" i="4" s="1"/>
  <c r="AI74" i="4"/>
  <c r="U129" i="4" s="1"/>
  <c r="AI73" i="4"/>
  <c r="T129" i="4" s="1"/>
  <c r="AI72" i="4"/>
  <c r="S129" i="4" s="1"/>
  <c r="AI71" i="4"/>
  <c r="R129" i="4" s="1"/>
  <c r="AI70" i="4"/>
  <c r="Q129" i="4" s="1"/>
  <c r="AI69" i="4"/>
  <c r="P129" i="4" s="1"/>
  <c r="AI68" i="4"/>
  <c r="O129" i="4" s="1"/>
  <c r="AI67" i="4"/>
  <c r="N129" i="4" s="1"/>
  <c r="AI66" i="4"/>
  <c r="M129" i="4" s="1"/>
  <c r="AI65" i="4"/>
  <c r="L129" i="4" s="1"/>
  <c r="AI64" i="4"/>
  <c r="K129" i="4" s="1"/>
  <c r="AI63" i="4"/>
  <c r="J129" i="4" s="1"/>
  <c r="AI62" i="4"/>
  <c r="I129" i="4" s="1"/>
  <c r="AI61" i="4"/>
  <c r="H129" i="4" s="1"/>
  <c r="AI60" i="4"/>
  <c r="G129" i="4" s="1"/>
  <c r="AI59" i="4"/>
  <c r="F129" i="4" s="1"/>
  <c r="AI58" i="4"/>
  <c r="E129" i="4" s="1"/>
  <c r="AI57" i="4"/>
  <c r="D129" i="4" s="1"/>
  <c r="AI56" i="4"/>
  <c r="C129" i="4" s="1"/>
  <c r="E42" i="4"/>
  <c r="D42" i="4"/>
  <c r="G42" i="4" s="1"/>
  <c r="H42" i="4" s="1"/>
  <c r="Q33" i="4"/>
  <c r="E2" i="4"/>
  <c r="D2" i="4"/>
  <c r="B41" i="4" s="1"/>
  <c r="H41" i="2"/>
  <c r="G41" i="2"/>
  <c r="F41" i="2"/>
  <c r="E41" i="2"/>
  <c r="D41" i="2"/>
  <c r="C41" i="2"/>
  <c r="B41" i="2"/>
  <c r="H40" i="2"/>
  <c r="G40" i="2"/>
  <c r="F40" i="2"/>
  <c r="E40" i="2"/>
  <c r="D40" i="2"/>
  <c r="C40" i="2"/>
  <c r="B40" i="2"/>
  <c r="H39" i="2"/>
  <c r="G39" i="2"/>
  <c r="F39" i="2"/>
  <c r="E39" i="2"/>
  <c r="D39" i="2"/>
  <c r="C39" i="2"/>
  <c r="B39" i="2"/>
  <c r="H38" i="2"/>
  <c r="G38" i="2"/>
  <c r="F38" i="2"/>
  <c r="E38" i="2"/>
  <c r="D38" i="2"/>
  <c r="C38" i="2"/>
  <c r="B38" i="2"/>
  <c r="H37" i="2"/>
  <c r="G37" i="2"/>
  <c r="F37" i="2"/>
  <c r="E37" i="2"/>
  <c r="D37" i="2"/>
  <c r="C37" i="2"/>
  <c r="B37" i="2"/>
  <c r="H36" i="2"/>
  <c r="G36" i="2"/>
  <c r="F36" i="2"/>
  <c r="E36" i="2"/>
  <c r="D36" i="2"/>
  <c r="C36" i="2"/>
  <c r="B36" i="2"/>
  <c r="H35" i="2"/>
  <c r="G35" i="2"/>
  <c r="F35" i="2"/>
  <c r="E35" i="2"/>
  <c r="D35" i="2"/>
  <c r="C35" i="2"/>
  <c r="B35" i="2"/>
  <c r="H34" i="2"/>
  <c r="G34" i="2"/>
  <c r="F34" i="2"/>
  <c r="E34" i="2"/>
  <c r="D34" i="2"/>
  <c r="C34" i="2"/>
  <c r="B34" i="2"/>
  <c r="H33" i="2"/>
  <c r="G33" i="2"/>
  <c r="F33" i="2"/>
  <c r="E33" i="2"/>
  <c r="D33" i="2"/>
  <c r="C33" i="2"/>
  <c r="B33" i="2"/>
  <c r="H32" i="2"/>
  <c r="G32" i="2"/>
  <c r="F32" i="2"/>
  <c r="E32" i="2"/>
  <c r="D32" i="2"/>
  <c r="C32" i="2"/>
  <c r="B32" i="2"/>
  <c r="H31" i="2"/>
  <c r="G31" i="2"/>
  <c r="F31" i="2"/>
  <c r="E31" i="2"/>
  <c r="D31" i="2"/>
  <c r="C31" i="2"/>
  <c r="B31" i="2"/>
  <c r="H30" i="2"/>
  <c r="G30" i="2"/>
  <c r="F30" i="2"/>
  <c r="E30" i="2"/>
  <c r="D30" i="2"/>
  <c r="C30" i="2"/>
  <c r="B30" i="2"/>
  <c r="H29" i="2"/>
  <c r="G29" i="2"/>
  <c r="F29" i="2"/>
  <c r="E29" i="2"/>
  <c r="D29" i="2"/>
  <c r="C29" i="2"/>
  <c r="B29" i="2"/>
  <c r="H28" i="2"/>
  <c r="G28" i="2"/>
  <c r="F28" i="2"/>
  <c r="E28" i="2"/>
  <c r="D28" i="2"/>
  <c r="C28" i="2"/>
  <c r="B28" i="2"/>
  <c r="H27" i="2"/>
  <c r="G27" i="2"/>
  <c r="F27" i="2"/>
  <c r="E27" i="2"/>
  <c r="D27" i="2"/>
  <c r="C27" i="2"/>
  <c r="B27" i="2"/>
  <c r="H26" i="2"/>
  <c r="G26" i="2"/>
  <c r="F26" i="2"/>
  <c r="E26" i="2"/>
  <c r="D26" i="2"/>
  <c r="C26" i="2"/>
  <c r="B26" i="2"/>
  <c r="H25" i="2"/>
  <c r="G25" i="2"/>
  <c r="F25" i="2"/>
  <c r="E25" i="2"/>
  <c r="D25" i="2"/>
  <c r="C25" i="2"/>
  <c r="B25" i="2"/>
  <c r="H24" i="2"/>
  <c r="G24" i="2"/>
  <c r="F24" i="2"/>
  <c r="E24" i="2"/>
  <c r="D24" i="2"/>
  <c r="C24" i="2"/>
  <c r="B24" i="2"/>
  <c r="H23" i="2"/>
  <c r="G23" i="2"/>
  <c r="F23" i="2"/>
  <c r="E23" i="2"/>
  <c r="D23" i="2"/>
  <c r="C23" i="2"/>
  <c r="B23" i="2"/>
  <c r="H22" i="2"/>
  <c r="G22" i="2"/>
  <c r="F22" i="2"/>
  <c r="E22" i="2"/>
  <c r="D22" i="2"/>
  <c r="C22" i="2"/>
  <c r="B22" i="2"/>
  <c r="H21" i="2"/>
  <c r="G21" i="2"/>
  <c r="F21" i="2"/>
  <c r="E21" i="2"/>
  <c r="D21" i="2"/>
  <c r="C21" i="2"/>
  <c r="B21" i="2"/>
  <c r="H20" i="2"/>
  <c r="G20" i="2"/>
  <c r="F20" i="2"/>
  <c r="E20" i="2"/>
  <c r="D20" i="2"/>
  <c r="C20" i="2"/>
  <c r="B20" i="2"/>
  <c r="H19" i="2"/>
  <c r="G19" i="2"/>
  <c r="F19" i="2"/>
  <c r="E19" i="2"/>
  <c r="D19" i="2"/>
  <c r="C19" i="2"/>
  <c r="B19" i="2"/>
  <c r="H18" i="2"/>
  <c r="G18" i="2"/>
  <c r="F18" i="2"/>
  <c r="E18" i="2"/>
  <c r="D18" i="2"/>
  <c r="C18" i="2"/>
  <c r="B18" i="2"/>
  <c r="H17" i="2"/>
  <c r="G17" i="2"/>
  <c r="F17" i="2"/>
  <c r="E17" i="2"/>
  <c r="D17" i="2"/>
  <c r="C17" i="2"/>
  <c r="B17" i="2"/>
  <c r="H16" i="2"/>
  <c r="G16" i="2"/>
  <c r="F16" i="2"/>
  <c r="E16" i="2"/>
  <c r="D16" i="2"/>
  <c r="C16" i="2"/>
  <c r="B16" i="2"/>
  <c r="H15" i="2"/>
  <c r="G15" i="2"/>
  <c r="F15" i="2"/>
  <c r="E15" i="2"/>
  <c r="D15" i="2"/>
  <c r="C15" i="2"/>
  <c r="B15" i="2"/>
  <c r="H14" i="2"/>
  <c r="G14" i="2"/>
  <c r="F14" i="2"/>
  <c r="E14" i="2"/>
  <c r="D14" i="2"/>
  <c r="C14" i="2"/>
  <c r="B14" i="2"/>
  <c r="H13" i="2"/>
  <c r="G13" i="2"/>
  <c r="F13" i="2"/>
  <c r="E13" i="2"/>
  <c r="D13" i="2"/>
  <c r="C13" i="2"/>
  <c r="B13" i="2"/>
  <c r="H12" i="2"/>
  <c r="G12" i="2"/>
  <c r="F12" i="2"/>
  <c r="E12" i="2"/>
  <c r="D12" i="2"/>
  <c r="C12" i="2"/>
  <c r="B12" i="2"/>
  <c r="H11" i="2"/>
  <c r="G11" i="2"/>
  <c r="F11" i="2"/>
  <c r="E11" i="2"/>
  <c r="D11" i="2"/>
  <c r="C11" i="2"/>
  <c r="B11" i="2"/>
  <c r="B1" i="2"/>
  <c r="B8" i="2" s="1"/>
  <c r="H6" i="2" s="1"/>
  <c r="AG27" i="1"/>
  <c r="AG26" i="1"/>
  <c r="AG25" i="1"/>
  <c r="AG24" i="1"/>
  <c r="AG23" i="1"/>
  <c r="AG22" i="1"/>
  <c r="AG21" i="1"/>
  <c r="AG20" i="1"/>
  <c r="AG19" i="1"/>
  <c r="D1" i="1"/>
  <c r="B11" i="1" s="1"/>
  <c r="P5" i="1" s="1"/>
  <c r="AO53" i="4" l="1" a="1"/>
  <c r="BL85" i="4" s="1"/>
  <c r="B37" i="4"/>
  <c r="D37" i="4" s="1"/>
  <c r="B3" i="2"/>
  <c r="H8" i="2" s="1"/>
  <c r="B14" i="7"/>
  <c r="B24" i="4"/>
  <c r="E24" i="4" s="1"/>
  <c r="B5" i="1"/>
  <c r="M7" i="1" s="1"/>
  <c r="B17" i="4"/>
  <c r="B5" i="4"/>
  <c r="E5" i="4" s="1"/>
  <c r="B30" i="4"/>
  <c r="D30" i="4" s="1"/>
  <c r="B27" i="4"/>
  <c r="D27" i="4" s="1"/>
  <c r="B2" i="2"/>
  <c r="C3" i="2" s="1"/>
  <c r="B20" i="4"/>
  <c r="N47" i="4" s="1"/>
  <c r="B7" i="2"/>
  <c r="I4" i="2" s="1"/>
  <c r="E41" i="4"/>
  <c r="D41" i="4"/>
  <c r="B5" i="2"/>
  <c r="E8" i="2" s="1"/>
  <c r="B8" i="4"/>
  <c r="B11" i="4"/>
  <c r="B14" i="4"/>
  <c r="B15" i="4"/>
  <c r="D15" i="4" s="1"/>
  <c r="B18" i="4"/>
  <c r="D18" i="4" s="1"/>
  <c r="B23" i="4"/>
  <c r="K43" i="4" s="1"/>
  <c r="B33" i="4"/>
  <c r="D33" i="4" s="1"/>
  <c r="B10" i="7"/>
  <c r="E10" i="7" s="1"/>
  <c r="B10" i="1"/>
  <c r="P3" i="1" s="1"/>
  <c r="B3" i="1"/>
  <c r="B8" i="1"/>
  <c r="B4" i="2"/>
  <c r="E6" i="2" s="1"/>
  <c r="B6" i="4"/>
  <c r="D6" i="4" s="1"/>
  <c r="B9" i="4"/>
  <c r="D9" i="4" s="1"/>
  <c r="B12" i="4"/>
  <c r="Q35" i="4" s="1"/>
  <c r="B21" i="4"/>
  <c r="D21" i="4" s="1"/>
  <c r="B26" i="4"/>
  <c r="B39" i="4"/>
  <c r="D39" i="4" s="1"/>
  <c r="B19" i="7"/>
  <c r="L14" i="7" s="1"/>
  <c r="B6" i="1"/>
  <c r="B29" i="4"/>
  <c r="E29" i="4" s="1"/>
  <c r="B32" i="4"/>
  <c r="B36" i="4"/>
  <c r="B5" i="7"/>
  <c r="M8" i="7" s="1"/>
  <c r="B15" i="7"/>
  <c r="AJ12" i="7" s="1"/>
  <c r="E18" i="7"/>
  <c r="N14" i="7"/>
  <c r="D18" i="7"/>
  <c r="B40" i="4"/>
  <c r="B38" i="4"/>
  <c r="B31" i="4"/>
  <c r="B28" i="4"/>
  <c r="B25" i="4"/>
  <c r="B22" i="4"/>
  <c r="B19" i="4"/>
  <c r="B16" i="4"/>
  <c r="D14" i="7"/>
  <c r="E14" i="7"/>
  <c r="AJ11" i="7"/>
  <c r="Q49" i="4"/>
  <c r="B4" i="1"/>
  <c r="K38" i="4"/>
  <c r="K49" i="4"/>
  <c r="B7" i="1"/>
  <c r="B9" i="1"/>
  <c r="B6" i="2"/>
  <c r="I2" i="2" s="1"/>
  <c r="B7" i="4"/>
  <c r="B10" i="4"/>
  <c r="B13" i="4"/>
  <c r="E15" i="4"/>
  <c r="G15" i="4" s="1"/>
  <c r="H15" i="4" s="1"/>
  <c r="E20" i="4"/>
  <c r="B34" i="4"/>
  <c r="B35" i="4"/>
  <c r="E5" i="7"/>
  <c r="B4" i="7"/>
  <c r="B9" i="7"/>
  <c r="B11" i="7"/>
  <c r="B17" i="7"/>
  <c r="B7" i="7"/>
  <c r="B12" i="7"/>
  <c r="B16" i="7"/>
  <c r="B20" i="7"/>
  <c r="B6" i="7"/>
  <c r="B8" i="7"/>
  <c r="B13" i="7"/>
  <c r="F8" i="1" l="1"/>
  <c r="Q41" i="4"/>
  <c r="E9" i="4"/>
  <c r="G9" i="4" s="1"/>
  <c r="H9" i="4" s="1"/>
  <c r="K32" i="4"/>
  <c r="Q45" i="4"/>
  <c r="D5" i="7"/>
  <c r="E39" i="4"/>
  <c r="G39" i="4" s="1"/>
  <c r="H39" i="4" s="1"/>
  <c r="BM82" i="4"/>
  <c r="BB57" i="4"/>
  <c r="AR53" i="4"/>
  <c r="BF56" i="4"/>
  <c r="AW59" i="4"/>
  <c r="AT55" i="4"/>
  <c r="BG58" i="4"/>
  <c r="BZ53" i="4"/>
  <c r="BL55" i="4"/>
  <c r="BZ58" i="4"/>
  <c r="AS78" i="4"/>
  <c r="BL73" i="4"/>
  <c r="BM64" i="4"/>
  <c r="BN61" i="4"/>
  <c r="BE59" i="4"/>
  <c r="AU57" i="4"/>
  <c r="BX54" i="4"/>
  <c r="BP83" i="4"/>
  <c r="AY79" i="4"/>
  <c r="BQ74" i="4"/>
  <c r="BS65" i="4"/>
  <c r="AW62" i="4"/>
  <c r="BZ59" i="4"/>
  <c r="BQ57" i="4"/>
  <c r="BG55" i="4"/>
  <c r="AX53" i="4"/>
  <c r="AU62" i="4"/>
  <c r="BU84" i="4"/>
  <c r="BB80" i="4"/>
  <c r="BW75" i="4"/>
  <c r="BC71" i="4"/>
  <c r="BS62" i="4"/>
  <c r="BI60" i="4"/>
  <c r="AZ58" i="4"/>
  <c r="AQ56" i="4"/>
  <c r="BS53" i="4"/>
  <c r="E30" i="4"/>
  <c r="G30" i="4" s="1"/>
  <c r="H30" i="4" s="1"/>
  <c r="BW59" i="4"/>
  <c r="AY56" i="4"/>
  <c r="BK59" i="4"/>
  <c r="AS55" i="4"/>
  <c r="BR54" i="4"/>
  <c r="AT58" i="4"/>
  <c r="BF61" i="4"/>
  <c r="BH58" i="4"/>
  <c r="AO54" i="4"/>
  <c r="BG81" i="4"/>
  <c r="BZ76" i="4"/>
  <c r="BI72" i="4"/>
  <c r="BH63" i="4"/>
  <c r="AS61" i="4"/>
  <c r="BU58" i="4"/>
  <c r="BL56" i="4"/>
  <c r="BC54" i="4"/>
  <c r="BQ60" i="4"/>
  <c r="BC57" i="4"/>
  <c r="BP60" i="4"/>
  <c r="AW56" i="4"/>
  <c r="BX53" i="4"/>
  <c r="AZ57" i="4"/>
  <c r="AX70" i="4"/>
  <c r="AU69" i="4"/>
  <c r="AO68" i="4"/>
  <c r="BV66" i="4"/>
  <c r="BT85" i="4"/>
  <c r="BQ84" i="4"/>
  <c r="BK83" i="4"/>
  <c r="BF82" i="4"/>
  <c r="BC81" i="4"/>
  <c r="AW80" i="4"/>
  <c r="AR79" i="4"/>
  <c r="AO78" i="4"/>
  <c r="BU76" i="4"/>
  <c r="BP75" i="4"/>
  <c r="BM74" i="4"/>
  <c r="BG73" i="4"/>
  <c r="BB72" i="4"/>
  <c r="AY71" i="4"/>
  <c r="AS70" i="4"/>
  <c r="BZ68" i="4"/>
  <c r="BW67" i="4"/>
  <c r="BQ66" i="4"/>
  <c r="BL65" i="4"/>
  <c r="BI64" i="4"/>
  <c r="BC63" i="4"/>
  <c r="BP62" i="4"/>
  <c r="BQ80" i="4"/>
  <c r="AO74" i="4"/>
  <c r="AY67" i="4"/>
  <c r="BU61" i="4"/>
  <c r="BN60" i="4"/>
  <c r="BB62" i="4"/>
  <c r="BV64" i="4"/>
  <c r="AX68" i="4"/>
  <c r="AZ73" i="4"/>
  <c r="BZ74" i="4"/>
  <c r="BB78" i="4"/>
  <c r="BP81" i="4"/>
  <c r="AR85" i="4"/>
  <c r="BD64" i="4"/>
  <c r="AR66" i="4"/>
  <c r="BX66" i="4"/>
  <c r="BL68" i="4"/>
  <c r="BF69" i="4"/>
  <c r="AT71" i="4"/>
  <c r="BT72" i="4"/>
  <c r="BH74" i="4"/>
  <c r="AV76" i="4"/>
  <c r="BV77" i="4"/>
  <c r="BJ79" i="4"/>
  <c r="AX81" i="4"/>
  <c r="AR82" i="4"/>
  <c r="BR83" i="4"/>
  <c r="BF85" i="4"/>
  <c r="AY64" i="4"/>
  <c r="BY65" i="4"/>
  <c r="BM67" i="4"/>
  <c r="BA69" i="4"/>
  <c r="AO71" i="4"/>
  <c r="BO72" i="4"/>
  <c r="BI73" i="4"/>
  <c r="AW75" i="4"/>
  <c r="AQ76" i="4"/>
  <c r="BW76" i="4"/>
  <c r="BQ77" i="4"/>
  <c r="BE79" i="4"/>
  <c r="AY80" i="4"/>
  <c r="AS81" i="4"/>
  <c r="BY81" i="4"/>
  <c r="BS82" i="4"/>
  <c r="BM83" i="4"/>
  <c r="BG84" i="4"/>
  <c r="BA85" i="4"/>
  <c r="BS77" i="4"/>
  <c r="BG61" i="4"/>
  <c r="BM78" i="4"/>
  <c r="AU85" i="4"/>
  <c r="AO84" i="4"/>
  <c r="BV82" i="4"/>
  <c r="BS81" i="4"/>
  <c r="BM80" i="4"/>
  <c r="BH79" i="4"/>
  <c r="BE78" i="4"/>
  <c r="AY77" i="4"/>
  <c r="AT76" i="4"/>
  <c r="AQ75" i="4"/>
  <c r="BW73" i="4"/>
  <c r="BR72" i="4"/>
  <c r="BO71" i="4"/>
  <c r="BI70" i="4"/>
  <c r="BD69" i="4"/>
  <c r="BA68" i="4"/>
  <c r="AU67" i="4"/>
  <c r="AP66" i="4"/>
  <c r="BY64" i="4"/>
  <c r="BS63" i="4"/>
  <c r="BX62" i="4"/>
  <c r="BC62" i="4"/>
  <c r="BS61" i="4"/>
  <c r="AX61" i="4"/>
  <c r="BO60" i="4"/>
  <c r="AS60" i="4"/>
  <c r="BJ59" i="4"/>
  <c r="AO59" i="4"/>
  <c r="BE58" i="4"/>
  <c r="BV57" i="4"/>
  <c r="BA57" i="4"/>
  <c r="BQ56" i="4"/>
  <c r="AV56" i="4"/>
  <c r="BM55" i="4"/>
  <c r="AQ55" i="4"/>
  <c r="BH54" i="4"/>
  <c r="BY53" i="4"/>
  <c r="BC53" i="4"/>
  <c r="BZ84" i="4"/>
  <c r="BW83" i="4"/>
  <c r="BQ82" i="4"/>
  <c r="BL81" i="4"/>
  <c r="BI80" i="4"/>
  <c r="BC79" i="4"/>
  <c r="AX78" i="4"/>
  <c r="AU77" i="4"/>
  <c r="AO76" i="4"/>
  <c r="BV74" i="4"/>
  <c r="BS73" i="4"/>
  <c r="BM72" i="4"/>
  <c r="BH71" i="4"/>
  <c r="BE70" i="4"/>
  <c r="AY69" i="4"/>
  <c r="AT68" i="4"/>
  <c r="AQ67" i="4"/>
  <c r="BW65" i="4"/>
  <c r="BR64" i="4"/>
  <c r="BO63" i="4"/>
  <c r="BU62" i="4"/>
  <c r="AZ62" i="4"/>
  <c r="BK61" i="4"/>
  <c r="BW60" i="4"/>
  <c r="AV60" i="4"/>
  <c r="BB59" i="4"/>
  <c r="BM58" i="4"/>
  <c r="BI57" i="4"/>
  <c r="BD56" i="4"/>
  <c r="AY55" i="4"/>
  <c r="AU54" i="4"/>
  <c r="AP53" i="4"/>
  <c r="BS83" i="4"/>
  <c r="BK81" i="4"/>
  <c r="AZ79" i="4"/>
  <c r="AQ77" i="4"/>
  <c r="BU74" i="4"/>
  <c r="BJ72" i="4"/>
  <c r="BA70" i="4"/>
  <c r="AS68" i="4"/>
  <c r="BT65" i="4"/>
  <c r="BK63" i="4"/>
  <c r="AY62" i="4"/>
  <c r="AT61" i="4"/>
  <c r="AO60" i="4"/>
  <c r="BW58" i="4"/>
  <c r="BR57" i="4"/>
  <c r="BM56" i="4"/>
  <c r="BI55" i="4"/>
  <c r="BD54" i="4"/>
  <c r="AY53" i="4"/>
  <c r="BL53" i="4"/>
  <c r="BF54" i="4"/>
  <c r="AZ55" i="4"/>
  <c r="AT56" i="4"/>
  <c r="BZ56" i="4"/>
  <c r="BT57" i="4"/>
  <c r="BN58" i="4"/>
  <c r="BH59" i="4"/>
  <c r="BB60" i="4"/>
  <c r="AV61" i="4"/>
  <c r="AP62" i="4"/>
  <c r="BV62" i="4"/>
  <c r="AX64" i="4"/>
  <c r="BX65" i="4"/>
  <c r="BL67" i="4"/>
  <c r="AZ69" i="4"/>
  <c r="BZ70" i="4"/>
  <c r="BN72" i="4"/>
  <c r="BB74" i="4"/>
  <c r="AP76" i="4"/>
  <c r="BP77" i="4"/>
  <c r="BD79" i="4"/>
  <c r="AR81" i="4"/>
  <c r="BR82" i="4"/>
  <c r="BF84" i="4"/>
  <c r="AX63" i="4"/>
  <c r="AR64" i="4"/>
  <c r="BX64" i="4"/>
  <c r="BR65" i="4"/>
  <c r="BL66" i="4"/>
  <c r="BF67" i="4"/>
  <c r="AZ68" i="4"/>
  <c r="AT69" i="4"/>
  <c r="BZ69" i="4"/>
  <c r="BT70" i="4"/>
  <c r="BN71" i="4"/>
  <c r="BH72" i="4"/>
  <c r="BB73" i="4"/>
  <c r="AV74" i="4"/>
  <c r="AP75" i="4"/>
  <c r="BV75" i="4"/>
  <c r="BP76" i="4"/>
  <c r="BJ77" i="4"/>
  <c r="BD78" i="4"/>
  <c r="AX79" i="4"/>
  <c r="AR80" i="4"/>
  <c r="BX80" i="4"/>
  <c r="BR81" i="4"/>
  <c r="BL82" i="4"/>
  <c r="BF83" i="4"/>
  <c r="AZ84" i="4"/>
  <c r="AT85" i="4"/>
  <c r="BZ85" i="4"/>
  <c r="BY63" i="4"/>
  <c r="BS64" i="4"/>
  <c r="BM65" i="4"/>
  <c r="BG66" i="4"/>
  <c r="BA67" i="4"/>
  <c r="AU68" i="4"/>
  <c r="AO69" i="4"/>
  <c r="BU69" i="4"/>
  <c r="BO70" i="4"/>
  <c r="BI71" i="4"/>
  <c r="BC72" i="4"/>
  <c r="AW73" i="4"/>
  <c r="AQ74" i="4"/>
  <c r="BW74" i="4"/>
  <c r="BQ75" i="4"/>
  <c r="BK76" i="4"/>
  <c r="BE77" i="4"/>
  <c r="AY78" i="4"/>
  <c r="AS79" i="4"/>
  <c r="BY79" i="4"/>
  <c r="BS80" i="4"/>
  <c r="BM81" i="4"/>
  <c r="BG82" i="4"/>
  <c r="BA83" i="4"/>
  <c r="AU84" i="4"/>
  <c r="AO85" i="4"/>
  <c r="BU85" i="4"/>
  <c r="AX82" i="4"/>
  <c r="BA64" i="4"/>
  <c r="BQ54" i="4"/>
  <c r="BK73" i="4"/>
  <c r="BC59" i="4"/>
  <c r="BC69" i="4"/>
  <c r="AY57" i="4"/>
  <c r="AR83" i="4"/>
  <c r="AU65" i="4"/>
  <c r="AU55" i="4"/>
  <c r="AV85" i="4"/>
  <c r="AW76" i="4"/>
  <c r="BG69" i="4"/>
  <c r="BY62" i="4"/>
  <c r="BT59" i="4"/>
  <c r="BH61" i="4"/>
  <c r="AV63" i="4"/>
  <c r="BJ66" i="4"/>
  <c r="BL71" i="4"/>
  <c r="BN76" i="4"/>
  <c r="AP80" i="4"/>
  <c r="BD83" i="4"/>
  <c r="BJ63" i="4"/>
  <c r="AX65" i="4"/>
  <c r="BR67" i="4"/>
  <c r="AZ70" i="4"/>
  <c r="BN73" i="4"/>
  <c r="BB75" i="4"/>
  <c r="AP77" i="4"/>
  <c r="BP78" i="4"/>
  <c r="BD80" i="4"/>
  <c r="BX82" i="4"/>
  <c r="BL84" i="4"/>
  <c r="BE63" i="4"/>
  <c r="AS65" i="4"/>
  <c r="BS66" i="4"/>
  <c r="BG68" i="4"/>
  <c r="AU70" i="4"/>
  <c r="BU71" i="4"/>
  <c r="BC74" i="4"/>
  <c r="BK78" i="4"/>
  <c r="AQ69" i="4"/>
  <c r="AT57" i="4"/>
  <c r="BU82" i="4"/>
  <c r="BU64" i="4"/>
  <c r="AP55" i="4"/>
  <c r="BW61" i="4"/>
  <c r="D15" i="7"/>
  <c r="BD85" i="4"/>
  <c r="BA84" i="4"/>
  <c r="AU83" i="4"/>
  <c r="AP82" i="4"/>
  <c r="BS79" i="4"/>
  <c r="BN78" i="4"/>
  <c r="BK77" i="4"/>
  <c r="BE76" i="4"/>
  <c r="AZ75" i="4"/>
  <c r="AW74" i="4"/>
  <c r="AQ73" i="4"/>
  <c r="BX71" i="4"/>
  <c r="BU70" i="4"/>
  <c r="BO69" i="4"/>
  <c r="BJ68" i="4"/>
  <c r="BG67" i="4"/>
  <c r="BA66" i="4"/>
  <c r="AV65" i="4"/>
  <c r="AS64" i="4"/>
  <c r="AQ63" i="4"/>
  <c r="BH62" i="4"/>
  <c r="BY61" i="4"/>
  <c r="BC61" i="4"/>
  <c r="BT60" i="4"/>
  <c r="AY60" i="4"/>
  <c r="BO59" i="4"/>
  <c r="AT59" i="4"/>
  <c r="BK58" i="4"/>
  <c r="AO58" i="4"/>
  <c r="BF57" i="4"/>
  <c r="BW56" i="4"/>
  <c r="BA56" i="4"/>
  <c r="BR55" i="4"/>
  <c r="AW55" i="4"/>
  <c r="BM54" i="4"/>
  <c r="AR54" i="4"/>
  <c r="BI53" i="4"/>
  <c r="N42" i="4"/>
  <c r="E27" i="4"/>
  <c r="G27" i="4" s="1"/>
  <c r="H27" i="4" s="1"/>
  <c r="AY85" i="4"/>
  <c r="AT84" i="4"/>
  <c r="BW81" i="4"/>
  <c r="BR80" i="4"/>
  <c r="BO79" i="4"/>
  <c r="BI78" i="4"/>
  <c r="BD77" i="4"/>
  <c r="BA76" i="4"/>
  <c r="AU75" i="4"/>
  <c r="AP74" i="4"/>
  <c r="BY72" i="4"/>
  <c r="BS71" i="4"/>
  <c r="BN70" i="4"/>
  <c r="BK69" i="4"/>
  <c r="BE68" i="4"/>
  <c r="AZ67" i="4"/>
  <c r="AW66" i="4"/>
  <c r="AQ65" i="4"/>
  <c r="BX63" i="4"/>
  <c r="AO63" i="4"/>
  <c r="BE62" i="4"/>
  <c r="BV61" i="4"/>
  <c r="AP61" i="4"/>
  <c r="BA60" i="4"/>
  <c r="BM59" i="4"/>
  <c r="BS58" i="4"/>
  <c r="BY57" i="4"/>
  <c r="BT56" i="4"/>
  <c r="BO55" i="4"/>
  <c r="BK54" i="4"/>
  <c r="BF53" i="4"/>
  <c r="AS84" i="4"/>
  <c r="BT81" i="4"/>
  <c r="BK79" i="4"/>
  <c r="BC77" i="4"/>
  <c r="AR75" i="4"/>
  <c r="BU72" i="4"/>
  <c r="BM70" i="4"/>
  <c r="BB68" i="4"/>
  <c r="AS66" i="4"/>
  <c r="BW63" i="4"/>
  <c r="BD62" i="4"/>
  <c r="AY61" i="4"/>
  <c r="AU60" i="4"/>
  <c r="AP59" i="4"/>
  <c r="BW57" i="4"/>
  <c r="BS56" i="4"/>
  <c r="BN55" i="4"/>
  <c r="BI54" i="4"/>
  <c r="BE53" i="4"/>
  <c r="BH53" i="4"/>
  <c r="BB54" i="4"/>
  <c r="AV55" i="4"/>
  <c r="AP56" i="4"/>
  <c r="BV56" i="4"/>
  <c r="BP57" i="4"/>
  <c r="BJ58" i="4"/>
  <c r="BD59" i="4"/>
  <c r="AX60" i="4"/>
  <c r="AR61" i="4"/>
  <c r="BX61" i="4"/>
  <c r="BR62" i="4"/>
  <c r="AP64" i="4"/>
  <c r="BP65" i="4"/>
  <c r="BD67" i="4"/>
  <c r="AR69" i="4"/>
  <c r="BR70" i="4"/>
  <c r="BF72" i="4"/>
  <c r="AT74" i="4"/>
  <c r="BT75" i="4"/>
  <c r="BH77" i="4"/>
  <c r="AV79" i="4"/>
  <c r="BV80" i="4"/>
  <c r="BJ82" i="4"/>
  <c r="AX84" i="4"/>
  <c r="BX85" i="4"/>
  <c r="BZ63" i="4"/>
  <c r="BT64" i="4"/>
  <c r="BN65" i="4"/>
  <c r="BH66" i="4"/>
  <c r="BB67" i="4"/>
  <c r="AV68" i="4"/>
  <c r="AP69" i="4"/>
  <c r="BV69" i="4"/>
  <c r="BP70" i="4"/>
  <c r="BJ71" i="4"/>
  <c r="BD72" i="4"/>
  <c r="AX73" i="4"/>
  <c r="AR74" i="4"/>
  <c r="BX74" i="4"/>
  <c r="BR75" i="4"/>
  <c r="BL76" i="4"/>
  <c r="BF77" i="4"/>
  <c r="AZ78" i="4"/>
  <c r="AT79" i="4"/>
  <c r="BZ79" i="4"/>
  <c r="BT80" i="4"/>
  <c r="BN81" i="4"/>
  <c r="BH82" i="4"/>
  <c r="BB83" i="4"/>
  <c r="AV84" i="4"/>
  <c r="AP85" i="4"/>
  <c r="BV85" i="4"/>
  <c r="BU63" i="4"/>
  <c r="BO64" i="4"/>
  <c r="BI65" i="4"/>
  <c r="BC66" i="4"/>
  <c r="AW67" i="4"/>
  <c r="AQ68" i="4"/>
  <c r="BW68" i="4"/>
  <c r="BQ69" i="4"/>
  <c r="BK70" i="4"/>
  <c r="BE71" i="4"/>
  <c r="AY72" i="4"/>
  <c r="AS73" i="4"/>
  <c r="BY73" i="4"/>
  <c r="BS74" i="4"/>
  <c r="BM75" i="4"/>
  <c r="BG76" i="4"/>
  <c r="BA77" i="4"/>
  <c r="AU78" i="4"/>
  <c r="AO79" i="4"/>
  <c r="BU79" i="4"/>
  <c r="BO80" i="4"/>
  <c r="BI81" i="4"/>
  <c r="BC82" i="4"/>
  <c r="AW83" i="4"/>
  <c r="AQ84" i="4"/>
  <c r="BW84" i="4"/>
  <c r="BQ85" i="4"/>
  <c r="BR68" i="4"/>
  <c r="AO57" i="4"/>
  <c r="AP78" i="4"/>
  <c r="BM61" i="4"/>
  <c r="BT73" i="4"/>
  <c r="BI59" i="4"/>
  <c r="BL69" i="4"/>
  <c r="BE57" i="4"/>
  <c r="BY82" i="4"/>
  <c r="BF78" i="4"/>
  <c r="BP71" i="4"/>
  <c r="BZ64" i="4"/>
  <c r="BX69" i="4"/>
  <c r="BZ71" i="4"/>
  <c r="BY80" i="4"/>
  <c r="AQ83" i="4"/>
  <c r="BO85" i="4"/>
  <c r="BJ84" i="4"/>
  <c r="BG83" i="4"/>
  <c r="BA82" i="4"/>
  <c r="AV81" i="4"/>
  <c r="AS80" i="4"/>
  <c r="BY78" i="4"/>
  <c r="BT77" i="4"/>
  <c r="BQ76" i="4"/>
  <c r="BK75" i="4"/>
  <c r="BF74" i="4"/>
  <c r="BC73" i="4"/>
  <c r="AW72" i="4"/>
  <c r="AR71" i="4"/>
  <c r="AO70" i="4"/>
  <c r="BU68" i="4"/>
  <c r="BP67" i="4"/>
  <c r="BM66" i="4"/>
  <c r="BG65" i="4"/>
  <c r="BB64" i="4"/>
  <c r="AY63" i="4"/>
  <c r="BM62" i="4"/>
  <c r="AR62" i="4"/>
  <c r="BI61" i="4"/>
  <c r="BY60" i="4"/>
  <c r="BD60" i="4"/>
  <c r="BU59" i="4"/>
  <c r="AY59" i="4"/>
  <c r="BP58" i="4"/>
  <c r="AU58" i="4"/>
  <c r="BK57" i="4"/>
  <c r="AP57" i="4"/>
  <c r="BG56" i="4"/>
  <c r="BW55" i="4"/>
  <c r="BB55" i="4"/>
  <c r="BS54" i="4"/>
  <c r="AW54" i="4"/>
  <c r="BN53" i="4"/>
  <c r="AS53" i="4"/>
  <c r="BK85" i="4"/>
  <c r="BE84" i="4"/>
  <c r="AZ83" i="4"/>
  <c r="AW82" i="4"/>
  <c r="AQ81" i="4"/>
  <c r="BX79" i="4"/>
  <c r="BU78" i="4"/>
  <c r="BO77" i="4"/>
  <c r="BJ76" i="4"/>
  <c r="BG75" i="4"/>
  <c r="BA74" i="4"/>
  <c r="AV73" i="4"/>
  <c r="AS72" i="4"/>
  <c r="BY70" i="4"/>
  <c r="BT69" i="4"/>
  <c r="BQ68" i="4"/>
  <c r="BK67" i="4"/>
  <c r="BF66" i="4"/>
  <c r="BC65" i="4"/>
  <c r="AW64" i="4"/>
  <c r="AT63" i="4"/>
  <c r="BK62" i="4"/>
  <c r="AO62" i="4"/>
  <c r="BA61" i="4"/>
  <c r="BG60" i="4"/>
  <c r="BR59" i="4"/>
  <c r="AQ59" i="4"/>
  <c r="AR58" i="4"/>
  <c r="BY56" i="4"/>
  <c r="BU55" i="4"/>
  <c r="BP54" i="4"/>
  <c r="BK53" i="4"/>
  <c r="BY84" i="4"/>
  <c r="BN82" i="4"/>
  <c r="BE80" i="4"/>
  <c r="AW78" i="4"/>
  <c r="BX75" i="4"/>
  <c r="BO73" i="4"/>
  <c r="BG71" i="4"/>
  <c r="AV69" i="4"/>
  <c r="BY66" i="4"/>
  <c r="BQ64" i="4"/>
  <c r="BT62" i="4"/>
  <c r="BO61" i="4"/>
  <c r="BK60" i="4"/>
  <c r="BF59" i="4"/>
  <c r="BA58" i="4"/>
  <c r="AW57" i="4"/>
  <c r="AR56" i="4"/>
  <c r="BY54" i="4"/>
  <c r="BU53" i="4"/>
  <c r="AV53" i="4"/>
  <c r="AP54" i="4"/>
  <c r="BV54" i="4"/>
  <c r="BP55" i="4"/>
  <c r="BJ56" i="4"/>
  <c r="BD57" i="4"/>
  <c r="AX58" i="4"/>
  <c r="AR59" i="4"/>
  <c r="BX59" i="4"/>
  <c r="BR60" i="4"/>
  <c r="BL61" i="4"/>
  <c r="BF62" i="4"/>
  <c r="BD63" i="4"/>
  <c r="AR65" i="4"/>
  <c r="BR66" i="4"/>
  <c r="BF68" i="4"/>
  <c r="AT70" i="4"/>
  <c r="BT71" i="4"/>
  <c r="BH73" i="4"/>
  <c r="AV75" i="4"/>
  <c r="BV76" i="4"/>
  <c r="BJ78" i="4"/>
  <c r="AX80" i="4"/>
  <c r="BX81" i="4"/>
  <c r="BL83" i="4"/>
  <c r="AZ85" i="4"/>
  <c r="BN63" i="4"/>
  <c r="BH64" i="4"/>
  <c r="BB65" i="4"/>
  <c r="AV66" i="4"/>
  <c r="AP67" i="4"/>
  <c r="BV67" i="4"/>
  <c r="BP68" i="4"/>
  <c r="BJ69" i="4"/>
  <c r="BD70" i="4"/>
  <c r="AX71" i="4"/>
  <c r="AR72" i="4"/>
  <c r="BX72" i="4"/>
  <c r="BR73" i="4"/>
  <c r="BL74" i="4"/>
  <c r="BF75" i="4"/>
  <c r="AZ76" i="4"/>
  <c r="AT77" i="4"/>
  <c r="BZ77" i="4"/>
  <c r="BT78" i="4"/>
  <c r="BN79" i="4"/>
  <c r="BH80" i="4"/>
  <c r="BB81" i="4"/>
  <c r="AV82" i="4"/>
  <c r="AP83" i="4"/>
  <c r="BV83" i="4"/>
  <c r="BP84" i="4"/>
  <c r="BJ85" i="4"/>
  <c r="BI63" i="4"/>
  <c r="BC64" i="4"/>
  <c r="AW65" i="4"/>
  <c r="AQ66" i="4"/>
  <c r="BW66" i="4"/>
  <c r="BQ67" i="4"/>
  <c r="BK68" i="4"/>
  <c r="BE69" i="4"/>
  <c r="AY70" i="4"/>
  <c r="AS71" i="4"/>
  <c r="BY71" i="4"/>
  <c r="BS72" i="4"/>
  <c r="BM73" i="4"/>
  <c r="BG74" i="4"/>
  <c r="BA75" i="4"/>
  <c r="AU76" i="4"/>
  <c r="AO77" i="4"/>
  <c r="BU77" i="4"/>
  <c r="BO78" i="4"/>
  <c r="BI79" i="4"/>
  <c r="BC80" i="4"/>
  <c r="AW81" i="4"/>
  <c r="AQ82" i="4"/>
  <c r="BW82" i="4"/>
  <c r="BQ83" i="4"/>
  <c r="BK84" i="4"/>
  <c r="BE85" i="4"/>
  <c r="AY73" i="4"/>
  <c r="AX59" i="4"/>
  <c r="BI82" i="4"/>
  <c r="BJ64" i="4"/>
  <c r="BW54" i="4"/>
  <c r="BA78" i="4"/>
  <c r="BR61" i="4"/>
  <c r="AS74" i="4"/>
  <c r="BN59" i="4"/>
  <c r="E17" i="4"/>
  <c r="D17" i="4"/>
  <c r="D24" i="4"/>
  <c r="G24" i="4" s="1"/>
  <c r="H24" i="4" s="1"/>
  <c r="K44" i="4"/>
  <c r="AJ7" i="7"/>
  <c r="N51" i="4"/>
  <c r="E33" i="4"/>
  <c r="G33" i="4" s="1"/>
  <c r="H33" i="4" s="1"/>
  <c r="E21" i="4"/>
  <c r="G21" i="4" s="1"/>
  <c r="H21" i="4" s="1"/>
  <c r="D12" i="4"/>
  <c r="E12" i="4"/>
  <c r="D20" i="4"/>
  <c r="G20" i="4" s="1"/>
  <c r="H20" i="4" s="1"/>
  <c r="AW58" i="4"/>
  <c r="BN57" i="4"/>
  <c r="AS57" i="4"/>
  <c r="BI56" i="4"/>
  <c r="BZ55" i="4"/>
  <c r="BE55" i="4"/>
  <c r="BU54" i="4"/>
  <c r="AZ54" i="4"/>
  <c r="BQ53" i="4"/>
  <c r="AU53" i="4"/>
  <c r="BG85" i="4"/>
  <c r="BB84" i="4"/>
  <c r="AY83" i="4"/>
  <c r="AS82" i="4"/>
  <c r="BZ80" i="4"/>
  <c r="BW79" i="4"/>
  <c r="BQ78" i="4"/>
  <c r="BL77" i="4"/>
  <c r="BI76" i="4"/>
  <c r="BC75" i="4"/>
  <c r="AX74" i="4"/>
  <c r="AU73" i="4"/>
  <c r="AO72" i="4"/>
  <c r="BV70" i="4"/>
  <c r="BS69" i="4"/>
  <c r="BM68" i="4"/>
  <c r="BH67" i="4"/>
  <c r="BE66" i="4"/>
  <c r="AY65" i="4"/>
  <c r="AT64" i="4"/>
  <c r="AS63" i="4"/>
  <c r="BI62" i="4"/>
  <c r="BZ61" i="4"/>
  <c r="BE61" i="4"/>
  <c r="BU60" i="4"/>
  <c r="AZ60" i="4"/>
  <c r="BQ59" i="4"/>
  <c r="AU59" i="4"/>
  <c r="BL58" i="4"/>
  <c r="AQ58" i="4"/>
  <c r="BG57" i="4"/>
  <c r="BX56" i="4"/>
  <c r="BC56" i="4"/>
  <c r="BS55" i="4"/>
  <c r="AX55" i="4"/>
  <c r="BO54" i="4"/>
  <c r="AS54" i="4"/>
  <c r="BJ53" i="4"/>
  <c r="AO53" i="4"/>
  <c r="BD53" i="4"/>
  <c r="BT53" i="4"/>
  <c r="AX54" i="4"/>
  <c r="BN54" i="4"/>
  <c r="AR55" i="4"/>
  <c r="BH55" i="4"/>
  <c r="BX55" i="4"/>
  <c r="BB56" i="4"/>
  <c r="BR56" i="4"/>
  <c r="AV57" i="4"/>
  <c r="BL57" i="4"/>
  <c r="AP58" i="4"/>
  <c r="BF58" i="4"/>
  <c r="BV58" i="4"/>
  <c r="AZ59" i="4"/>
  <c r="BP59" i="4"/>
  <c r="AT60" i="4"/>
  <c r="BJ60" i="4"/>
  <c r="BZ60" i="4"/>
  <c r="BD61" i="4"/>
  <c r="BT61" i="4"/>
  <c r="AX62" i="4"/>
  <c r="BN62" i="4"/>
  <c r="AR63" i="4"/>
  <c r="BT63" i="4"/>
  <c r="BN64" i="4"/>
  <c r="BH65" i="4"/>
  <c r="BB66" i="4"/>
  <c r="AV67" i="4"/>
  <c r="AP68" i="4"/>
  <c r="BV68" i="4"/>
  <c r="BP69" i="4"/>
  <c r="BJ70" i="4"/>
  <c r="BD71" i="4"/>
  <c r="AX72" i="4"/>
  <c r="AR73" i="4"/>
  <c r="BX73" i="4"/>
  <c r="BR74" i="4"/>
  <c r="BL75" i="4"/>
  <c r="BF76" i="4"/>
  <c r="AZ77" i="4"/>
  <c r="AT78" i="4"/>
  <c r="BZ78" i="4"/>
  <c r="BT79" i="4"/>
  <c r="BN80" i="4"/>
  <c r="BH81" i="4"/>
  <c r="BB82" i="4"/>
  <c r="AV83" i="4"/>
  <c r="AP84" i="4"/>
  <c r="BV84" i="4"/>
  <c r="BP85" i="4"/>
  <c r="BF63" i="4"/>
  <c r="BV63" i="4"/>
  <c r="AZ64" i="4"/>
  <c r="BP64" i="4"/>
  <c r="AT65" i="4"/>
  <c r="BJ65" i="4"/>
  <c r="BZ65" i="4"/>
  <c r="BD66" i="4"/>
  <c r="BT66" i="4"/>
  <c r="AX67" i="4"/>
  <c r="BN67" i="4"/>
  <c r="AR68" i="4"/>
  <c r="BH68" i="4"/>
  <c r="BX68" i="4"/>
  <c r="BB69" i="4"/>
  <c r="BR69" i="4"/>
  <c r="AV70" i="4"/>
  <c r="BL70" i="4"/>
  <c r="AP71" i="4"/>
  <c r="BF71" i="4"/>
  <c r="BV71" i="4"/>
  <c r="AZ72" i="4"/>
  <c r="BP72" i="4"/>
  <c r="AT73" i="4"/>
  <c r="BJ73" i="4"/>
  <c r="BZ73" i="4"/>
  <c r="BD74" i="4"/>
  <c r="BT74" i="4"/>
  <c r="AX75" i="4"/>
  <c r="BN75" i="4"/>
  <c r="AR76" i="4"/>
  <c r="BH76" i="4"/>
  <c r="BX76" i="4"/>
  <c r="BB77" i="4"/>
  <c r="BR77" i="4"/>
  <c r="AV78" i="4"/>
  <c r="BL78" i="4"/>
  <c r="AP79" i="4"/>
  <c r="BF79" i="4"/>
  <c r="BV79" i="4"/>
  <c r="AZ80" i="4"/>
  <c r="BP80" i="4"/>
  <c r="AT81" i="4"/>
  <c r="BJ81" i="4"/>
  <c r="BZ81" i="4"/>
  <c r="BD82" i="4"/>
  <c r="BT82" i="4"/>
  <c r="AX83" i="4"/>
  <c r="BN83" i="4"/>
  <c r="AR84" i="4"/>
  <c r="BH84" i="4"/>
  <c r="BX84" i="4"/>
  <c r="BB85" i="4"/>
  <c r="BR85" i="4"/>
  <c r="BA63" i="4"/>
  <c r="BQ63" i="4"/>
  <c r="AU64" i="4"/>
  <c r="BK64" i="4"/>
  <c r="AO65" i="4"/>
  <c r="BE65" i="4"/>
  <c r="BU65" i="4"/>
  <c r="AY66" i="4"/>
  <c r="BO66" i="4"/>
  <c r="AS67" i="4"/>
  <c r="BI67" i="4"/>
  <c r="BY67" i="4"/>
  <c r="BC68" i="4"/>
  <c r="BS68" i="4"/>
  <c r="AW69" i="4"/>
  <c r="BM69" i="4"/>
  <c r="AQ70" i="4"/>
  <c r="BG70" i="4"/>
  <c r="BW70" i="4"/>
  <c r="BA71" i="4"/>
  <c r="BQ71" i="4"/>
  <c r="AU72" i="4"/>
  <c r="BK72" i="4"/>
  <c r="AO73" i="4"/>
  <c r="BE73" i="4"/>
  <c r="BU73" i="4"/>
  <c r="AY74" i="4"/>
  <c r="BO74" i="4"/>
  <c r="AS75" i="4"/>
  <c r="BI75" i="4"/>
  <c r="BY75" i="4"/>
  <c r="BC76" i="4"/>
  <c r="BS76" i="4"/>
  <c r="AW77" i="4"/>
  <c r="BM77" i="4"/>
  <c r="AQ78" i="4"/>
  <c r="BG78" i="4"/>
  <c r="BW78" i="4"/>
  <c r="BA79" i="4"/>
  <c r="BQ79" i="4"/>
  <c r="AU80" i="4"/>
  <c r="BK80" i="4"/>
  <c r="AO81" i="4"/>
  <c r="BE81" i="4"/>
  <c r="BU81" i="4"/>
  <c r="AY82" i="4"/>
  <c r="BO82" i="4"/>
  <c r="AS83" i="4"/>
  <c r="BI83" i="4"/>
  <c r="BY83" i="4"/>
  <c r="BC84" i="4"/>
  <c r="BS84" i="4"/>
  <c r="AW85" i="4"/>
  <c r="BM85" i="4"/>
  <c r="D5" i="4"/>
  <c r="G5" i="4" s="1"/>
  <c r="H5" i="4" s="1"/>
  <c r="BC83" i="4"/>
  <c r="BV78" i="4"/>
  <c r="BE74" i="4"/>
  <c r="BW69" i="4"/>
  <c r="BD65" i="4"/>
  <c r="AQ62" i="4"/>
  <c r="BS59" i="4"/>
  <c r="BJ57" i="4"/>
  <c r="BA55" i="4"/>
  <c r="AQ53" i="4"/>
  <c r="BO83" i="4"/>
  <c r="AU79" i="4"/>
  <c r="BN74" i="4"/>
  <c r="AW70" i="4"/>
  <c r="BO65" i="4"/>
  <c r="AV62" i="4"/>
  <c r="BY59" i="4"/>
  <c r="BO57" i="4"/>
  <c r="BF55" i="4"/>
  <c r="AW53" i="4"/>
  <c r="BX83" i="4"/>
  <c r="BG79" i="4"/>
  <c r="BY74" i="4"/>
  <c r="BF70" i="4"/>
  <c r="AO66" i="4"/>
  <c r="BA62" i="4"/>
  <c r="AR60" i="4"/>
  <c r="BU57" i="4"/>
  <c r="BK55" i="4"/>
  <c r="BB53" i="4"/>
  <c r="AW84" i="4"/>
  <c r="BP79" i="4"/>
  <c r="AY75" i="4"/>
  <c r="BQ70" i="4"/>
  <c r="AX66" i="4"/>
  <c r="BG62" i="4"/>
  <c r="AW60" i="4"/>
  <c r="BZ57" i="4"/>
  <c r="BQ55" i="4"/>
  <c r="BG53" i="4"/>
  <c r="BQ61" i="4"/>
  <c r="AU61" i="4"/>
  <c r="BL60" i="4"/>
  <c r="AQ60" i="4"/>
  <c r="BG59" i="4"/>
  <c r="BX58" i="4"/>
  <c r="BC58" i="4"/>
  <c r="BS57" i="4"/>
  <c r="AX57" i="4"/>
  <c r="BO56" i="4"/>
  <c r="AS56" i="4"/>
  <c r="BJ55" i="4"/>
  <c r="AO55" i="4"/>
  <c r="BE54" i="4"/>
  <c r="BV53" i="4"/>
  <c r="BA53" i="4"/>
  <c r="BS85" i="4"/>
  <c r="BM84" i="4"/>
  <c r="BH83" i="4"/>
  <c r="BE82" i="4"/>
  <c r="AY81" i="4"/>
  <c r="AT80" i="4"/>
  <c r="AQ79" i="4"/>
  <c r="BW77" i="4"/>
  <c r="BR76" i="4"/>
  <c r="BO75" i="4"/>
  <c r="BI74" i="4"/>
  <c r="BD73" i="4"/>
  <c r="BA72" i="4"/>
  <c r="AU71" i="4"/>
  <c r="AP70" i="4"/>
  <c r="BY68" i="4"/>
  <c r="BS67" i="4"/>
  <c r="BN66" i="4"/>
  <c r="BK65" i="4"/>
  <c r="BE64" i="4"/>
  <c r="AZ63" i="4"/>
  <c r="BO62" i="4"/>
  <c r="AS62" i="4"/>
  <c r="BJ61" i="4"/>
  <c r="AO61" i="4"/>
  <c r="BE60" i="4"/>
  <c r="BV59" i="4"/>
  <c r="BA59" i="4"/>
  <c r="BQ58" i="4"/>
  <c r="AV58" i="4"/>
  <c r="BM57" i="4"/>
  <c r="AQ57" i="4"/>
  <c r="BH56" i="4"/>
  <c r="BY55" i="4"/>
  <c r="BC55" i="4"/>
  <c r="BT54" i="4"/>
  <c r="AY54" i="4"/>
  <c r="BO53" i="4"/>
  <c r="AT53" i="4"/>
  <c r="AZ53" i="4"/>
  <c r="BP53" i="4"/>
  <c r="AT54" i="4"/>
  <c r="BJ54" i="4"/>
  <c r="BZ54" i="4"/>
  <c r="BD55" i="4"/>
  <c r="BT55" i="4"/>
  <c r="AX56" i="4"/>
  <c r="BN56" i="4"/>
  <c r="AR57" i="4"/>
  <c r="BH57" i="4"/>
  <c r="BX57" i="4"/>
  <c r="BB58" i="4"/>
  <c r="BR58" i="4"/>
  <c r="AV59" i="4"/>
  <c r="BL59" i="4"/>
  <c r="AP60" i="4"/>
  <c r="BF60" i="4"/>
  <c r="BV60" i="4"/>
  <c r="AZ61" i="4"/>
  <c r="BP61" i="4"/>
  <c r="AT62" i="4"/>
  <c r="BJ62" i="4"/>
  <c r="BZ62" i="4"/>
  <c r="BL63" i="4"/>
  <c r="BF64" i="4"/>
  <c r="AZ65" i="4"/>
  <c r="AT66" i="4"/>
  <c r="BZ66" i="4"/>
  <c r="BT67" i="4"/>
  <c r="BN68" i="4"/>
  <c r="BH69" i="4"/>
  <c r="BB70" i="4"/>
  <c r="AV71" i="4"/>
  <c r="AP72" i="4"/>
  <c r="BV72" i="4"/>
  <c r="BP73" i="4"/>
  <c r="BJ74" i="4"/>
  <c r="BD75" i="4"/>
  <c r="AX76" i="4"/>
  <c r="AR77" i="4"/>
  <c r="BX77" i="4"/>
  <c r="BR78" i="4"/>
  <c r="BL79" i="4"/>
  <c r="BF80" i="4"/>
  <c r="AZ81" i="4"/>
  <c r="AT82" i="4"/>
  <c r="BZ82" i="4"/>
  <c r="BT83" i="4"/>
  <c r="BN84" i="4"/>
  <c r="BH85" i="4"/>
  <c r="BB63" i="4"/>
  <c r="BR63" i="4"/>
  <c r="AV64" i="4"/>
  <c r="BL64" i="4"/>
  <c r="AP65" i="4"/>
  <c r="BF65" i="4"/>
  <c r="BV65" i="4"/>
  <c r="AZ66" i="4"/>
  <c r="BP66" i="4"/>
  <c r="AT67" i="4"/>
  <c r="BJ67" i="4"/>
  <c r="BZ67" i="4"/>
  <c r="BD68" i="4"/>
  <c r="BT68" i="4"/>
  <c r="AX69" i="4"/>
  <c r="BN69" i="4"/>
  <c r="AR70" i="4"/>
  <c r="BH70" i="4"/>
  <c r="BX70" i="4"/>
  <c r="BB71" i="4"/>
  <c r="BR71" i="4"/>
  <c r="AV72" i="4"/>
  <c r="BL72" i="4"/>
  <c r="AP73" i="4"/>
  <c r="BF73" i="4"/>
  <c r="BV73" i="4"/>
  <c r="AZ74" i="4"/>
  <c r="BP74" i="4"/>
  <c r="AT75" i="4"/>
  <c r="BJ75" i="4"/>
  <c r="BZ75" i="4"/>
  <c r="BD76" i="4"/>
  <c r="BT76" i="4"/>
  <c r="AX77" i="4"/>
  <c r="BN77" i="4"/>
  <c r="AR78" i="4"/>
  <c r="BH78" i="4"/>
  <c r="BX78" i="4"/>
  <c r="BB79" i="4"/>
  <c r="BR79" i="4"/>
  <c r="AV80" i="4"/>
  <c r="BL80" i="4"/>
  <c r="AP81" i="4"/>
  <c r="BF81" i="4"/>
  <c r="BV81" i="4"/>
  <c r="AZ82" i="4"/>
  <c r="BP82" i="4"/>
  <c r="AT83" i="4"/>
  <c r="BJ83" i="4"/>
  <c r="BZ83" i="4"/>
  <c r="BD84" i="4"/>
  <c r="BT84" i="4"/>
  <c r="AX85" i="4"/>
  <c r="BN85" i="4"/>
  <c r="AW63" i="4"/>
  <c r="BM63" i="4"/>
  <c r="AQ64" i="4"/>
  <c r="BG64" i="4"/>
  <c r="BW64" i="4"/>
  <c r="BA65" i="4"/>
  <c r="BQ65" i="4"/>
  <c r="AU66" i="4"/>
  <c r="BK66" i="4"/>
  <c r="AO67" i="4"/>
  <c r="BE67" i="4"/>
  <c r="BU67" i="4"/>
  <c r="AY68" i="4"/>
  <c r="BO68" i="4"/>
  <c r="AS69" i="4"/>
  <c r="BI69" i="4"/>
  <c r="BY69" i="4"/>
  <c r="BC70" i="4"/>
  <c r="BS70" i="4"/>
  <c r="AW71" i="4"/>
  <c r="BM71" i="4"/>
  <c r="AQ72" i="4"/>
  <c r="BG72" i="4"/>
  <c r="BW72" i="4"/>
  <c r="BA73" i="4"/>
  <c r="BQ73" i="4"/>
  <c r="AU74" i="4"/>
  <c r="BK74" i="4"/>
  <c r="AO75" i="4"/>
  <c r="BE75" i="4"/>
  <c r="BU75" i="4"/>
  <c r="AY76" i="4"/>
  <c r="BO76" i="4"/>
  <c r="AS77" i="4"/>
  <c r="BI77" i="4"/>
  <c r="BY77" i="4"/>
  <c r="BC78" i="4"/>
  <c r="BS78" i="4"/>
  <c r="AW79" i="4"/>
  <c r="BM79" i="4"/>
  <c r="AQ80" i="4"/>
  <c r="BG80" i="4"/>
  <c r="BW80" i="4"/>
  <c r="BA81" i="4"/>
  <c r="BQ81" i="4"/>
  <c r="AU82" i="4"/>
  <c r="BK82" i="4"/>
  <c r="AO83" i="4"/>
  <c r="BE83" i="4"/>
  <c r="BU83" i="4"/>
  <c r="AY84" i="4"/>
  <c r="BO84" i="4"/>
  <c r="AS85" i="4"/>
  <c r="BI85" i="4"/>
  <c r="BY85" i="4"/>
  <c r="BI84" i="4"/>
  <c r="AO80" i="4"/>
  <c r="BH75" i="4"/>
  <c r="AQ71" i="4"/>
  <c r="BI66" i="4"/>
  <c r="BL62" i="4"/>
  <c r="BC60" i="4"/>
  <c r="AS58" i="4"/>
  <c r="BV55" i="4"/>
  <c r="BM53" i="4"/>
  <c r="BR84" i="4"/>
  <c r="BA80" i="4"/>
  <c r="BS75" i="4"/>
  <c r="AZ71" i="4"/>
  <c r="BU66" i="4"/>
  <c r="BQ62" i="4"/>
  <c r="BH60" i="4"/>
  <c r="AY58" i="4"/>
  <c r="AO56" i="4"/>
  <c r="BR53" i="4"/>
  <c r="AQ85" i="4"/>
  <c r="BJ80" i="4"/>
  <c r="AS76" i="4"/>
  <c r="BK71" i="4"/>
  <c r="AR67" i="4"/>
  <c r="BW62" i="4"/>
  <c r="BM60" i="4"/>
  <c r="BD58" i="4"/>
  <c r="AU56" i="4"/>
  <c r="BW53" i="4"/>
  <c r="BC85" i="4"/>
  <c r="BU80" i="4"/>
  <c r="BB76" i="4"/>
  <c r="BW71" i="4"/>
  <c r="BC67" i="4"/>
  <c r="AP63" i="4"/>
  <c r="BS60" i="4"/>
  <c r="BI58" i="4"/>
  <c r="AZ56" i="4"/>
  <c r="AQ54" i="4"/>
  <c r="AU81" i="4"/>
  <c r="BM76" i="4"/>
  <c r="AT72" i="4"/>
  <c r="BO67" i="4"/>
  <c r="AU63" i="4"/>
  <c r="BX60" i="4"/>
  <c r="BO58" i="4"/>
  <c r="BE56" i="4"/>
  <c r="AV54" i="4"/>
  <c r="BW85" i="4"/>
  <c r="BD81" i="4"/>
  <c r="BY76" i="4"/>
  <c r="BE72" i="4"/>
  <c r="BX67" i="4"/>
  <c r="BG63" i="4"/>
  <c r="AQ61" i="4"/>
  <c r="BT58" i="4"/>
  <c r="BK56" i="4"/>
  <c r="BA54" i="4"/>
  <c r="BO81" i="4"/>
  <c r="AV77" i="4"/>
  <c r="BQ72" i="4"/>
  <c r="AW68" i="4"/>
  <c r="BP63" i="4"/>
  <c r="AW61" i="4"/>
  <c r="BY58" i="4"/>
  <c r="BP56" i="4"/>
  <c r="BG54" i="4"/>
  <c r="AO82" i="4"/>
  <c r="BG77" i="4"/>
  <c r="BZ72" i="4"/>
  <c r="BI68" i="4"/>
  <c r="AO64" i="4"/>
  <c r="BB61" i="4"/>
  <c r="AS59" i="4"/>
  <c r="BU56" i="4"/>
  <c r="BL54" i="4"/>
  <c r="E6" i="4"/>
  <c r="G6" i="4" s="1"/>
  <c r="H6" i="4" s="1"/>
  <c r="E15" i="7"/>
  <c r="D10" i="7"/>
  <c r="G10" i="7" s="1"/>
  <c r="H10" i="7" s="1"/>
  <c r="D19" i="7"/>
  <c r="E37" i="4"/>
  <c r="G37" i="4" s="1"/>
  <c r="H37" i="4" s="1"/>
  <c r="E18" i="4"/>
  <c r="G18" i="4" s="1"/>
  <c r="H18" i="4" s="1"/>
  <c r="K29" i="4"/>
  <c r="K35" i="4"/>
  <c r="E19" i="7"/>
  <c r="G41" i="4"/>
  <c r="H41" i="4" s="1"/>
  <c r="K41" i="4"/>
  <c r="K48" i="4"/>
  <c r="D32" i="4"/>
  <c r="D36" i="4"/>
  <c r="E36" i="4"/>
  <c r="Q39" i="4"/>
  <c r="F4" i="1"/>
  <c r="M3" i="1"/>
  <c r="E14" i="4"/>
  <c r="K14" i="4"/>
  <c r="D14" i="4"/>
  <c r="E23" i="4"/>
  <c r="D23" i="4"/>
  <c r="F14" i="1"/>
  <c r="M13" i="1"/>
  <c r="G5" i="7"/>
  <c r="H5" i="7" s="1"/>
  <c r="E32" i="4"/>
  <c r="G14" i="7"/>
  <c r="H14" i="7" s="1"/>
  <c r="E26" i="4"/>
  <c r="N41" i="4"/>
  <c r="D26" i="4"/>
  <c r="Q37" i="4"/>
  <c r="E11" i="4"/>
  <c r="D11" i="4"/>
  <c r="N44" i="4"/>
  <c r="D29" i="4"/>
  <c r="G29" i="4" s="1"/>
  <c r="H29" i="4" s="1"/>
  <c r="M9" i="1"/>
  <c r="F10" i="1"/>
  <c r="B46" i="4"/>
  <c r="B48" i="4" s="1"/>
  <c r="E8" i="4"/>
  <c r="K17" i="4"/>
  <c r="D8" i="4"/>
  <c r="D17" i="7"/>
  <c r="P14" i="7"/>
  <c r="E17" i="7"/>
  <c r="D7" i="4"/>
  <c r="E7" i="4"/>
  <c r="M5" i="1"/>
  <c r="F6" i="1"/>
  <c r="M11" i="1"/>
  <c r="F12" i="1"/>
  <c r="N49" i="4"/>
  <c r="E25" i="4"/>
  <c r="D25" i="4"/>
  <c r="E40" i="4"/>
  <c r="Q47" i="4"/>
  <c r="D40" i="4"/>
  <c r="E20" i="7"/>
  <c r="D20" i="7"/>
  <c r="N43" i="4"/>
  <c r="E28" i="4"/>
  <c r="D28" i="4"/>
  <c r="D4" i="7"/>
  <c r="M5" i="7"/>
  <c r="E4" i="7"/>
  <c r="D10" i="4"/>
  <c r="E46" i="4"/>
  <c r="E48" i="4" s="1"/>
  <c r="K20" i="4"/>
  <c r="E10" i="4"/>
  <c r="E8" i="7"/>
  <c r="AJ5" i="7"/>
  <c r="D8" i="7"/>
  <c r="E12" i="7"/>
  <c r="AJ9" i="7"/>
  <c r="D12" i="7"/>
  <c r="D9" i="7"/>
  <c r="E9" i="7"/>
  <c r="AJ6" i="7"/>
  <c r="D34" i="4"/>
  <c r="E34" i="4"/>
  <c r="K50" i="4"/>
  <c r="M15" i="1"/>
  <c r="F16" i="1"/>
  <c r="E22" i="4"/>
  <c r="K42" i="4"/>
  <c r="D22" i="4"/>
  <c r="Q43" i="4"/>
  <c r="D38" i="4"/>
  <c r="E38" i="4"/>
  <c r="G15" i="7"/>
  <c r="H15" i="7" s="1"/>
  <c r="G18" i="7"/>
  <c r="H18" i="7" s="1"/>
  <c r="E16" i="4"/>
  <c r="D16" i="4"/>
  <c r="M11" i="7"/>
  <c r="E6" i="7"/>
  <c r="D6" i="7"/>
  <c r="E7" i="7"/>
  <c r="AJ4" i="7"/>
  <c r="D7" i="7"/>
  <c r="E13" i="7"/>
  <c r="AJ10" i="7"/>
  <c r="D13" i="7"/>
  <c r="E16" i="7"/>
  <c r="D16" i="7"/>
  <c r="D11" i="7"/>
  <c r="AJ8" i="7"/>
  <c r="E11" i="7"/>
  <c r="E35" i="4"/>
  <c r="D35" i="4"/>
  <c r="K26" i="4"/>
  <c r="D13" i="4"/>
  <c r="K11" i="4"/>
  <c r="K8" i="4"/>
  <c r="E13" i="4"/>
  <c r="E19" i="4"/>
  <c r="K23" i="4"/>
  <c r="H46" i="4"/>
  <c r="H48" i="4" s="1"/>
  <c r="D19" i="4"/>
  <c r="K47" i="4"/>
  <c r="E31" i="4"/>
  <c r="D31" i="4"/>
  <c r="G12" i="4" l="1"/>
  <c r="H12" i="4" s="1"/>
  <c r="G17" i="4"/>
  <c r="H17" i="4" s="1"/>
  <c r="G19" i="7"/>
  <c r="H19" i="7" s="1"/>
  <c r="G10" i="4"/>
  <c r="H10" i="4" s="1"/>
  <c r="G36" i="4"/>
  <c r="H36" i="4" s="1"/>
  <c r="G7" i="4"/>
  <c r="H7" i="4" s="1"/>
  <c r="G14" i="4"/>
  <c r="H14" i="4" s="1"/>
  <c r="G19" i="4"/>
  <c r="H19" i="4" s="1"/>
  <c r="G9" i="7"/>
  <c r="H9" i="7" s="1"/>
  <c r="G26" i="4"/>
  <c r="H26" i="4" s="1"/>
  <c r="G13" i="4"/>
  <c r="H13" i="4" s="1"/>
  <c r="G17" i="7"/>
  <c r="H17" i="7" s="1"/>
  <c r="G31" i="4"/>
  <c r="H31" i="4" s="1"/>
  <c r="G35" i="4"/>
  <c r="H35" i="4" s="1"/>
  <c r="G22" i="4"/>
  <c r="H22" i="4" s="1"/>
  <c r="G8" i="4"/>
  <c r="H8" i="4" s="1"/>
  <c r="G11" i="4"/>
  <c r="H11" i="4" s="1"/>
  <c r="G32" i="4"/>
  <c r="H32" i="4" s="1"/>
  <c r="G23" i="4"/>
  <c r="H23" i="4" s="1"/>
  <c r="G16" i="7"/>
  <c r="H16" i="7" s="1"/>
  <c r="G28" i="4"/>
  <c r="H28" i="4" s="1"/>
  <c r="G20" i="7"/>
  <c r="H20" i="7" s="1"/>
  <c r="G11" i="7"/>
  <c r="H11" i="7" s="1"/>
  <c r="G13" i="7"/>
  <c r="H13" i="7" s="1"/>
  <c r="G7" i="7"/>
  <c r="H7" i="7" s="1"/>
  <c r="G6" i="7"/>
  <c r="H6" i="7" s="1"/>
  <c r="G16" i="4"/>
  <c r="H16" i="4" s="1"/>
  <c r="G12" i="7"/>
  <c r="H12" i="7" s="1"/>
  <c r="G8" i="7"/>
  <c r="H8" i="7" s="1"/>
  <c r="G4" i="7"/>
  <c r="H4" i="7" s="1"/>
  <c r="G40" i="4"/>
  <c r="H40" i="4" s="1"/>
  <c r="G25" i="4"/>
  <c r="H25" i="4" s="1"/>
  <c r="G38" i="4"/>
  <c r="H38" i="4" s="1"/>
  <c r="G34" i="4"/>
  <c r="H34" i="4" s="1"/>
</calcChain>
</file>

<file path=xl/sharedStrings.xml><?xml version="1.0" encoding="utf-8"?>
<sst xmlns="http://schemas.openxmlformats.org/spreadsheetml/2006/main" count="3217" uniqueCount="2429">
  <si>
    <t>Запах гари</t>
  </si>
  <si>
    <t>Вода</t>
  </si>
  <si>
    <t>кол-во</t>
  </si>
  <si>
    <t>Общ</t>
  </si>
  <si>
    <t>min</t>
  </si>
  <si>
    <t>max</t>
  </si>
  <si>
    <t>Минирование</t>
  </si>
  <si>
    <t>Кан-ция</t>
  </si>
  <si>
    <t>Э/Э</t>
  </si>
  <si>
    <t>Обрушения</t>
  </si>
  <si>
    <t>Фидеры</t>
  </si>
  <si>
    <t>ГВС</t>
  </si>
  <si>
    <t>Отопление</t>
  </si>
  <si>
    <t>Газ</t>
  </si>
  <si>
    <t>Дата</t>
  </si>
  <si>
    <t>Итого</t>
  </si>
  <si>
    <t xml:space="preserve">                                                                                                                                            </t>
  </si>
  <si>
    <t>id</t>
  </si>
  <si>
    <t>Уровень воды</t>
  </si>
  <si>
    <t>Свободная ёмкость</t>
  </si>
  <si>
    <t>Приток</t>
  </si>
  <si>
    <t>Общий расход</t>
  </si>
  <si>
    <t>Холостой сброс</t>
  </si>
  <si>
    <t>Температура</t>
  </si>
  <si>
    <t>Мах  уровень</t>
  </si>
  <si>
    <t>Min уровень</t>
  </si>
  <si>
    <t>Норма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</si>
  <si>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</si>
  <si>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</si>
  <si>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</si>
  <si>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</si>
  <si>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</si>
  <si>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</si>
  <si>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</si>
  <si>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</si>
  <si>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Уровень воды2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</si>
  <si>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</si>
  <si>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</si>
  <si>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</si>
  <si>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</si>
  <si>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</si>
  <si>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</si>
  <si>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</si>
  <si>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</si>
  <si>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</si>
  <si>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</si>
  <si>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</si>
  <si>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</si>
  <si>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</si>
  <si>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</si>
  <si>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</si>
  <si>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</si>
  <si>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</si>
  <si>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</si>
  <si>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</si>
  <si>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</si>
  <si>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</si>
  <si>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</si>
  <si>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</si>
  <si>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</si>
  <si>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</si>
  <si>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</si>
  <si>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</si>
  <si>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</si>
  <si>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</si>
  <si>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</si>
  <si>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</si>
  <si>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</si>
  <si>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</si>
  <si>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</si>
  <si>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</si>
  <si>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</si>
  <si>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</si>
  <si>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</si>
  <si>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</si>
  <si>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</si>
  <si>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</si>
  <si>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</si>
  <si>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</si>
  <si>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</si>
  <si>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</si>
  <si>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</si>
  <si>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</si>
  <si>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</si>
  <si>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</si>
  <si>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</si>
  <si>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</si>
  <si>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</si>
  <si>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</si>
  <si>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</si>
  <si>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</si>
  <si>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</si>
  <si>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</si>
  <si>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</si>
  <si>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</si>
  <si>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</si>
  <si>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</si>
  <si>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</si>
  <si>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</si>
  <si>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</si>
  <si>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</si>
  <si>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</si>
  <si>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</si>
  <si>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</si>
  <si>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</si>
  <si>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</si>
  <si>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</si>
  <si>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</si>
  <si>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</si>
  <si>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</si>
  <si>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</si>
  <si>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</si>
  <si>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</si>
  <si>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</si>
  <si>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</si>
  <si>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</si>
  <si>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</si>
  <si>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</si>
  <si>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</si>
  <si>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</si>
  <si>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</si>
  <si>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</si>
  <si>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</si>
  <si>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</si>
  <si>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</si>
  <si>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</si>
  <si>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</si>
  <si>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</si>
  <si>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</si>
  <si>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</si>
  <si>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</si>
  <si>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</si>
  <si>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</si>
  <si>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</si>
  <si>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</si>
  <si>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</si>
  <si>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</si>
  <si>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</si>
  <si>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</si>
  <si>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</si>
  <si>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</si>
  <si>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</si>
  <si>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</si>
  <si>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</si>
  <si>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</si>
  <si>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</si>
  <si>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</si>
  <si>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</si>
  <si>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</si>
  <si>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</si>
  <si>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</si>
  <si>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</si>
  <si>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</si>
  <si>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</si>
  <si>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</si>
  <si>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</si>
  <si>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</si>
  <si>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</si>
  <si>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</si>
  <si>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</si>
  <si>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</si>
  <si>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</si>
  <si>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</si>
  <si>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</si>
  <si>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</si>
  <si>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</si>
  <si>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</si>
  <si>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</si>
  <si>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</si>
  <si>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</si>
  <si>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</si>
  <si>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</si>
  <si>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</si>
  <si>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</si>
  <si>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</si>
  <si>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</si>
  <si>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</si>
  <si>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</si>
  <si>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</si>
  <si>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</si>
  <si>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</si>
  <si>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</si>
  <si>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</si>
  <si>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</si>
  <si>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</si>
  <si>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</si>
  <si>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</si>
  <si>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</si>
  <si>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</si>
  <si>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</si>
  <si>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</si>
  <si>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</si>
  <si>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</si>
  <si>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</si>
  <si>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</si>
  <si>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</si>
  <si>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</si>
  <si>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</si>
  <si>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</si>
  <si>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</si>
  <si>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</si>
  <si>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</si>
  <si>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</si>
  <si>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</si>
  <si>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</si>
  <si>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</si>
  <si>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</si>
  <si>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</si>
  <si>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</si>
  <si>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</si>
  <si>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</si>
  <si>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</si>
  <si>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</si>
  <si>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</si>
  <si>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</si>
  <si>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</si>
  <si>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</si>
  <si>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</si>
  <si>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</si>
  <si>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</si>
  <si>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</si>
  <si>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</si>
  <si>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</si>
  <si>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</si>
  <si>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</si>
  <si>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</si>
  <si>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</si>
  <si>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</si>
  <si>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</si>
  <si>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</si>
  <si>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</si>
  <si>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</si>
  <si>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</si>
  <si>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</si>
  <si>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</si>
  <si>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</si>
  <si>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</si>
  <si>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</si>
  <si>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</si>
  <si>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</si>
  <si>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</si>
  <si>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</si>
  <si>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</si>
  <si>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</si>
  <si>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</si>
  <si>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</si>
  <si>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</si>
  <si>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</si>
  <si>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</si>
  <si>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</si>
  <si>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</si>
  <si>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</si>
  <si>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</si>
  <si>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</si>
  <si>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</si>
  <si>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</si>
  <si>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</si>
  <si>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</si>
  <si>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</si>
  <si>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</si>
  <si>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</si>
  <si>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</si>
  <si>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</si>
  <si>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</si>
  <si>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</si>
  <si>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</si>
  <si>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</si>
  <si>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</si>
  <si>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</si>
  <si>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</si>
  <si>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</si>
  <si>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</si>
  <si>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</si>
  <si>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</si>
  <si>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</si>
  <si>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</si>
  <si>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</si>
  <si>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</si>
  <si>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</si>
  <si>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</si>
  <si>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</si>
  <si>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</si>
  <si>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</si>
  <si>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</si>
  <si>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</si>
  <si>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</si>
  <si>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</si>
  <si>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</si>
  <si>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</si>
  <si>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</si>
  <si>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</si>
  <si>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</si>
  <si>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</si>
  <si>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</si>
  <si>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</si>
  <si>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</si>
  <si>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</si>
  <si>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</si>
  <si>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</si>
  <si>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</si>
  <si>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</si>
  <si>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</si>
  <si>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</si>
  <si>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</si>
  <si>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</si>
  <si>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</si>
  <si>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</si>
  <si>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</si>
  <si>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</si>
  <si>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</si>
  <si>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</si>
  <si>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</si>
  <si>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</si>
  <si>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</si>
  <si>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</si>
  <si>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</si>
  <si>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</si>
  <si>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</si>
  <si>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</si>
  <si>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</si>
  <si>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</si>
  <si>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</si>
  <si>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</si>
  <si>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</si>
  <si>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</si>
  <si>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</si>
  <si>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</si>
  <si>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</si>
  <si>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</si>
  <si>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</si>
  <si>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</si>
  <si>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</si>
  <si>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</si>
  <si>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</si>
  <si>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</si>
  <si>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</si>
  <si>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</si>
  <si>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</si>
  <si>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</si>
  <si>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</si>
  <si>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</si>
  <si>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</si>
  <si>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</si>
  <si>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</si>
  <si>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</si>
  <si>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</si>
  <si>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</si>
  <si>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</si>
  <si>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</si>
  <si>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</si>
  <si>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</si>
  <si>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</si>
  <si>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</si>
  <si>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</si>
  <si>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</si>
  <si>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</si>
  <si>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</si>
  <si>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</si>
  <si>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</si>
  <si>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</si>
  <si>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</si>
  <si>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</si>
  <si>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</si>
  <si>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</si>
  <si>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</si>
  <si>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</si>
  <si>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</si>
  <si>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</si>
  <si>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</si>
  <si>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</si>
  <si>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</si>
  <si>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</si>
  <si>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</si>
  <si>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</si>
  <si>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</si>
  <si>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</si>
  <si>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</si>
  <si>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</si>
  <si>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</si>
  <si>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</si>
  <si>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</si>
  <si>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</si>
  <si>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</si>
  <si>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</si>
  <si>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</si>
  <si>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</si>
  <si>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</si>
  <si>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</si>
  <si>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</si>
  <si>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</si>
  <si>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</si>
  <si>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</si>
  <si>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</si>
  <si>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</si>
  <si>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</si>
  <si>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</si>
  <si>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</si>
  <si>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</si>
  <si>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</si>
  <si>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</si>
  <si>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</si>
  <si>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</si>
  <si>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</si>
  <si>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</si>
  <si>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</si>
  <si>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</si>
  <si>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</si>
  <si>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</si>
  <si>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</si>
  <si>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</si>
  <si>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</si>
  <si>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</si>
  <si>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</si>
  <si>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</si>
  <si>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</si>
  <si>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</si>
  <si>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</si>
  <si>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</si>
  <si>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</si>
  <si>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</si>
  <si>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</si>
  <si>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</si>
  <si>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</si>
  <si>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</si>
  <si>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</si>
  <si>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</si>
  <si>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</si>
  <si>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</si>
  <si>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</si>
  <si>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</si>
  <si>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</si>
  <si>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</si>
  <si>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</si>
  <si>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</si>
  <si>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</si>
  <si>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</si>
  <si>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</si>
  <si>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</si>
  <si>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</si>
  <si>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</si>
  <si>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</si>
  <si>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</si>
  <si>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</si>
  <si>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</si>
  <si>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</si>
  <si>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</si>
  <si>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</si>
  <si>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</si>
  <si>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</si>
  <si>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</si>
  <si>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</si>
  <si>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</si>
  <si>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</si>
  <si>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</si>
  <si>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</si>
  <si>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</si>
  <si>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</si>
  <si>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</si>
  <si>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</si>
  <si>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</si>
  <si>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</si>
  <si>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</si>
  <si>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</si>
  <si>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</si>
  <si>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</si>
  <si>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</si>
  <si>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</si>
  <si>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</si>
  <si>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</si>
  <si>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</si>
  <si>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</si>
  <si>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</si>
  <si>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</si>
  <si>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</si>
  <si>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</si>
  <si>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</si>
  <si>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</si>
  <si>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</si>
  <si>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</si>
  <si>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</si>
  <si>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</si>
  <si>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</si>
  <si>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</si>
  <si>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</si>
  <si>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</si>
  <si>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</si>
  <si>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</si>
  <si>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</si>
  <si>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</si>
  <si>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</si>
  <si>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</si>
  <si>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</si>
  <si>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</si>
  <si>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</si>
  <si>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</si>
  <si>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</si>
  <si>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</si>
  <si>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</si>
  <si>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</si>
  <si>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</si>
  <si>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</si>
  <si>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</si>
  <si>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</si>
  <si>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</si>
  <si>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</si>
  <si>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</si>
  <si>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</si>
  <si>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</si>
  <si>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</si>
  <si>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</si>
  <si>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</si>
  <si>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</si>
  <si>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</si>
  <si>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</si>
  <si>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</si>
  <si>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</si>
  <si>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</si>
  <si>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</si>
  <si>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</si>
  <si>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</si>
  <si>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</si>
  <si>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</si>
  <si>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</si>
  <si>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</si>
  <si>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</si>
  <si>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</si>
  <si>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</si>
  <si>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</si>
  <si>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</si>
  <si>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</si>
  <si>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</si>
  <si>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</si>
  <si>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</si>
  <si>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</si>
  <si>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</si>
  <si>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</si>
  <si>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</si>
  <si>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</si>
  <si>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</si>
  <si>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</si>
  <si>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</si>
  <si>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</si>
  <si>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</si>
  <si>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</si>
  <si>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</si>
  <si>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</si>
  <si>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</si>
  <si>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</si>
  <si>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</si>
  <si>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</si>
  <si>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</si>
  <si>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</si>
  <si>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</si>
  <si>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</si>
  <si>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</si>
  <si>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</si>
  <si>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</si>
  <si>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</si>
  <si>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</si>
  <si>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</si>
  <si>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</si>
  <si>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</si>
  <si>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</si>
  <si>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</si>
  <si>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</si>
  <si>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</si>
  <si>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</si>
  <si>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</si>
  <si>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</si>
  <si>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</si>
  <si>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</si>
  <si>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</si>
  <si>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</si>
  <si>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</si>
  <si>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</si>
  <si>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</si>
  <si>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</si>
  <si>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</si>
  <si>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</si>
  <si>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</si>
  <si>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</si>
  <si>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</si>
  <si>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</si>
  <si>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</si>
  <si>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</si>
  <si>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</si>
  <si>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</si>
  <si>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</si>
  <si>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</si>
  <si>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</si>
  <si>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</si>
  <si>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</si>
  <si>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</si>
  <si>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</si>
  <si>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</si>
  <si>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</si>
  <si>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</si>
  <si>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</si>
  <si>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</si>
  <si>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</si>
  <si>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</si>
  <si>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</si>
  <si>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</si>
  <si>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</si>
  <si>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</si>
  <si>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</si>
  <si>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</si>
  <si>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</si>
  <si>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</si>
  <si>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</si>
  <si>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</si>
  <si>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</si>
  <si>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</si>
  <si>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</si>
  <si>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</si>
  <si>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</si>
  <si>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</si>
  <si>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</si>
  <si>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</si>
  <si>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</si>
  <si>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</si>
  <si>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</si>
  <si>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</si>
  <si>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</si>
  <si>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</si>
  <si>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</si>
  <si>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</si>
  <si>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</si>
  <si>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</si>
  <si>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</si>
  <si>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</si>
  <si>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</si>
  <si>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</si>
  <si>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</si>
  <si>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</si>
  <si>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</si>
  <si>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</si>
  <si>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</si>
  <si>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</si>
  <si>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</si>
  <si>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</si>
  <si>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</si>
  <si>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</si>
  <si>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</si>
  <si>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</si>
  <si>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</si>
  <si>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</si>
  <si>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</si>
  <si>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</si>
  <si>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</si>
  <si>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</si>
  <si>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</si>
  <si>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</si>
  <si>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</si>
  <si>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</si>
  <si>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</si>
  <si>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</si>
  <si>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</si>
  <si>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</si>
  <si>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</si>
  <si>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</si>
  <si>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</si>
  <si>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</si>
  <si>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</si>
  <si>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</si>
  <si>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</si>
  <si>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</si>
  <si>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</si>
  <si>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</si>
  <si>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</si>
  <si>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</si>
  <si>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</si>
  <si>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</si>
  <si>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</si>
  <si>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</si>
  <si>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</si>
  <si>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</si>
  <si>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</si>
  <si>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</si>
  <si>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</si>
  <si>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</si>
  <si>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</si>
  <si>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</si>
  <si>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</si>
  <si>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</si>
  <si>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</si>
  <si>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</si>
  <si>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</si>
  <si>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</si>
  <si>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</si>
  <si>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</si>
  <si>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</si>
  <si>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</si>
  <si>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</si>
  <si>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</si>
  <si>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</si>
  <si>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</si>
  <si>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</si>
  <si>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</si>
  <si>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</si>
  <si>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</si>
  <si>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</si>
  <si>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</si>
  <si>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</si>
  <si>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</si>
  <si>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</si>
  <si>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</si>
  <si>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</si>
  <si>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</si>
  <si>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</si>
  <si>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</si>
  <si>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</si>
  <si>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</si>
  <si>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</si>
  <si>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</si>
  <si>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</si>
  <si>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</si>
  <si>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</si>
  <si>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</si>
  <si>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</si>
  <si>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</si>
  <si>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</si>
  <si>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</si>
  <si>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</si>
  <si>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</si>
  <si>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</si>
  <si>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</si>
  <si>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</si>
  <si>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</si>
  <si>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</si>
  <si>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</si>
  <si>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</si>
  <si>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</si>
  <si>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</si>
  <si>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</si>
  <si>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</si>
  <si>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</si>
  <si>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</si>
  <si>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</si>
  <si>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</si>
  <si>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</si>
  <si>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</si>
  <si>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</si>
  <si>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</si>
  <si>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</si>
  <si>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</si>
  <si>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</si>
  <si>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</si>
  <si>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</si>
  <si>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</si>
  <si>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</si>
  <si>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</si>
  <si>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</si>
  <si>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</si>
  <si>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</si>
  <si>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</si>
  <si>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</si>
  <si>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</si>
  <si>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</si>
  <si>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</si>
  <si>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</si>
  <si>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</si>
  <si>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</si>
  <si>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</si>
  <si>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</si>
  <si>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</si>
  <si>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</si>
  <si>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</si>
  <si>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</si>
  <si>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</si>
  <si>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</si>
  <si>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</si>
  <si>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</si>
  <si>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</si>
  <si>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</si>
  <si>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</si>
  <si>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</si>
  <si>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</si>
  <si>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</si>
  <si>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</si>
  <si>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</si>
  <si>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</si>
  <si>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</si>
  <si>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</si>
  <si>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</si>
  <si>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</si>
  <si>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</si>
  <si>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</si>
  <si>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</si>
  <si>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</si>
  <si>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</si>
  <si>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</si>
  <si>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</si>
  <si>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</si>
  <si>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</si>
  <si>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</si>
  <si>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</si>
  <si>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</si>
  <si>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</si>
  <si>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</si>
  <si>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</si>
  <si>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</si>
  <si>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</si>
  <si>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</si>
  <si>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</si>
  <si>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</si>
  <si>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</si>
  <si>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</si>
  <si>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</si>
  <si>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</si>
  <si>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</si>
  <si>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</si>
  <si>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</si>
  <si>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</si>
  <si>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</si>
  <si>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</si>
  <si>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</si>
  <si>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</si>
  <si>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</si>
  <si>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</si>
  <si>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</si>
  <si>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</si>
  <si>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</si>
  <si>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</si>
  <si>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</si>
  <si>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</si>
  <si>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</si>
  <si>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</si>
  <si>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</si>
  <si>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</si>
  <si>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</si>
  <si>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</si>
  <si>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</si>
  <si>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</si>
  <si>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</si>
  <si>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</si>
  <si>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</si>
  <si>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</si>
  <si>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</si>
  <si>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</si>
  <si>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</si>
  <si>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</si>
  <si>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</si>
  <si>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</si>
  <si>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</si>
  <si>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</si>
  <si>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</si>
  <si>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</si>
  <si>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</si>
  <si>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</si>
  <si>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</si>
  <si>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</si>
  <si>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</si>
  <si>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</si>
  <si>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</si>
  <si>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</si>
  <si>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</si>
  <si>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</si>
  <si>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</si>
  <si>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</si>
  <si>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</si>
  <si>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</si>
  <si>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</si>
  <si>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</si>
  <si>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</si>
  <si>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</si>
  <si>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</si>
  <si>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</si>
  <si>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</si>
  <si>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</si>
  <si>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</si>
  <si>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</si>
  <si>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</si>
  <si>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</si>
  <si>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</si>
  <si>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</si>
  <si>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</si>
  <si>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</si>
  <si>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</si>
  <si>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</si>
  <si>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</si>
  <si>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</si>
  <si>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</si>
  <si>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</si>
  <si>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</si>
  <si>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</si>
  <si>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</si>
  <si>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</si>
  <si>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</si>
  <si>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</si>
  <si>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</si>
  <si>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</si>
  <si>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</si>
  <si>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</si>
  <si>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</si>
  <si>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</si>
  <si>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</si>
  <si>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</si>
  <si>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</si>
  <si>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</si>
  <si>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</si>
  <si>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</si>
  <si>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</si>
  <si>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</si>
  <si>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</si>
  <si>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</si>
  <si>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</si>
  <si>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</si>
  <si>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</si>
  <si>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</si>
  <si>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</si>
  <si>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</si>
  <si>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</si>
  <si>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</si>
  <si>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</si>
  <si>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</si>
  <si>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</si>
  <si>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</si>
  <si>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</si>
  <si>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</si>
  <si>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</si>
  <si>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</si>
  <si>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</si>
  <si>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</si>
  <si>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</si>
  <si>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</si>
  <si>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</si>
  <si>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</si>
  <si>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</si>
  <si>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</si>
  <si>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</si>
  <si>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</si>
  <si>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</si>
  <si>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</si>
  <si>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</si>
  <si>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</si>
  <si>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</si>
  <si>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</si>
  <si>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</si>
  <si>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</si>
  <si>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</si>
  <si>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</si>
  <si>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</si>
  <si>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</si>
  <si>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</si>
  <si>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</si>
  <si>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</si>
  <si>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</si>
  <si>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</si>
  <si>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</si>
  <si>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</si>
  <si>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</si>
  <si>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</si>
  <si>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</si>
  <si>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</si>
  <si>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</si>
  <si>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</si>
  <si>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</si>
  <si>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</si>
  <si>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</si>
  <si>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</si>
  <si>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</si>
  <si>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</si>
  <si>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</si>
  <si>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</si>
  <si>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</si>
  <si>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</si>
  <si>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</si>
  <si>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</si>
  <si>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</si>
  <si>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</si>
  <si>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</si>
  <si>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</si>
  <si>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</si>
  <si>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</si>
  <si>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</si>
  <si>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</si>
  <si>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</si>
  <si>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</si>
  <si>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</si>
  <si>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</si>
  <si>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</si>
  <si>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</si>
  <si>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</si>
  <si>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</si>
  <si>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</si>
  <si>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</si>
  <si>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</si>
  <si>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</si>
  <si>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</si>
  <si>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</si>
  <si>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</si>
  <si>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</si>
  <si>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</si>
  <si>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</si>
  <si>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</si>
  <si>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</si>
  <si>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</si>
  <si>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</si>
  <si>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</si>
  <si>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</si>
  <si>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</si>
  <si>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</si>
  <si>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</si>
  <si>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</si>
  <si>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</si>
  <si>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</si>
  <si>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</si>
  <si>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</si>
  <si>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</si>
  <si>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</si>
  <si>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</si>
  <si>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</si>
  <si>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</si>
  <si>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</si>
  <si>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</si>
  <si>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</si>
  <si>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</si>
  <si>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</si>
  <si>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</si>
  <si>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</si>
  <si>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</si>
  <si>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</si>
  <si>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</si>
  <si>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</si>
  <si>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</si>
  <si>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</si>
  <si>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</si>
  <si>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</si>
  <si>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</si>
  <si>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</si>
  <si>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</si>
  <si>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</si>
  <si>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</si>
  <si>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</si>
  <si>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</si>
  <si>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</si>
  <si>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</si>
  <si>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</si>
  <si>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</si>
  <si>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</si>
  <si>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</si>
  <si>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</si>
  <si>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</si>
  <si>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</si>
  <si>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</si>
  <si>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</si>
  <si>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</si>
  <si>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</si>
  <si>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</si>
  <si>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</si>
  <si>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</si>
  <si>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</si>
  <si>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</si>
  <si>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</si>
  <si>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</si>
  <si>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</si>
  <si>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</si>
  <si>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</si>
  <si>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</si>
  <si>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</si>
  <si>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</si>
  <si>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</si>
  <si>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</si>
  <si>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</si>
  <si>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</si>
  <si>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</si>
  <si>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</si>
  <si>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23.02.2016</t>
  </si>
  <si>
    <t>24.02.2016</t>
  </si>
  <si>
    <t>25.02.2016</t>
  </si>
  <si>
    <t>26.02.2016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</si>
  <si>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</si>
  <si>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</si>
  <si>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</si>
  <si>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</si>
  <si>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</si>
  <si>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</si>
  <si>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</si>
  <si>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</si>
  <si>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</si>
  <si>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</si>
  <si>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</si>
  <si>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</si>
  <si>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</si>
  <si>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</si>
  <si>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</si>
  <si>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</si>
  <si>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</si>
  <si>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</si>
  <si>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</si>
  <si>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</si>
  <si>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</si>
  <si>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</si>
  <si>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</si>
  <si>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</si>
  <si>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</si>
  <si>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</si>
  <si>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</si>
  <si>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</si>
  <si>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</si>
  <si>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</si>
  <si>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</si>
  <si>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</si>
  <si>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</si>
  <si>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</si>
  <si>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</si>
  <si>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</si>
  <si>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</si>
  <si>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</si>
  <si>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</si>
  <si>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</si>
  <si>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</si>
  <si>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</si>
  <si>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</si>
  <si>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</si>
  <si>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</si>
  <si>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</si>
  <si>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</si>
  <si>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</si>
  <si>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</si>
  <si>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</si>
  <si>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</si>
  <si>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</si>
  <si>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</si>
  <si>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</si>
  <si>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</si>
  <si>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</si>
  <si>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</si>
  <si>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</si>
  <si>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</si>
  <si>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</si>
  <si>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</si>
  <si>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</si>
  <si>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</si>
  <si>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</si>
  <si>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</si>
  <si>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</si>
  <si>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</si>
  <si>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</si>
  <si>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</si>
  <si>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</si>
  <si>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</si>
  <si>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</si>
  <si>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</si>
  <si>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</si>
  <si>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</si>
  <si>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</si>
  <si>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</si>
  <si>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</si>
  <si>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</si>
  <si>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</si>
  <si>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</si>
  <si>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</si>
  <si>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</si>
  <si>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</si>
  <si>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</si>
  <si>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</si>
  <si>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</si>
  <si>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</si>
  <si>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</si>
  <si>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</si>
  <si>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</si>
  <si>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</si>
  <si>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</si>
  <si>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</si>
  <si>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</si>
  <si>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</si>
  <si>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</si>
  <si>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</si>
  <si>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</si>
  <si>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</si>
  <si>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</si>
  <si>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</si>
  <si>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</si>
  <si>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</si>
  <si>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</si>
  <si>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</si>
  <si>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</si>
  <si>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</si>
  <si>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</si>
  <si>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</si>
  <si>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</si>
  <si>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</si>
  <si>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</si>
  <si>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</si>
  <si>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</si>
  <si>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</si>
  <si>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</si>
  <si>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</si>
  <si>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</si>
  <si>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</si>
  <si>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</si>
  <si>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</si>
  <si>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</si>
  <si>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</si>
  <si>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</si>
  <si>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</si>
  <si>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</si>
  <si>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</si>
  <si>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</si>
  <si>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</si>
  <si>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</si>
  <si>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</si>
  <si>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</si>
  <si>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</si>
  <si>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</si>
  <si>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</si>
  <si>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</si>
  <si>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</si>
  <si>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</si>
  <si>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</si>
  <si>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</si>
  <si>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</si>
  <si>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</si>
  <si>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</si>
  <si>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</si>
  <si>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</si>
  <si>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</si>
  <si>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</si>
  <si>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</si>
  <si>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</si>
  <si>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</si>
  <si>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</si>
  <si>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</si>
  <si>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</si>
  <si>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</si>
  <si>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</si>
  <si>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</si>
  <si>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</si>
  <si>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</si>
  <si>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</si>
  <si>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</si>
  <si>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</si>
  <si>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</si>
  <si>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</si>
  <si>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</si>
  <si>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</si>
  <si>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</si>
  <si>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</si>
  <si>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</si>
  <si>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</si>
  <si>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</si>
  <si>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</si>
  <si>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</si>
  <si>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</si>
  <si>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</si>
  <si>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</si>
  <si>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</si>
  <si>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</si>
  <si>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</si>
  <si>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</si>
  <si>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</si>
  <si>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</si>
  <si>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</si>
  <si>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</si>
  <si>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</si>
  <si>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</si>
  <si>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</si>
  <si>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</si>
  <si>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</si>
  <si>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</si>
  <si>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</si>
  <si>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</si>
  <si>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</si>
  <si>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</si>
  <si>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</si>
  <si>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</si>
  <si>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</si>
  <si>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</si>
  <si>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</si>
  <si>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</si>
  <si>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</si>
  <si>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</si>
  <si>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</si>
  <si>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</si>
  <si>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</si>
  <si>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</si>
  <si>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</si>
  <si>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</si>
  <si>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</si>
  <si>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</si>
  <si>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</si>
  <si>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</si>
  <si>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</si>
  <si>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</si>
  <si>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</si>
  <si>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</si>
  <si>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</si>
  <si>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</si>
  <si>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</si>
  <si>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</si>
  <si>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</si>
  <si>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</si>
  <si>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</si>
  <si>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</si>
  <si>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</si>
  <si>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</si>
  <si>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</si>
  <si>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</si>
  <si>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</si>
  <si>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</si>
  <si>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</si>
  <si>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</si>
  <si>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</si>
  <si>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</si>
  <si>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</si>
  <si>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</si>
  <si>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</si>
  <si>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</si>
  <si>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</si>
  <si>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</si>
  <si>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</si>
  <si>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</si>
  <si>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</si>
  <si>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</si>
  <si>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</si>
  <si>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</si>
  <si>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</si>
  <si>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</si>
  <si>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</si>
  <si>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</si>
  <si>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</si>
  <si>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</si>
  <si>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</si>
  <si>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</si>
  <si>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</si>
  <si>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</si>
  <si>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</si>
  <si>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</si>
  <si>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</si>
  <si>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</si>
  <si>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</si>
  <si>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</si>
  <si>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</si>
  <si>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</si>
  <si>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</si>
  <si>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</si>
  <si>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</si>
  <si>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</si>
  <si>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</si>
  <si>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</si>
  <si>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</si>
  <si>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</si>
  <si>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</si>
  <si>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</si>
  <si>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</si>
  <si>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</si>
  <si>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</si>
  <si>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</si>
  <si>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</si>
  <si>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</si>
  <si>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</si>
  <si>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</si>
  <si>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</si>
  <si>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</si>
  <si>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</si>
  <si>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</si>
  <si>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</si>
  <si>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</si>
  <si>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</si>
  <si>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</si>
  <si>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</si>
  <si>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</si>
  <si>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</si>
  <si>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</si>
  <si>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</si>
  <si>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</si>
  <si>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</si>
  <si>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</si>
  <si>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</si>
  <si>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</si>
  <si>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</si>
  <si>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</si>
  <si>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</si>
  <si>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</si>
  <si>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</si>
  <si>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</si>
  <si>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</si>
  <si>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</si>
  <si>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</si>
  <si>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</si>
  <si>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</si>
  <si>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</si>
  <si>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</si>
  <si>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</si>
  <si>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</si>
  <si>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</si>
  <si>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</si>
  <si>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</si>
  <si>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</si>
  <si>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</si>
  <si>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</si>
  <si>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</si>
  <si>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</si>
  <si>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</si>
  <si>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</si>
  <si>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</si>
  <si>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</si>
  <si>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</si>
  <si>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</si>
  <si>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</si>
  <si>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</si>
  <si>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</si>
  <si>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</si>
  <si>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</si>
  <si>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</si>
  <si>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</si>
  <si>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</si>
  <si>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</si>
  <si>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</si>
  <si>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</si>
  <si>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</si>
  <si>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</si>
  <si>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</si>
  <si>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</si>
  <si>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</si>
  <si>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</si>
  <si>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</si>
  <si>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</si>
  <si>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</si>
  <si>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</si>
  <si>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</si>
  <si>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</si>
  <si>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</si>
  <si>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</si>
  <si>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</si>
  <si>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</si>
  <si>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</si>
  <si>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</si>
  <si>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</si>
  <si>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</si>
  <si>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</si>
  <si>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</si>
  <si>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</si>
  <si>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</si>
  <si>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</si>
  <si>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</si>
  <si>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</si>
  <si>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</si>
  <si>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</si>
  <si>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</si>
  <si>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</si>
  <si>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</si>
  <si>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</si>
  <si>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</si>
  <si>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</si>
  <si>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</si>
  <si>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</si>
  <si>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</si>
  <si>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</si>
  <si>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</si>
  <si>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</si>
  <si>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</si>
  <si>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</si>
  <si>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</si>
  <si>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</si>
  <si>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</si>
  <si>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</si>
  <si>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</si>
  <si>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</si>
  <si>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</si>
  <si>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</si>
  <si>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</si>
  <si>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</si>
  <si>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</si>
  <si>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</si>
  <si>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</si>
  <si>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</si>
  <si>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</si>
  <si>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</si>
  <si>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</si>
  <si>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</si>
  <si>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</si>
  <si>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</si>
  <si>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</si>
  <si>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</si>
  <si>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</si>
  <si>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</si>
  <si>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</si>
  <si>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</si>
  <si>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</si>
  <si>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</si>
  <si>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</si>
  <si>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</si>
  <si>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</si>
  <si>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</si>
  <si>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</si>
  <si>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</si>
  <si>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</si>
  <si>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</si>
  <si>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</si>
  <si>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</si>
  <si>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</si>
  <si>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</si>
  <si>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</si>
  <si>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</si>
  <si>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</si>
  <si>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</si>
  <si>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</si>
  <si>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</si>
  <si>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</si>
  <si>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</si>
  <si>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</si>
  <si>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</si>
  <si>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</si>
  <si>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</si>
  <si>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</si>
  <si>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</si>
  <si>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</si>
  <si>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</si>
  <si>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</si>
  <si>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</si>
  <si>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</si>
  <si>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</si>
  <si>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</si>
  <si>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</si>
  <si>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</si>
  <si>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</si>
  <si>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</si>
  <si>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</si>
  <si>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</si>
  <si>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</si>
  <si>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</si>
  <si>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</si>
  <si>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</si>
  <si>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</si>
  <si>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</si>
  <si>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</si>
  <si>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</si>
  <si>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</si>
  <si>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</si>
  <si>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</si>
  <si>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</si>
  <si>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</si>
  <si>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</si>
  <si>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</si>
  <si>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</si>
  <si>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</si>
  <si>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</si>
  <si>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</si>
  <si>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</si>
  <si>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</si>
  <si>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</si>
  <si>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</si>
  <si>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</si>
  <si>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</si>
  <si>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</si>
  <si>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</si>
  <si>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</si>
  <si>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</si>
  <si>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</si>
  <si>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</si>
  <si>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</si>
  <si>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</si>
  <si>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</si>
  <si>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</si>
  <si>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</si>
  <si>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</si>
  <si>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</si>
  <si>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</si>
  <si>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</si>
  <si>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</si>
  <si>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</si>
  <si>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</si>
  <si>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</si>
  <si>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</si>
  <si>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</si>
  <si>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</si>
  <si>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</si>
  <si>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</si>
  <si>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</si>
  <si>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</si>
  <si>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</si>
  <si>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</si>
  <si>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</si>
  <si>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</si>
  <si>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</si>
  <si>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</si>
  <si>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</si>
  <si>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</si>
  <si>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</si>
  <si>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</si>
  <si>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</si>
  <si>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</si>
  <si>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</si>
  <si>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</si>
  <si>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</si>
  <si>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</si>
  <si>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</si>
  <si>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</si>
  <si>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</si>
  <si>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</si>
  <si>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</si>
  <si>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</si>
  <si>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</si>
  <si>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</si>
  <si>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</si>
  <si>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</si>
  <si>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</si>
  <si>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</si>
  <si>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</si>
  <si>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</si>
  <si>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</si>
  <si>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</si>
  <si>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</si>
  <si>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</si>
  <si>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</si>
  <si>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</si>
  <si>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</si>
  <si>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</si>
  <si>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</si>
  <si>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</si>
  <si>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</si>
  <si>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</si>
  <si>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</si>
  <si>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</si>
  <si>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</si>
  <si>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</si>
  <si>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</si>
  <si>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</si>
  <si>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</si>
  <si>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</si>
  <si>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</si>
  <si>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</si>
  <si>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</si>
  <si>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</si>
  <si>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</si>
  <si>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</si>
  <si>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</si>
  <si>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</si>
  <si>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</si>
  <si>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</si>
  <si>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</si>
  <si>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</si>
  <si>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</si>
  <si>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</si>
  <si>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</si>
  <si>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</si>
  <si>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</si>
  <si>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</si>
  <si>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</si>
  <si>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</si>
  <si>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</si>
  <si>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</si>
  <si>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</si>
  <si>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</si>
  <si>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</si>
  <si>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</si>
  <si>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</si>
  <si>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</si>
  <si>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</si>
  <si>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</si>
  <si>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</si>
  <si>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</si>
  <si>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</si>
  <si>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</si>
  <si>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</si>
  <si>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</si>
  <si>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</si>
  <si>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</si>
  <si>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</si>
  <si>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</si>
  <si>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</si>
  <si>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</si>
  <si>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</si>
  <si>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</si>
  <si>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</si>
  <si>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</si>
  <si>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</si>
  <si>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</si>
  <si>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</si>
  <si>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</si>
  <si>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</si>
  <si>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</si>
  <si>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</si>
  <si>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</si>
  <si>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</si>
  <si>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</si>
  <si>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</si>
  <si>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</si>
  <si>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</si>
  <si>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</si>
  <si>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</si>
  <si>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</si>
  <si>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</si>
  <si>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</si>
  <si>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</si>
  <si>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</si>
  <si>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</si>
  <si>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</si>
  <si>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</si>
  <si>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</si>
  <si>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</si>
  <si>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</si>
  <si>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</si>
  <si>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</si>
  <si>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</si>
  <si>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</si>
  <si>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</si>
  <si>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</si>
  <si>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</si>
  <si>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</si>
  <si>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</si>
  <si>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</si>
  <si>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</si>
  <si>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</si>
  <si>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</si>
  <si>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</si>
  <si>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</si>
  <si>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</si>
  <si>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</si>
  <si>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</si>
  <si>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</si>
  <si>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</si>
  <si>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</si>
  <si>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</si>
  <si>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</si>
  <si>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</si>
  <si>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</si>
  <si>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</si>
  <si>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</si>
  <si>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</si>
  <si>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</si>
  <si>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</si>
  <si>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</si>
  <si>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</si>
  <si>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</si>
  <si>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</si>
  <si>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</si>
  <si>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</si>
  <si>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</si>
  <si>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</si>
  <si>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</si>
  <si>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</si>
  <si>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</si>
  <si>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</si>
  <si>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</si>
  <si>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</si>
  <si>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</si>
  <si>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</si>
  <si>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</si>
  <si>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</si>
  <si>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</si>
  <si>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</si>
  <si>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</si>
  <si>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</si>
  <si>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</si>
  <si>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</si>
  <si>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</si>
  <si>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</si>
  <si>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</si>
  <si>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</si>
  <si>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</si>
  <si>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</si>
  <si>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</si>
  <si>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</si>
  <si>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</si>
  <si>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</si>
  <si>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</si>
  <si>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</si>
  <si>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</si>
  <si>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</si>
  <si>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</si>
  <si>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</si>
  <si>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</si>
  <si>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</si>
  <si>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</si>
  <si>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</si>
  <si>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</si>
  <si>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</si>
  <si>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</si>
  <si>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</si>
  <si>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</si>
  <si>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</si>
  <si>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</si>
  <si>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</si>
  <si>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</si>
  <si>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</si>
  <si>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</si>
  <si>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</si>
  <si>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</si>
  <si>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</si>
  <si>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</si>
  <si>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</si>
  <si>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</si>
  <si>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</si>
  <si>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</si>
  <si>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</si>
  <si>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</si>
  <si>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</si>
  <si>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</si>
  <si>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</si>
  <si>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</si>
  <si>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</si>
  <si>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</si>
  <si>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</si>
  <si>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</si>
  <si>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</si>
  <si>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</si>
  <si>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</si>
  <si>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</si>
  <si>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</si>
  <si>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</si>
  <si>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</si>
  <si>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</si>
  <si>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</si>
  <si>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</si>
  <si>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</si>
  <si>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</si>
  <si>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</si>
  <si>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</si>
  <si>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</si>
  <si>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</si>
  <si>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</si>
  <si>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</si>
  <si>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</si>
  <si>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</si>
  <si>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</si>
  <si>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</si>
  <si>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</si>
  <si>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</si>
  <si>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</si>
  <si>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</si>
  <si>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</si>
  <si>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</si>
  <si>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</si>
  <si>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</si>
  <si>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</si>
  <si>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</si>
  <si>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</si>
  <si>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</si>
  <si>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</si>
  <si>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</si>
  <si>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</si>
  <si>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</si>
  <si>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</si>
  <si>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</si>
  <si>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</si>
  <si>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</si>
  <si>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</si>
  <si>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</si>
  <si>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</si>
  <si>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</si>
  <si>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</si>
  <si>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</si>
  <si>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</si>
  <si>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</si>
  <si>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</si>
  <si>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</si>
  <si>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</si>
  <si>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</si>
  <si>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</si>
  <si>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</si>
  <si>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</si>
  <si>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</si>
  <si>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</si>
  <si>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</si>
  <si>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</si>
  <si>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28.04.2018</t>
  </si>
  <si>
    <t>30.04.2018</t>
  </si>
  <si>
    <t>01.05.2018</t>
  </si>
  <si>
    <t>02.05.2018</t>
  </si>
  <si>
    <t>03.05.2018</t>
  </si>
  <si>
    <t>04.05.2018</t>
  </si>
  <si>
    <t>05.05.2018</t>
  </si>
  <si>
    <t>07.05.2018</t>
  </si>
  <si>
    <t>08.05.2018</t>
  </si>
  <si>
    <t>10.05.2018</t>
  </si>
  <si>
    <t>11.05.2018</t>
  </si>
  <si>
    <t>12.05.2018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</si>
  <si>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</si>
  <si>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</si>
  <si>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</si>
  <si>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</si>
  <si>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</si>
  <si>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</si>
  <si>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</si>
  <si>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</si>
  <si>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</si>
  <si>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</si>
  <si>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</si>
  <si>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</si>
  <si>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</si>
  <si>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</si>
  <si>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</si>
  <si>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</si>
  <si>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</si>
  <si>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</si>
  <si>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</si>
  <si>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</si>
  <si>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</si>
  <si>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</si>
  <si>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</si>
  <si>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</si>
  <si>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</si>
  <si>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</si>
  <si>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</si>
  <si>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</si>
  <si>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</si>
  <si>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</si>
  <si>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</si>
  <si>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</si>
  <si>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</si>
  <si>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</si>
  <si>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</si>
  <si>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</si>
  <si>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</si>
  <si>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</si>
  <si>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</si>
  <si>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</si>
  <si>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</si>
  <si>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</si>
  <si>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</si>
  <si>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</si>
  <si>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</si>
  <si>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</si>
  <si>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</si>
  <si>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</si>
  <si>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</si>
  <si>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</si>
  <si>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</si>
  <si>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</si>
  <si>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</si>
  <si>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</si>
  <si>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</si>
  <si>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</si>
  <si>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</si>
  <si>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</si>
  <si>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</si>
  <si>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</si>
  <si>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</si>
  <si>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</si>
  <si>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</si>
  <si>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</si>
  <si>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</si>
  <si>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</si>
  <si>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</si>
  <si>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</si>
  <si>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</si>
  <si>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</si>
  <si>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</si>
  <si>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</si>
  <si>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</si>
  <si>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</si>
  <si>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</si>
  <si>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</si>
  <si>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</si>
  <si>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</si>
  <si>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</si>
  <si>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</si>
  <si>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</si>
  <si>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</si>
  <si>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</si>
  <si>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</si>
  <si>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</si>
  <si>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</si>
  <si>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</si>
  <si>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</si>
  <si>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</si>
  <si>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</si>
  <si>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</si>
  <si>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</si>
  <si>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</si>
  <si>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</si>
  <si>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</si>
  <si>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</si>
  <si>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</si>
  <si>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</si>
  <si>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</si>
  <si>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</si>
  <si>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</si>
  <si>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</si>
  <si>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</si>
  <si>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</si>
  <si>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</si>
  <si>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</si>
  <si>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</si>
  <si>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</si>
  <si>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</si>
  <si>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</si>
  <si>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</si>
  <si>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</si>
  <si>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</si>
  <si>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</si>
  <si>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</si>
  <si>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</si>
  <si>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</si>
  <si>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</si>
  <si>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</si>
  <si>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</si>
  <si>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</si>
  <si>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</si>
  <si>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</si>
  <si>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</si>
  <si>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</si>
  <si>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</si>
  <si>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</si>
  <si>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</si>
  <si>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</si>
  <si>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</si>
  <si>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</si>
  <si>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</si>
  <si>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</si>
  <si>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</si>
  <si>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</si>
  <si>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</si>
  <si>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</si>
  <si>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</si>
  <si>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</si>
  <si>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</si>
  <si>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</si>
  <si>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</si>
  <si>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</si>
  <si>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</si>
  <si>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</si>
  <si>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</si>
  <si>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</si>
  <si>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</si>
  <si>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</si>
  <si>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</si>
  <si>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</si>
  <si>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</si>
  <si>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</si>
  <si>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</si>
  <si>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</si>
  <si>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</si>
  <si>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</si>
  <si>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</si>
  <si>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</si>
  <si>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</si>
  <si>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</si>
  <si>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</si>
  <si>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</si>
  <si>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</si>
  <si>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</si>
  <si>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</si>
  <si>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</si>
  <si>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</si>
  <si>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</si>
  <si>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</si>
  <si>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</si>
  <si>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</si>
  <si>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</si>
  <si>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</si>
  <si>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</si>
  <si>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</si>
  <si>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</si>
  <si>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</si>
  <si>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</si>
  <si>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</si>
  <si>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</si>
  <si>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</si>
  <si>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</si>
  <si>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</si>
  <si>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</si>
  <si>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</si>
  <si>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</si>
  <si>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</si>
  <si>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</si>
  <si>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</si>
  <si>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</si>
  <si>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</si>
  <si>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</si>
  <si>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</si>
  <si>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</si>
  <si>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</si>
  <si>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</si>
  <si>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</si>
  <si>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</si>
  <si>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</si>
  <si>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</si>
  <si>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</si>
  <si>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</si>
  <si>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</si>
  <si>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</si>
  <si>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</si>
  <si>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</si>
  <si>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</si>
  <si>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</si>
  <si>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</si>
  <si>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</si>
  <si>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</si>
  <si>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</si>
  <si>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</si>
  <si>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</si>
  <si>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</si>
  <si>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</si>
  <si>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</si>
  <si>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</si>
  <si>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</si>
  <si>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</si>
  <si>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</si>
  <si>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</si>
  <si>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</si>
  <si>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</si>
  <si>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</si>
  <si>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</si>
  <si>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</si>
  <si>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</si>
  <si>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</si>
  <si>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</si>
  <si>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</si>
  <si>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</si>
  <si>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</si>
  <si>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</si>
  <si>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</si>
  <si>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</si>
  <si>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</si>
  <si>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</si>
  <si>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</si>
  <si>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</si>
  <si>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</si>
  <si>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</si>
  <si>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</si>
  <si>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</si>
  <si>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</si>
  <si>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</si>
  <si>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</si>
  <si>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</si>
  <si>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</si>
  <si>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</si>
  <si>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</si>
  <si>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</si>
  <si>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</si>
  <si>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</si>
  <si>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</si>
  <si>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</si>
  <si>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</si>
  <si>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</si>
  <si>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</si>
  <si>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</si>
  <si>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</si>
  <si>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</si>
  <si>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</si>
  <si>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</si>
  <si>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</si>
  <si>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</si>
  <si>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</si>
  <si>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</si>
  <si>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</si>
  <si>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</si>
  <si>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</si>
  <si>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</si>
  <si>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</si>
  <si>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</si>
  <si>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</si>
  <si>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</si>
  <si>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</si>
  <si>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</si>
  <si>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</si>
  <si>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</si>
  <si>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</si>
  <si>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</si>
  <si>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</si>
  <si>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</si>
  <si>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</si>
  <si>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</si>
  <si>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14.84</t>
  </si>
  <si>
    <t>Уровень воды Астрахань</t>
  </si>
  <si>
    <t>Режим функционирования</t>
  </si>
  <si>
    <t>Постоянная готовность</t>
  </si>
  <si>
    <t>Date</t>
  </si>
  <si>
    <t>▲</t>
  </si>
  <si>
    <t>%</t>
  </si>
  <si>
    <t xml:space="preserve"> ☺</t>
  </si>
  <si>
    <t>▼</t>
  </si>
  <si>
    <t>Повышенная готовность</t>
  </si>
  <si>
    <t>Наименование</t>
  </si>
  <si>
    <t>Кол-во</t>
  </si>
  <si>
    <t>среднее</t>
  </si>
  <si>
    <t>знак</t>
  </si>
  <si>
    <t>откл</t>
  </si>
  <si>
    <t>Столбец1</t>
  </si>
  <si>
    <t>знаксоткл</t>
  </si>
  <si>
    <t>все</t>
  </si>
  <si>
    <t>Чрезвычайная ситуация</t>
  </si>
  <si>
    <t>Штормовые пред.</t>
  </si>
  <si>
    <t>ВКС</t>
  </si>
  <si>
    <t>Тренировки всего:</t>
  </si>
  <si>
    <t>Всего сообщен</t>
  </si>
  <si>
    <t>Пожары</t>
  </si>
  <si>
    <t>Выезды спасателей</t>
  </si>
  <si>
    <t>ДТП всего:</t>
  </si>
  <si>
    <t>УКИО</t>
  </si>
  <si>
    <t>пострадавшие</t>
  </si>
  <si>
    <t>погибшие</t>
  </si>
  <si>
    <t xml:space="preserve">УКИО </t>
  </si>
  <si>
    <t>Звонки</t>
  </si>
  <si>
    <t>Безопасный город</t>
  </si>
  <si>
    <t>Видеонаблюдение</t>
  </si>
  <si>
    <t>пожар</t>
  </si>
  <si>
    <t>Техника "Чистого города"</t>
  </si>
  <si>
    <t>Выезды "Аварийки"</t>
  </si>
  <si>
    <t>Возгорания всего:</t>
  </si>
  <si>
    <t>ДТП</t>
  </si>
  <si>
    <t>Мусор</t>
  </si>
  <si>
    <t>Кировский</t>
  </si>
  <si>
    <t>Ленинский</t>
  </si>
  <si>
    <t>Возгорания</t>
  </si>
  <si>
    <t>Советский</t>
  </si>
  <si>
    <t>Трусовский</t>
  </si>
  <si>
    <t>Сухая растительность</t>
  </si>
  <si>
    <t>Светофор</t>
  </si>
  <si>
    <t>кировский</t>
  </si>
  <si>
    <t>ленинский-</t>
  </si>
  <si>
    <t xml:space="preserve">советский </t>
  </si>
  <si>
    <t>Заявки</t>
  </si>
  <si>
    <t>трусовск</t>
  </si>
  <si>
    <t>Камыш</t>
  </si>
  <si>
    <t>Kировский</t>
  </si>
  <si>
    <t>Выезд спасателей</t>
  </si>
  <si>
    <t>Ленинский+</t>
  </si>
  <si>
    <t>Столбец2</t>
  </si>
  <si>
    <t xml:space="preserve">Cоветский </t>
  </si>
  <si>
    <t>Сброс</t>
  </si>
  <si>
    <t>Tрусовский</t>
  </si>
  <si>
    <t>Аварийка</t>
  </si>
  <si>
    <t>Неисправные светофоры</t>
  </si>
  <si>
    <t>погибших</t>
  </si>
  <si>
    <t>В том числе свыше 3-х дней</t>
  </si>
  <si>
    <t>Заявки в УКХиБ (отдел экологии и блог.)</t>
  </si>
  <si>
    <t>Штормовые</t>
  </si>
  <si>
    <t>пострадавших</t>
  </si>
  <si>
    <t>Чистый город (по собакам)</t>
  </si>
  <si>
    <t>Чистый город (по мусору)</t>
  </si>
  <si>
    <t>Зеленый город (по деревьям)</t>
  </si>
  <si>
    <t>Дорожный отдел (недостатки на дорогах)</t>
  </si>
  <si>
    <t>Сброс воды</t>
  </si>
  <si>
    <t xml:space="preserve"> </t>
  </si>
  <si>
    <t xml:space="preserve">Советский </t>
  </si>
  <si>
    <t>Табл</t>
  </si>
  <si>
    <t>Пожар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</si>
  <si>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</si>
  <si>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</si>
  <si>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</si>
  <si>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</si>
  <si>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</si>
  <si>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</si>
  <si>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</si>
  <si>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</si>
  <si>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</si>
  <si>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</si>
  <si>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</si>
  <si>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</si>
  <si>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</si>
  <si>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</si>
  <si>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</si>
  <si>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</si>
  <si>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</si>
  <si>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</si>
  <si>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</si>
  <si>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</si>
  <si>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</si>
  <si>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</si>
  <si>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</si>
  <si>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</si>
  <si>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</si>
  <si>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</si>
  <si>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</si>
  <si>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</si>
  <si>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</si>
  <si>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</si>
  <si>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</si>
  <si>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</si>
  <si>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о</t>
  </si>
  <si>
    <t>Выезда "Аварийки"</t>
  </si>
  <si>
    <t>Февраль</t>
  </si>
  <si>
    <t>ИТОГО</t>
  </si>
  <si>
    <t>Столбец35</t>
  </si>
  <si>
    <t xml:space="preserve">Ежедневная сводка </t>
  </si>
  <si>
    <t>Дата2</t>
  </si>
  <si>
    <t>Кировский2</t>
  </si>
  <si>
    <t>Ленинский3</t>
  </si>
  <si>
    <t>Советский 4</t>
  </si>
  <si>
    <t>Трусовский5</t>
  </si>
  <si>
    <t>Кировский6</t>
  </si>
  <si>
    <t>Ленинский7</t>
  </si>
  <si>
    <t>Советский 8</t>
  </si>
  <si>
    <t>Трусовский9</t>
  </si>
  <si>
    <t>Событие</t>
  </si>
  <si>
    <t>Март 16, 2020</t>
  </si>
  <si>
    <t>Прорыв горячей воды в квартире</t>
  </si>
  <si>
    <t>0</t>
  </si>
  <si>
    <t>Прорыв горячей воды в подвале</t>
  </si>
  <si>
    <t>Прорыв холодной воды в квартир</t>
  </si>
  <si>
    <t>Прорыв холодной воды в подвале</t>
  </si>
  <si>
    <t>Прорыв холодной воды на улице</t>
  </si>
  <si>
    <t>Прорыв теплотрассы</t>
  </si>
  <si>
    <t>Течь канализации</t>
  </si>
  <si>
    <t>Отключение газа</t>
  </si>
  <si>
    <t>Отключение газа в многоквартирном доме</t>
  </si>
  <si>
    <t>Отключение горячей воды</t>
  </si>
  <si>
    <t>Отключение холодной воды</t>
  </si>
  <si>
    <t>Отключение отопления</t>
  </si>
  <si>
    <t>Отключение отопления в многоквартирном доме</t>
  </si>
  <si>
    <t>Отключение электроэнергии</t>
  </si>
  <si>
    <t>Отключение электроэнергии в многоквартирном доме</t>
  </si>
  <si>
    <t>Отключение уличного освещения</t>
  </si>
  <si>
    <t>Искрят провода</t>
  </si>
  <si>
    <t>Неисправность газового оборудования</t>
  </si>
  <si>
    <t>Неисправный люк</t>
  </si>
  <si>
    <t>Светофор не работает</t>
  </si>
  <si>
    <t>Слабое давление газа</t>
  </si>
  <si>
    <t>Высокое давление газа</t>
  </si>
  <si>
    <t>Выход из строя ПГ</t>
  </si>
  <si>
    <t>Ямы на дорогах, провалы на асфальте</t>
  </si>
  <si>
    <t>Сломаны бордюры, ограждения на аллеях, в парках</t>
  </si>
  <si>
    <t>Дерево на проводах, упавшие деревья</t>
  </si>
  <si>
    <t>Падает опора (столб)</t>
  </si>
  <si>
    <t>Чрезвычайное происшествие</t>
  </si>
  <si>
    <t>Возгорание</t>
  </si>
  <si>
    <t>Срыв кровли</t>
  </si>
  <si>
    <t>Сорвало крышу, обрушение конструкций</t>
  </si>
  <si>
    <t>Обрушение здания (конструкций)</t>
  </si>
  <si>
    <t>Падение с высоты</t>
  </si>
  <si>
    <t>Придавило</t>
  </si>
  <si>
    <t>Запах газа</t>
  </si>
  <si>
    <t>Повреждение газовой трубы</t>
  </si>
  <si>
    <t>Угроза взрыва</t>
  </si>
  <si>
    <t>Люди на льдине</t>
  </si>
  <si>
    <t>Тонет человек</t>
  </si>
  <si>
    <t>Розлив нефти</t>
  </si>
  <si>
    <t>Загрязнение акватории</t>
  </si>
  <si>
    <t>Авиакатастрофа</t>
  </si>
  <si>
    <t>Кораблекрушение</t>
  </si>
  <si>
    <t>Железнодорожная катастрофа</t>
  </si>
  <si>
    <t>Драка</t>
  </si>
  <si>
    <t>ДТП с пострадавшими</t>
  </si>
  <si>
    <t>Подозрительный предмет</t>
  </si>
  <si>
    <t>Подозрительный человек</t>
  </si>
  <si>
    <t>Вскрытие автомобиля</t>
  </si>
  <si>
    <t>Вскрытие гаража</t>
  </si>
  <si>
    <t>Вскрытие дверей</t>
  </si>
  <si>
    <t>Вскрытие квартиры</t>
  </si>
  <si>
    <t>Суициидальная попытка</t>
  </si>
  <si>
    <t>Суицид</t>
  </si>
  <si>
    <t>Стрельба</t>
  </si>
  <si>
    <t>Захват заложника</t>
  </si>
  <si>
    <t>Массовые беспорядки</t>
  </si>
  <si>
    <t>Побег</t>
  </si>
  <si>
    <t>Побег осужденных</t>
  </si>
  <si>
    <t>Угроза теракта</t>
  </si>
  <si>
    <t>Заминировано</t>
  </si>
  <si>
    <t>Взрывное устройство</t>
  </si>
  <si>
    <t>Взрыв</t>
  </si>
  <si>
    <t>Вооруженные люди</t>
  </si>
  <si>
    <t>Террористический и иной экстремистский акт</t>
  </si>
  <si>
    <t>Человек в опасности</t>
  </si>
  <si>
    <t>Агрессивное животное</t>
  </si>
  <si>
    <t>Безнадзорные животные</t>
  </si>
  <si>
    <t>Упало дерево (рекламный щит)</t>
  </si>
  <si>
    <t>Распитие спиртных напитков</t>
  </si>
  <si>
    <t>Опасность провисания проводов</t>
  </si>
  <si>
    <t>Провода на проезжей части</t>
  </si>
  <si>
    <t>Провода на тротуаре</t>
  </si>
  <si>
    <t>Обрыв проводов</t>
  </si>
  <si>
    <t>Провал грунта</t>
  </si>
  <si>
    <t>Угроза обрушения</t>
  </si>
  <si>
    <t>Бесхозный автомобиль</t>
  </si>
  <si>
    <t>Крупные конструкции на дороге</t>
  </si>
  <si>
    <t>Происшествие на воде</t>
  </si>
  <si>
    <t>Дверь</t>
  </si>
  <si>
    <t>Сбор молодежи</t>
  </si>
  <si>
    <t>Жалоба населения</t>
  </si>
  <si>
    <t>Проблемы с  мусором</t>
  </si>
  <si>
    <t>Низкие параметры ГВС</t>
  </si>
  <si>
    <t>Низкие параметры отопления</t>
  </si>
  <si>
    <t>Низкие параметры ХВС</t>
  </si>
  <si>
    <t>Справочная информация</t>
  </si>
  <si>
    <t>Недостатки на дорогах</t>
  </si>
  <si>
    <t>Гололед</t>
  </si>
  <si>
    <t>Проблемы с лифтом</t>
  </si>
  <si>
    <t>Неубранные ветки</t>
  </si>
  <si>
    <t>Труп животного</t>
  </si>
  <si>
    <t>Скачки напряжения</t>
  </si>
  <si>
    <t>Проблемы с общественным транспортом.</t>
  </si>
  <si>
    <t>Не трогать лист</t>
  </si>
  <si>
    <t>Вид</t>
  </si>
  <si>
    <t>Сегмент</t>
  </si>
  <si>
    <t>событие</t>
  </si>
  <si>
    <t>ЖКХ</t>
  </si>
  <si>
    <t>Проблема теплоснабжения</t>
  </si>
  <si>
    <t>Проблема водоснабжения</t>
  </si>
  <si>
    <t>Прорыв холодной воды в квартире</t>
  </si>
  <si>
    <t>Проблема газоснабжения</t>
  </si>
  <si>
    <t>Проблемы электроснабжения</t>
  </si>
  <si>
    <t>Проблемы электроснабжения РЕАЛ</t>
  </si>
  <si>
    <t>Проблемы на дорогах</t>
  </si>
  <si>
    <t>Происшествия</t>
  </si>
  <si>
    <t>Проблема с деревьями</t>
  </si>
  <si>
    <t>Катастрофы</t>
  </si>
  <si>
    <t>Обрушение</t>
  </si>
  <si>
    <t>Правопорядок</t>
  </si>
  <si>
    <t>Правонарушение</t>
  </si>
  <si>
    <t>Антитеррор</t>
  </si>
  <si>
    <t>Проблемы с животными</t>
  </si>
  <si>
    <t>виды нарушений</t>
  </si>
  <si>
    <t xml:space="preserve">Неисправных камер </t>
  </si>
  <si>
    <t>Нарушение ПДД (в т.ч. наезд на пешехода…)</t>
  </si>
  <si>
    <t>Количество камер с плохим отображением</t>
  </si>
  <si>
    <t>Драки (в т.ч. хулиганство)</t>
  </si>
  <si>
    <t>Выявлено правонарушений всего</t>
  </si>
  <si>
    <t>Кражи (грабеж…)</t>
  </si>
  <si>
    <t xml:space="preserve"> с плохим отображением</t>
  </si>
  <si>
    <t xml:space="preserve">Распитие спиртных напитков </t>
  </si>
  <si>
    <t>Несанкционированная торговля (в т.ч несанкц. комм. деятельность)</t>
  </si>
  <si>
    <t>Другое (в т.ч. вандализм, незак. вылов рыбы, вскрытие тротуарной плитки неизвестными лицами, несанкц. митинги, пикеты, курение кальяна …)</t>
  </si>
  <si>
    <t>правонарушений всего</t>
  </si>
  <si>
    <t>Скопление подозрительных людей (подозрит. гражданин)</t>
  </si>
  <si>
    <t>Подозрительные предметы (авто)</t>
  </si>
  <si>
    <t>Другое (попрошайки, недостатки  на дорогах, купание в фонтане, в неотв.д/куп. местах…</t>
  </si>
  <si>
    <t>Работа по ориентировке</t>
  </si>
  <si>
    <t>Выдача видеоматериала</t>
  </si>
  <si>
    <t>Сопровождение массовых мероприятий</t>
  </si>
  <si>
    <t>Пожары (недостатки жкх)</t>
  </si>
  <si>
    <t xml:space="preserve">Сопровождение массовых мероприятий </t>
  </si>
  <si>
    <t>Работа по ориентировке (просмотр)</t>
  </si>
  <si>
    <t>ВСЕГО</t>
  </si>
  <si>
    <t>я</t>
  </si>
  <si>
    <t>ф</t>
  </si>
  <si>
    <t>м</t>
  </si>
  <si>
    <t>а</t>
  </si>
  <si>
    <t>май</t>
  </si>
  <si>
    <t>ию</t>
  </si>
  <si>
    <t>июл</t>
  </si>
  <si>
    <t>всего</t>
  </si>
  <si>
    <t>мес</t>
  </si>
  <si>
    <t>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</si>
</sst>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20" x14ac:knownFonts="1"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2"/>
      <color rgb="FFFFFFFF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2"/>
      <color rgb="FFFF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454545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11"/>
      <color rgb="FFFFFFFF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sz val="11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66FF99"/>
        <bgColor rgb="FFB7DEE8"/>
      </patternFill>
    </fill>
    <fill>
      <patternFill patternType="solid">
        <fgColor rgb="FFF2DCDB"/>
        <bgColor rgb="FFE6E0EC"/>
      </patternFill>
    </fill>
    <fill>
      <patternFill patternType="solid">
        <fgColor rgb="FFB7DEE8"/>
        <bgColor rgb="FFBDD7EE"/>
      </patternFill>
    </fill>
    <fill>
      <patternFill patternType="solid">
        <fgColor rgb="FFBDD7EE"/>
        <bgColor rgb="FFC6D9F1"/>
      </patternFill>
    </fill>
    <fill>
      <patternFill patternType="solid">
        <fgColor rgb="FFB3A2C7"/>
        <bgColor rgb="FF95B3D7"/>
      </patternFill>
    </fill>
    <fill>
      <patternFill patternType="solid">
        <fgColor rgb="FFFAC090"/>
        <bgColor rgb="FFE6B9B8"/>
      </patternFill>
    </fill>
    <fill>
      <patternFill patternType="solid">
        <fgColor rgb="FFFF66FF"/>
        <bgColor rgb="FFB3A2C7"/>
      </patternFill>
    </fill>
    <fill>
      <patternFill patternType="solid">
        <fgColor rgb="FFBFBFBF"/>
        <bgColor rgb="FFCCC1DA"/>
      </patternFill>
    </fill>
    <fill>
      <patternFill patternType="solid">
        <fgColor rgb="FFFCD5B5"/>
        <bgColor rgb="FFFFCCCC"/>
      </patternFill>
    </fill>
    <fill>
      <patternFill patternType="solid">
        <fgColor rgb="FFD7E4BD"/>
        <bgColor rgb="FFDDDDDD"/>
      </patternFill>
    </fill>
    <fill>
      <patternFill patternType="solid">
        <fgColor rgb="FFFDEADA"/>
        <bgColor rgb="FFF2DCDB"/>
      </patternFill>
    </fill>
    <fill>
      <patternFill patternType="solid">
        <fgColor rgb="FFCCC1DA"/>
        <bgColor rgb="FFBFBFBF"/>
      </patternFill>
    </fill>
    <fill>
      <patternFill patternType="solid">
        <fgColor rgb="FFC6D9F1"/>
        <bgColor rgb="FFBDD7EE"/>
      </patternFill>
    </fill>
    <fill>
      <patternFill patternType="solid">
        <fgColor rgb="FF95B3D7"/>
        <bgColor rgb="FF8EB4E3"/>
      </patternFill>
    </fill>
    <fill>
      <patternFill patternType="solid">
        <fgColor rgb="FFE6B9B8"/>
        <bgColor rgb="FFFAC090"/>
      </patternFill>
    </fill>
    <fill>
      <patternFill patternType="solid">
        <fgColor rgb="FFC4BD97"/>
        <bgColor rgb="FFBFBFBF"/>
      </patternFill>
    </fill>
    <fill>
      <patternFill patternType="solid">
        <fgColor rgb="FFFFFF00"/>
        <bgColor rgb="FFFFFFCC"/>
      </patternFill>
    </fill>
    <fill>
      <patternFill patternType="solid">
        <fgColor rgb="FFD9D9D9"/>
        <bgColor rgb="FFDDDDDD"/>
      </patternFill>
    </fill>
    <fill>
      <patternFill patternType="solid">
        <fgColor rgb="FF8EB4E3"/>
        <bgColor rgb="FF95B3D7"/>
      </patternFill>
    </fill>
    <fill>
      <patternFill patternType="solid">
        <fgColor rgb="FFE6E0EC"/>
        <bgColor rgb="FFDDDDDD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4F81BD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4F81BD"/>
      </left>
      <right/>
      <top style="thin">
        <color auto="1"/>
      </top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auto="1"/>
      </left>
      <right/>
      <top style="thin">
        <color rgb="FF4F81BD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9" fontId="19" fillId="0" borderId="0" applyBorder="0" applyProtection="0"/>
    <xf numFmtId="0" fontId="3" fillId="2" borderId="0" applyBorder="0" applyProtection="0"/>
  </cellStyleXfs>
  <cellXfs count="175">
    <xf numFmtId="0" fontId="0" fillId="0" borderId="0" xfId="0"/>
    <xf numFmtId="0" fontId="5" fillId="3" borderId="0" xfId="0" applyFont="1" applyFill="1"/>
    <xf numFmtId="14" fontId="5" fillId="3" borderId="0" xfId="0" applyNumberFormat="1" applyFont="1" applyFill="1"/>
    <xf numFmtId="0" fontId="1" fillId="0" borderId="0" xfId="0" applyFont="1"/>
    <xf numFmtId="0" fontId="6" fillId="0" borderId="0" xfId="0" applyFont="1"/>
    <xf numFmtId="0" fontId="5" fillId="3" borderId="1" xfId="0" applyFont="1" applyFill="1" applyBorder="1" applyAlignment="1">
      <alignment horizontal="center"/>
    </xf>
    <xf numFmtId="0" fontId="7" fillId="3" borderId="0" xfId="0" applyFont="1" applyFill="1"/>
    <xf numFmtId="0" fontId="1" fillId="0" borderId="1" xfId="0" applyFont="1" applyBorder="1"/>
    <xf numFmtId="14" fontId="1" fillId="0" borderId="1" xfId="0" applyNumberFormat="1" applyFont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1" fontId="0" fillId="0" borderId="0" xfId="0" applyNumberFormat="1"/>
    <xf numFmtId="14" fontId="0" fillId="0" borderId="0" xfId="0" applyNumberFormat="1"/>
    <xf numFmtId="14" fontId="8" fillId="0" borderId="1" xfId="0" applyNumberFormat="1" applyFont="1" applyBorder="1"/>
    <xf numFmtId="164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 applyAlignment="1">
      <alignment horizontal="right"/>
    </xf>
    <xf numFmtId="0" fontId="8" fillId="0" borderId="6" xfId="0" applyFont="1" applyBorder="1"/>
    <xf numFmtId="14" fontId="8" fillId="0" borderId="7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" fontId="8" fillId="0" borderId="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1" fontId="8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Font="1" applyBorder="1"/>
    <xf numFmtId="164" fontId="0" fillId="0" borderId="1" xfId="0" applyNumberFormat="1" applyBorder="1" applyAlignment="1">
      <alignment horizontal="center" vertical="center"/>
    </xf>
    <xf numFmtId="0" fontId="8" fillId="0" borderId="9" xfId="0" applyFont="1" applyBorder="1"/>
    <xf numFmtId="165" fontId="8" fillId="0" borderId="1" xfId="0" applyNumberFormat="1" applyFont="1" applyBorder="1"/>
    <xf numFmtId="0" fontId="10" fillId="3" borderId="0" xfId="0" applyFont="1" applyFill="1"/>
    <xf numFmtId="0" fontId="10" fillId="3" borderId="0" xfId="0" applyFont="1" applyFill="1" applyBorder="1"/>
    <xf numFmtId="0" fontId="11" fillId="3" borderId="0" xfId="0" applyFont="1" applyFill="1" applyBorder="1"/>
    <xf numFmtId="14" fontId="10" fillId="3" borderId="0" xfId="0" applyNumberFormat="1" applyFont="1" applyFill="1"/>
    <xf numFmtId="1" fontId="10" fillId="3" borderId="0" xfId="0" applyNumberFormat="1" applyFont="1" applyFill="1"/>
    <xf numFmtId="0" fontId="10" fillId="3" borderId="0" xfId="0" applyFont="1" applyFill="1" applyBorder="1" applyAlignment="1"/>
    <xf numFmtId="0" fontId="11" fillId="3" borderId="0" xfId="0" applyFont="1" applyFill="1"/>
    <xf numFmtId="0" fontId="12" fillId="3" borderId="10" xfId="0" applyFont="1" applyFill="1" applyBorder="1" applyAlignment="1"/>
    <xf numFmtId="0" fontId="12" fillId="3" borderId="6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12" xfId="0" applyFont="1" applyFill="1" applyBorder="1" applyAlignment="1"/>
    <xf numFmtId="0" fontId="11" fillId="3" borderId="1" xfId="0" applyFont="1" applyFill="1" applyBorder="1"/>
    <xf numFmtId="0" fontId="11" fillId="12" borderId="1" xfId="0" applyFont="1" applyFill="1" applyBorder="1" applyAlignment="1">
      <alignment wrapText="1"/>
    </xf>
    <xf numFmtId="0" fontId="11" fillId="12" borderId="1" xfId="0" applyFont="1" applyFill="1" applyBorder="1" applyAlignment="1">
      <alignment horizontal="left" wrapText="1"/>
    </xf>
    <xf numFmtId="0" fontId="11" fillId="13" borderId="1" xfId="0" applyFont="1" applyFill="1" applyBorder="1" applyAlignment="1">
      <alignment wrapText="1"/>
    </xf>
    <xf numFmtId="0" fontId="11" fillId="13" borderId="1" xfId="0" applyFont="1" applyFill="1" applyBorder="1" applyAlignment="1"/>
    <xf numFmtId="0" fontId="11" fillId="13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wrapText="1"/>
    </xf>
    <xf numFmtId="0" fontId="11" fillId="14" borderId="1" xfId="0" applyFont="1" applyFill="1" applyBorder="1" applyAlignment="1">
      <alignment wrapText="1"/>
    </xf>
    <xf numFmtId="0" fontId="10" fillId="3" borderId="13" xfId="0" applyFont="1" applyFill="1" applyBorder="1" applyAlignment="1"/>
    <xf numFmtId="0" fontId="10" fillId="3" borderId="5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12" xfId="0" applyFont="1" applyFill="1" applyBorder="1" applyAlignment="1"/>
    <xf numFmtId="14" fontId="11" fillId="3" borderId="1" xfId="0" applyNumberFormat="1" applyFont="1" applyFill="1" applyBorder="1"/>
    <xf numFmtId="0" fontId="10" fillId="3" borderId="11" xfId="0" applyFont="1" applyFill="1" applyBorder="1" applyAlignment="1"/>
    <xf numFmtId="0" fontId="10" fillId="3" borderId="14" xfId="0" applyFont="1" applyFill="1" applyBorder="1" applyAlignment="1"/>
    <xf numFmtId="14" fontId="10" fillId="3" borderId="5" xfId="0" applyNumberFormat="1" applyFont="1" applyFill="1" applyBorder="1"/>
    <xf numFmtId="0" fontId="10" fillId="3" borderId="15" xfId="0" applyFont="1" applyFill="1" applyBorder="1"/>
    <xf numFmtId="0" fontId="10" fillId="3" borderId="5" xfId="0" applyFont="1" applyFill="1" applyBorder="1" applyAlignment="1"/>
    <xf numFmtId="9" fontId="11" fillId="3" borderId="0" xfId="1" applyFont="1" applyFill="1" applyBorder="1" applyAlignment="1" applyProtection="1"/>
    <xf numFmtId="1" fontId="11" fillId="3" borderId="1" xfId="0" applyNumberFormat="1" applyFont="1" applyFill="1" applyBorder="1"/>
    <xf numFmtId="14" fontId="0" fillId="0" borderId="1" xfId="0" applyNumberFormat="1" applyFont="1" applyBorder="1" applyAlignment="1">
      <alignment horizontal="right"/>
    </xf>
    <xf numFmtId="0" fontId="10" fillId="12" borderId="8" xfId="0" applyFont="1" applyFill="1" applyBorder="1" applyAlignment="1"/>
    <xf numFmtId="0" fontId="10" fillId="12" borderId="5" xfId="0" applyFont="1" applyFill="1" applyBorder="1" applyAlignment="1"/>
    <xf numFmtId="0" fontId="0" fillId="15" borderId="5" xfId="0" applyFont="1" applyFill="1" applyBorder="1"/>
    <xf numFmtId="0" fontId="14" fillId="16" borderId="1" xfId="2" applyFont="1" applyFill="1" applyBorder="1" applyAlignment="1" applyProtection="1"/>
    <xf numFmtId="0" fontId="14" fillId="16" borderId="1" xfId="0" applyFont="1" applyFill="1" applyBorder="1" applyAlignment="1"/>
    <xf numFmtId="0" fontId="14" fillId="17" borderId="1" xfId="0" applyFont="1" applyFill="1" applyBorder="1" applyAlignment="1"/>
    <xf numFmtId="0" fontId="14" fillId="17" borderId="1" xfId="2" applyFont="1" applyFill="1" applyBorder="1" applyAlignment="1" applyProtection="1"/>
    <xf numFmtId="0" fontId="14" fillId="18" borderId="1" xfId="0" applyFont="1" applyFill="1" applyBorder="1" applyAlignment="1"/>
    <xf numFmtId="0" fontId="14" fillId="19" borderId="1" xfId="0" applyFont="1" applyFill="1" applyBorder="1" applyAlignment="1"/>
    <xf numFmtId="0" fontId="14" fillId="15" borderId="1" xfId="0" applyFont="1" applyFill="1" applyBorder="1" applyAlignment="1"/>
    <xf numFmtId="0" fontId="0" fillId="15" borderId="1" xfId="0" applyFill="1" applyBorder="1" applyAlignment="1"/>
    <xf numFmtId="0" fontId="10" fillId="3" borderId="5" xfId="0" applyFont="1" applyFill="1" applyBorder="1"/>
    <xf numFmtId="0" fontId="14" fillId="20" borderId="1" xfId="0" applyFont="1" applyFill="1" applyBorder="1" applyAlignment="1"/>
    <xf numFmtId="0" fontId="10" fillId="12" borderId="8" xfId="0" applyFont="1" applyFill="1" applyBorder="1" applyAlignment="1">
      <alignment horizontal="left"/>
    </xf>
    <xf numFmtId="0" fontId="10" fillId="12" borderId="5" xfId="0" applyFont="1" applyFill="1" applyBorder="1" applyAlignment="1">
      <alignment horizontal="left"/>
    </xf>
    <xf numFmtId="0" fontId="10" fillId="13" borderId="8" xfId="0" applyFont="1" applyFill="1" applyBorder="1" applyAlignment="1"/>
    <xf numFmtId="0" fontId="10" fillId="13" borderId="5" xfId="0" applyFont="1" applyFill="1" applyBorder="1" applyAlignment="1"/>
    <xf numFmtId="0" fontId="0" fillId="13" borderId="5" xfId="0" applyFont="1" applyFill="1" applyBorder="1"/>
    <xf numFmtId="0" fontId="14" fillId="13" borderId="1" xfId="2" applyFont="1" applyFill="1" applyBorder="1" applyAlignment="1" applyProtection="1"/>
    <xf numFmtId="0" fontId="14" fillId="13" borderId="1" xfId="0" applyFont="1" applyFill="1" applyBorder="1" applyAlignment="1"/>
    <xf numFmtId="0" fontId="0" fillId="13" borderId="1" xfId="0" applyFill="1" applyBorder="1" applyAlignment="1"/>
    <xf numFmtId="0" fontId="10" fillId="13" borderId="8" xfId="0" applyFont="1" applyFill="1" applyBorder="1" applyAlignment="1">
      <alignment horizontal="left"/>
    </xf>
    <xf numFmtId="0" fontId="10" fillId="13" borderId="5" xfId="0" applyFont="1" applyFill="1" applyBorder="1" applyAlignment="1">
      <alignment horizontal="left"/>
    </xf>
    <xf numFmtId="0" fontId="10" fillId="13" borderId="16" xfId="0" applyFont="1" applyFill="1" applyBorder="1" applyAlignment="1">
      <alignment horizontal="left"/>
    </xf>
    <xf numFmtId="0" fontId="0" fillId="13" borderId="16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/>
    <xf numFmtId="0" fontId="10" fillId="13" borderId="17" xfId="0" applyFont="1" applyFill="1" applyBorder="1" applyAlignment="1"/>
    <xf numFmtId="0" fontId="0" fillId="13" borderId="1" xfId="0" applyFont="1" applyFill="1" applyBorder="1"/>
    <xf numFmtId="0" fontId="10" fillId="3" borderId="1" xfId="0" applyFont="1" applyFill="1" applyBorder="1"/>
    <xf numFmtId="0" fontId="11" fillId="3" borderId="1" xfId="0" applyFont="1" applyFill="1" applyBorder="1" applyAlignment="1"/>
    <xf numFmtId="0" fontId="10" fillId="9" borderId="17" xfId="0" applyFont="1" applyFill="1" applyBorder="1" applyAlignment="1"/>
    <xf numFmtId="0" fontId="10" fillId="9" borderId="8" xfId="0" applyFont="1" applyFill="1" applyBorder="1" applyAlignment="1"/>
    <xf numFmtId="0" fontId="0" fillId="5" borderId="1" xfId="0" applyFont="1" applyFill="1" applyBorder="1"/>
    <xf numFmtId="0" fontId="14" fillId="14" borderId="1" xfId="2" applyFont="1" applyFill="1" applyBorder="1" applyAlignment="1" applyProtection="1"/>
    <xf numFmtId="0" fontId="14" fillId="14" borderId="1" xfId="0" applyFont="1" applyFill="1" applyBorder="1" applyAlignment="1"/>
    <xf numFmtId="0" fontId="0" fillId="14" borderId="1" xfId="0" applyFill="1" applyBorder="1" applyAlignment="1"/>
    <xf numFmtId="0" fontId="10" fillId="14" borderId="17" xfId="0" applyFont="1" applyFill="1" applyBorder="1" applyAlignment="1"/>
    <xf numFmtId="0" fontId="10" fillId="14" borderId="8" xfId="0" applyFont="1" applyFill="1" applyBorder="1" applyAlignment="1"/>
    <xf numFmtId="0" fontId="14" fillId="14" borderId="1" xfId="2" applyFont="1" applyFill="1" applyBorder="1" applyProtection="1"/>
    <xf numFmtId="0" fontId="14" fillId="14" borderId="1" xfId="0" applyFont="1" applyFill="1" applyBorder="1"/>
    <xf numFmtId="0" fontId="0" fillId="14" borderId="1" xfId="0" applyFill="1" applyBorder="1"/>
    <xf numFmtId="0" fontId="0" fillId="14" borderId="1" xfId="0" applyFont="1" applyFill="1" applyBorder="1"/>
    <xf numFmtId="0" fontId="10" fillId="9" borderId="11" xfId="0" applyFont="1" applyFill="1" applyBorder="1" applyAlignment="1"/>
    <xf numFmtId="0" fontId="10" fillId="9" borderId="2" xfId="0" applyFont="1" applyFill="1" applyBorder="1" applyAlignment="1"/>
    <xf numFmtId="0" fontId="0" fillId="5" borderId="12" xfId="0" applyFont="1" applyFill="1" applyBorder="1"/>
    <xf numFmtId="0" fontId="10" fillId="3" borderId="12" xfId="0" applyFont="1" applyFill="1" applyBorder="1"/>
    <xf numFmtId="0" fontId="10" fillId="14" borderId="1" xfId="0" applyFont="1" applyFill="1" applyBorder="1" applyAlignment="1"/>
    <xf numFmtId="0" fontId="0" fillId="5" borderId="1" xfId="2" applyFont="1" applyFill="1" applyBorder="1" applyProtection="1"/>
    <xf numFmtId="0" fontId="15" fillId="3" borderId="1" xfId="0" applyFont="1" applyFill="1" applyBorder="1"/>
    <xf numFmtId="0" fontId="14" fillId="5" borderId="1" xfId="0" applyFont="1" applyFill="1" applyBorder="1"/>
    <xf numFmtId="0" fontId="0" fillId="3" borderId="1" xfId="0" applyFont="1" applyFill="1" applyBorder="1"/>
    <xf numFmtId="0" fontId="10" fillId="3" borderId="1" xfId="0" applyFont="1" applyFill="1" applyBorder="1" applyAlignment="1"/>
    <xf numFmtId="0" fontId="11" fillId="3" borderId="12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14" fontId="10" fillId="3" borderId="1" xfId="0" applyNumberFormat="1" applyFont="1" applyFill="1" applyBorder="1"/>
    <xf numFmtId="2" fontId="10" fillId="3" borderId="1" xfId="0" applyNumberFormat="1" applyFont="1" applyFill="1" applyBorder="1"/>
    <xf numFmtId="0" fontId="11" fillId="3" borderId="12" xfId="0" applyFont="1" applyFill="1" applyBorder="1"/>
    <xf numFmtId="0" fontId="0" fillId="0" borderId="0" xfId="0" applyFont="1" applyAlignment="1">
      <alignment horizontal="right"/>
    </xf>
    <xf numFmtId="0" fontId="0" fillId="0" borderId="0" xfId="0" applyAlignment="1">
      <alignment horizontal="left" vertical="top"/>
    </xf>
    <xf numFmtId="0" fontId="16" fillId="0" borderId="11" xfId="0" applyFont="1" applyBorder="1" applyAlignment="1">
      <alignment horizontal="left" vertical="top"/>
    </xf>
    <xf numFmtId="0" fontId="16" fillId="0" borderId="11" xfId="0" applyFont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1" borderId="11" xfId="0" applyFont="1" applyFill="1" applyBorder="1" applyAlignment="1">
      <alignment horizontal="left" vertical="top"/>
    </xf>
    <xf numFmtId="0" fontId="0" fillId="21" borderId="11" xfId="0" applyFont="1" applyFill="1" applyBorder="1"/>
    <xf numFmtId="0" fontId="0" fillId="0" borderId="0" xfId="0" applyFont="1" applyAlignment="1">
      <alignment horizontal="left" vertical="top"/>
    </xf>
    <xf numFmtId="1" fontId="0" fillId="0" borderId="0" xfId="0" applyNumberFormat="1" applyFont="1"/>
    <xf numFmtId="0" fontId="0" fillId="21" borderId="0" xfId="0" applyFont="1" applyFill="1" applyAlignment="1">
      <alignment horizontal="left" vertical="top"/>
    </xf>
    <xf numFmtId="0" fontId="0" fillId="0" borderId="18" xfId="0" applyFont="1" applyBorder="1" applyAlignment="1">
      <alignment horizontal="left" vertical="top"/>
    </xf>
    <xf numFmtId="0" fontId="15" fillId="0" borderId="0" xfId="0" applyFont="1"/>
    <xf numFmtId="14" fontId="11" fillId="3" borderId="0" xfId="0" applyNumberFormat="1" applyFont="1" applyFill="1" applyBorder="1"/>
    <xf numFmtId="0" fontId="15" fillId="3" borderId="0" xfId="0" applyFont="1" applyFill="1" applyBorder="1"/>
    <xf numFmtId="14" fontId="13" fillId="3" borderId="0" xfId="0" applyNumberFormat="1" applyFont="1" applyFill="1" applyBorder="1"/>
    <xf numFmtId="0" fontId="13" fillId="3" borderId="0" xfId="0" applyFont="1" applyFill="1" applyBorder="1"/>
    <xf numFmtId="0" fontId="2" fillId="3" borderId="0" xfId="0" applyFont="1" applyFill="1" applyBorder="1"/>
    <xf numFmtId="1" fontId="11" fillId="3" borderId="0" xfId="0" applyNumberFormat="1" applyFont="1" applyFill="1" applyBorder="1"/>
    <xf numFmtId="0" fontId="17" fillId="3" borderId="0" xfId="0" applyFont="1" applyFill="1" applyBorder="1" applyAlignment="1">
      <alignment horizontal="justify" vertical="center" wrapText="1"/>
    </xf>
    <xf numFmtId="0" fontId="11" fillId="3" borderId="0" xfId="0" applyFont="1" applyFill="1" applyBorder="1" applyProtection="1">
      <protection locked="0"/>
    </xf>
    <xf numFmtId="0" fontId="4" fillId="3" borderId="0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11" fillId="0" borderId="0" xfId="0" applyFont="1"/>
    <xf numFmtId="0" fontId="15" fillId="20" borderId="0" xfId="0" applyFont="1" applyFill="1"/>
    <xf numFmtId="0" fontId="18" fillId="6" borderId="19" xfId="0" applyFont="1" applyFill="1" applyBorder="1"/>
    <xf numFmtId="0" fontId="0" fillId="6" borderId="20" xfId="0" applyFill="1" applyBorder="1"/>
    <xf numFmtId="1" fontId="11" fillId="0" borderId="0" xfId="0" applyNumberFormat="1" applyFont="1"/>
    <xf numFmtId="0" fontId="18" fillId="6" borderId="21" xfId="0" applyFont="1" applyFill="1" applyBorder="1"/>
    <xf numFmtId="0" fontId="15" fillId="0" borderId="22" xfId="0" applyFont="1" applyBorder="1"/>
    <xf numFmtId="0" fontId="18" fillId="22" borderId="21" xfId="0" applyFont="1" applyFill="1" applyBorder="1"/>
    <xf numFmtId="0" fontId="17" fillId="13" borderId="21" xfId="0" applyFont="1" applyFill="1" applyBorder="1" applyAlignment="1">
      <alignment horizontal="justify" vertical="center" wrapText="1"/>
    </xf>
    <xf numFmtId="0" fontId="17" fillId="13" borderId="23" xfId="0" applyFont="1" applyFill="1" applyBorder="1" applyAlignment="1">
      <alignment horizontal="justify" vertical="center" wrapText="1"/>
    </xf>
    <xf numFmtId="0" fontId="15" fillId="0" borderId="24" xfId="0" applyFont="1" applyBorder="1"/>
    <xf numFmtId="0" fontId="17" fillId="23" borderId="21" xfId="0" applyFont="1" applyFill="1" applyBorder="1" applyAlignment="1">
      <alignment horizontal="justify" vertical="center" wrapText="1"/>
    </xf>
    <xf numFmtId="0" fontId="15" fillId="3" borderId="22" xfId="0" applyFont="1" applyFill="1" applyBorder="1"/>
    <xf numFmtId="0" fontId="18" fillId="23" borderId="21" xfId="0" applyFont="1" applyFill="1" applyBorder="1" applyAlignment="1">
      <alignment horizontal="justify" vertical="center" wrapText="1"/>
    </xf>
    <xf numFmtId="0" fontId="18" fillId="0" borderId="12" xfId="0" applyFont="1" applyBorder="1" applyAlignment="1">
      <alignment horizontal="justify" vertical="center" wrapText="1"/>
    </xf>
    <xf numFmtId="0" fontId="15" fillId="0" borderId="12" xfId="0" applyFont="1" applyBorder="1"/>
    <xf numFmtId="0" fontId="0" fillId="20" borderId="0" xfId="0" applyFont="1" applyFill="1"/>
  </cellXfs>
  <cellStyles count="3">
    <cellStyle name="Обычный" xfId="0" builtinId="0"/>
    <cellStyle name="Пояснение" xfId="2" builtinId="53" customBuiltin="1"/>
    <cellStyle name="Процентный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DDDDDD"/>
      <rgbColor rgb="FF9C0006"/>
      <rgbColor rgb="FF006600"/>
      <rgbColor rgb="FF000080"/>
      <rgbColor rgb="FF996600"/>
      <rgbColor rgb="FF800080"/>
      <rgbColor rgb="FF008080"/>
      <rgbColor rgb="FFBFBFBF"/>
      <rgbColor rgb="FF808080"/>
      <rgbColor rgb="FF95B3D7"/>
      <rgbColor rgb="FF993366"/>
      <rgbColor rgb="FFFFFFCC"/>
      <rgbColor rgb="FFE6E0EC"/>
      <rgbColor rgb="FF660066"/>
      <rgbColor rgb="FFFF66FF"/>
      <rgbColor rgb="FF0066CC"/>
      <rgbColor rgb="FFC6D9F1"/>
      <rgbColor rgb="FF000080"/>
      <rgbColor rgb="FFFF00FF"/>
      <rgbColor rgb="FFD7E4BD"/>
      <rgbColor rgb="FFF2DCDB"/>
      <rgbColor rgb="FF800080"/>
      <rgbColor rgb="FFCC0000"/>
      <rgbColor rgb="FF008080"/>
      <rgbColor rgb="FF0000FF"/>
      <rgbColor rgb="FFD9D9D9"/>
      <rgbColor rgb="FFB7DEE8"/>
      <rgbColor rgb="FFCCFFCC"/>
      <rgbColor rgb="FFFDEADA"/>
      <rgbColor rgb="FF8EB4E3"/>
      <rgbColor rgb="FFE6B9B8"/>
      <rgbColor rgb="FFB3A2C7"/>
      <rgbColor rgb="FFFAC090"/>
      <rgbColor rgb="FF3366FF"/>
      <rgbColor rgb="FF66FF99"/>
      <rgbColor rgb="FFCCC1DA"/>
      <rgbColor rgb="FFFCD5B5"/>
      <rgbColor rgb="FFFFC7CE"/>
      <rgbColor rgb="FFFFCCCC"/>
      <rgbColor rgb="FF4F81BD"/>
      <rgbColor rgb="FFC4BD97"/>
      <rgbColor rgb="FF003366"/>
      <rgbColor rgb="FFBDD7EE"/>
      <rgbColor rgb="FF003300"/>
      <rgbColor rgb="FF454545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Вода" displayName="Вода" ref="E3:I4" totalsRowShown="0">
  <autoFilter ref="E3:I4" xr:uid="{00000000-0009-0000-0100-000002000000}"/>
  <tableColumns count="5">
    <tableColumn id="1" xr3:uid="{00000000-0010-0000-0000-000001000000}" name="Вода"/>
    <tableColumn id="2" xr3:uid="{00000000-0010-0000-0000-000002000000}" name="кол-во"/>
    <tableColumn id="3" xr3:uid="{00000000-0010-0000-0000-000003000000}" name="Общ"/>
    <tableColumn id="4" xr3:uid="{00000000-0010-0000-0000-000004000000}" name="min"/>
    <tableColumn id="5" xr3:uid="{00000000-0010-0000-0000-000005000000}" name="max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Газ" displayName="Газ" ref="E15:I17" totalsRowShown="0">
  <autoFilter ref="E15:I17" xr:uid="{00000000-0009-0000-0100-000007000000}"/>
  <tableColumns count="5">
    <tableColumn id="1" xr3:uid="{00000000-0010-0000-0100-000001000000}" name="Газ"/>
    <tableColumn id="2" xr3:uid="{00000000-0010-0000-0100-000002000000}" name="кол-во"/>
    <tableColumn id="3" xr3:uid="{00000000-0010-0000-0100-000003000000}" name="Общ"/>
    <tableColumn id="4" xr3:uid="{00000000-0010-0000-0100-000004000000}" name="min"/>
    <tableColumn id="5" xr3:uid="{00000000-0010-0000-0100-000005000000}" name="max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ГВС" displayName="ГВС" ref="E11:I12" totalsRowShown="0">
  <autoFilter ref="E11:I12" xr:uid="{00000000-0009-0000-0100-000008000000}"/>
  <tableColumns count="5">
    <tableColumn id="1" xr3:uid="{00000000-0010-0000-0200-000001000000}" name="ГВС"/>
    <tableColumn id="2" xr3:uid="{00000000-0010-0000-0200-000002000000}" name="кол-во"/>
    <tableColumn id="3" xr3:uid="{00000000-0010-0000-0200-000003000000}" name="Общ"/>
    <tableColumn id="4" xr3:uid="{00000000-0010-0000-0200-000004000000}" name="min"/>
    <tableColumn id="5" xr3:uid="{00000000-0010-0000-0200-000005000000}" name="max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Канализация" displayName="Канализация" ref="E5:I6" totalsRowShown="0">
  <autoFilter ref="E5:I6" xr:uid="{00000000-0009-0000-0100-00000F000000}"/>
  <tableColumns count="5">
    <tableColumn id="1" xr3:uid="{00000000-0010-0000-0300-000001000000}" name="Кан-ция"/>
    <tableColumn id="2" xr3:uid="{00000000-0010-0000-0300-000002000000}" name="кол-во"/>
    <tableColumn id="3" xr3:uid="{00000000-0010-0000-0300-000003000000}" name="Общ"/>
    <tableColumn id="4" xr3:uid="{00000000-0010-0000-0300-000004000000}" name="min"/>
    <tableColumn id="5" xr3:uid="{00000000-0010-0000-0300-000005000000}" name="max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Отопление" displayName="Отопление" ref="E13:I14" totalsRowShown="0">
  <autoFilter ref="E13:I14" xr:uid="{00000000-0009-0000-0100-000015000000}"/>
  <tableColumns count="5">
    <tableColumn id="1" xr3:uid="{00000000-0010-0000-0400-000001000000}" name="Отопление"/>
    <tableColumn id="2" xr3:uid="{00000000-0010-0000-0400-000002000000}" name="кол-во"/>
    <tableColumn id="3" xr3:uid="{00000000-0010-0000-0400-000003000000}" name="Общ"/>
    <tableColumn id="4" xr3:uid="{00000000-0010-0000-0400-000004000000}" name="min"/>
    <tableColumn id="5" xr3:uid="{00000000-0010-0000-0400-000005000000}" name="max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05000000}" name="Фидер" displayName="Фидер" ref="E9:I10" totalsRowShown="0">
  <autoFilter ref="E9:I10" xr:uid="{00000000-0009-0000-0100-000030000000}"/>
  <tableColumns count="5">
    <tableColumn id="1" xr3:uid="{00000000-0010-0000-0500-000001000000}" name="Фидеры"/>
    <tableColumn id="2" xr3:uid="{00000000-0010-0000-0500-000002000000}" name="кол-во"/>
    <tableColumn id="3" xr3:uid="{00000000-0010-0000-0500-000003000000}" name="Общ"/>
    <tableColumn id="4" xr3:uid="{00000000-0010-0000-0500-000004000000}" name="min"/>
    <tableColumn id="5" xr3:uid="{00000000-0010-0000-0500-000005000000}" name="max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06000000}" name="Электроэнергия" displayName="Электроэнергия" ref="E7:I8" totalsRowShown="0">
  <autoFilter ref="E7:I8" xr:uid="{00000000-0009-0000-0100-000033000000}"/>
  <tableColumns count="5">
    <tableColumn id="1" xr3:uid="{00000000-0010-0000-0600-000001000000}" name="Э/Э"/>
    <tableColumn id="2" xr3:uid="{00000000-0010-0000-0600-000002000000}" name="кол-во"/>
    <tableColumn id="3" xr3:uid="{00000000-0010-0000-0600-000003000000}" name="Общ"/>
    <tableColumn id="4" xr3:uid="{00000000-0010-0000-0600-000004000000}" name="min"/>
    <tableColumn id="5" xr3:uid="{00000000-0010-0000-0600-000005000000}" name="max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Паводок" displayName="Паводок" ref="A10:H41" totalsRowShown="0">
  <autoFilter ref="A10:H41" xr:uid="{00000000-0009-0000-0100-000016000000}"/>
  <tableColumns count="8">
    <tableColumn id="1" xr3:uid="{00000000-0010-0000-0700-000001000000}" name="Дата"/>
    <tableColumn id="2" xr3:uid="{00000000-0010-0000-0700-000002000000}" name="Уровень воды"/>
    <tableColumn id="3" xr3:uid="{00000000-0010-0000-0700-000003000000}" name="Свободная ёмкость"/>
    <tableColumn id="4" xr3:uid="{00000000-0010-0000-0700-000004000000}" name="Приток"/>
    <tableColumn id="5" xr3:uid="{00000000-0010-0000-0700-000005000000}" name="Общий расход"/>
    <tableColumn id="6" xr3:uid="{00000000-0010-0000-0700-000006000000}" name="Холостой сброс"/>
    <tableColumn id="7" xr3:uid="{00000000-0010-0000-0700-000007000000}" name="Уровень воды2"/>
    <tableColumn id="8" xr3:uid="{00000000-0010-0000-0700-000008000000}" name="Температура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08000000}" name="уровень_ГЭС" displayName="уровень_ГЭС" ref="C2:F3" totalsRowShown="0">
  <autoFilter ref="C2:F3" xr:uid="{00000000-0009-0000-0100-00002F000000}"/>
  <tableColumns count="4">
    <tableColumn id="1" xr3:uid="{00000000-0010-0000-0800-000001000000}" name="Уровень воды"/>
    <tableColumn id="2" xr3:uid="{00000000-0010-0000-0800-000002000000}" name="Мах  уровень"/>
    <tableColumn id="3" xr3:uid="{00000000-0010-0000-0800-000003000000}" name="Min уровень"/>
    <tableColumn id="4" xr3:uid="{00000000-0010-0000-0800-000004000000}" name="Норма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9000000}" name="Аварийка" displayName="Аварийка" ref="J34:N35" totalsRowShown="0">
  <autoFilter ref="J34:N35" xr:uid="{00000000-0009-0000-0100-000001000000}"/>
  <tableColumns count="5">
    <tableColumn id="1" xr3:uid="{00000000-0010-0000-0900-000001000000}" name="Аварийка"/>
    <tableColumn id="2" xr3:uid="{00000000-0010-0000-0900-000002000000}" name="кол-во"/>
    <tableColumn id="3" xr3:uid="{00000000-0010-0000-0900-000003000000}" name="Общ"/>
    <tableColumn id="4" xr3:uid="{00000000-0010-0000-0900-000004000000}" name="min"/>
    <tableColumn id="5" xr3:uid="{00000000-0010-0000-0900-000005000000}" name="max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Возгорания4" displayName="Возгорания4" ref="J22:N23" totalsRowShown="0">
  <autoFilter ref="J22:N23" xr:uid="{00000000-0009-0000-0100-000003000000}"/>
  <tableColumns count="5">
    <tableColumn id="1" xr3:uid="{00000000-0010-0000-0A00-000001000000}" name="Возгорания"/>
    <tableColumn id="2" xr3:uid="{00000000-0010-0000-0A00-000002000000}" name="кол-во"/>
    <tableColumn id="3" xr3:uid="{00000000-0010-0000-0A00-000003000000}" name="Общ"/>
    <tableColumn id="4" xr3:uid="{00000000-0010-0000-0A00-000004000000}" name="min"/>
    <tableColumn id="5" xr3:uid="{00000000-0010-0000-0A00-000005000000}" name="max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Возгорвниз" displayName="Возгорвниз" ref="G45:H49" totalsRowShown="0">
  <autoFilter ref="G45:H49" xr:uid="{00000000-0009-0000-0100-000004000000}"/>
  <tableColumns count="2">
    <tableColumn id="1" xr3:uid="{00000000-0010-0000-0B00-000001000000}" name="Табл"/>
    <tableColumn id="2" xr3:uid="{00000000-0010-0000-0B00-000002000000}" name="Возгорания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Всегосообщ" displayName="Всегосообщ" ref="J7:N8" totalsRowShown="0">
  <autoFilter ref="J7:N8" xr:uid="{00000000-0009-0000-0100-000005000000}"/>
  <tableColumns count="5">
    <tableColumn id="1" xr3:uid="{00000000-0010-0000-0C00-000001000000}" name="Всего сообщен"/>
    <tableColumn id="2" xr3:uid="{00000000-0010-0000-0C00-000002000000}" name="кол-во"/>
    <tableColumn id="3" xr3:uid="{00000000-0010-0000-0C00-000003000000}" name="Общ"/>
    <tableColumn id="4" xr3:uid="{00000000-0010-0000-0C00-000004000000}" name="min"/>
    <tableColumn id="5" xr3:uid="{00000000-0010-0000-0C00-000005000000}" name="max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D000000}" name="ДТП4" displayName="ДТП4" ref="J19:N20" totalsRowShown="0">
  <autoFilter ref="J19:N20" xr:uid="{00000000-0009-0000-0100-000009000000}"/>
  <tableColumns count="5">
    <tableColumn id="1" xr3:uid="{00000000-0010-0000-0D00-000001000000}" name="ДТП"/>
    <tableColumn id="2" xr3:uid="{00000000-0010-0000-0D00-000002000000}" name="кол-во"/>
    <tableColumn id="3" xr3:uid="{00000000-0010-0000-0D00-000003000000}" name="Общ"/>
    <tableColumn id="4" xr3:uid="{00000000-0010-0000-0D00-000004000000}" name="min"/>
    <tableColumn id="5" xr3:uid="{00000000-0010-0000-0D00-000005000000}" name="max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E000000}" name="ДТПвниз" displayName="ДТПвниз" ref="D45:E49" totalsRowShown="0">
  <autoFilter ref="D45:E49" xr:uid="{00000000-0009-0000-0100-00000A000000}"/>
  <tableColumns count="2">
    <tableColumn id="1" xr3:uid="{00000000-0010-0000-0E00-000001000000}" name="Табл"/>
    <tableColumn id="2" xr3:uid="{00000000-0010-0000-0E00-000002000000}" name="ДТП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F000000}" name="Заявки4" displayName="Заявки4" ref="J28:N29" totalsRowShown="0">
  <autoFilter ref="J28:N29" xr:uid="{00000000-0009-0000-0100-00000B000000}"/>
  <tableColumns count="5">
    <tableColumn id="1" xr3:uid="{00000000-0010-0000-0F00-000001000000}" name="Заявки"/>
    <tableColumn id="2" xr3:uid="{00000000-0010-0000-0F00-000002000000}" name="кол-во"/>
    <tableColumn id="3" xr3:uid="{00000000-0010-0000-0F00-000003000000}" name="Общ"/>
    <tableColumn id="4" xr3:uid="{00000000-0010-0000-0F00-000004000000}" name="min"/>
    <tableColumn id="5" xr3:uid="{00000000-0010-0000-0F00-000005000000}" name="max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звонки4" displayName="звонки4" ref="J13:N14" totalsRowShown="0">
  <autoFilter ref="J13:N14" xr:uid="{00000000-0009-0000-0100-00000C000000}"/>
  <tableColumns count="5">
    <tableColumn id="1" xr3:uid="{00000000-0010-0000-1000-000001000000}" name="Звонки"/>
    <tableColumn id="2" xr3:uid="{00000000-0010-0000-1000-000002000000}" name="кол-во"/>
    <tableColumn id="3" xr3:uid="{00000000-0010-0000-1000-000003000000}" name="Общ"/>
    <tableColumn id="4" xr3:uid="{00000000-0010-0000-1000-000004000000}" name="min"/>
    <tableColumn id="5" xr3:uid="{00000000-0010-0000-1000-000005000000}" name="max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1000000}" name="камыш" displayName="камыш" ref="M50:N51" totalsRowShown="0">
  <autoFilter ref="M50:N51" xr:uid="{00000000-0009-0000-0100-00000D000000}"/>
  <tableColumns count="2">
    <tableColumn id="1" xr3:uid="{00000000-0010-0000-1100-000001000000}" name="Столбец1"/>
    <tableColumn id="2" xr3:uid="{00000000-0010-0000-1100-000002000000}" name="Столбец2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2000000}" name="камышрайон" displayName="камышрайон" ref="J46:K50" totalsRowShown="0">
  <autoFilter ref="J46:K50" xr:uid="{00000000-0009-0000-0100-00000E000000}"/>
  <tableColumns count="2">
    <tableColumn id="1" xr3:uid="{00000000-0010-0000-1200-000001000000}" name="Камыш"/>
    <tableColumn id="2" xr3:uid="{00000000-0010-0000-1200-000002000000}" name="Кол-во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3000000}" name="мусор" displayName="мусор" ref="M46:N47" totalsRowShown="0">
  <autoFilter ref="M46:N47" xr:uid="{00000000-0009-0000-0100-000010000000}"/>
  <tableColumns count="2">
    <tableColumn id="1" xr3:uid="{00000000-0010-0000-1300-000001000000}" name="Столбец1"/>
    <tableColumn id="2" xr3:uid="{00000000-0010-0000-1300-000002000000}" name="Столбец2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4000000}" name="мусоррайон" displayName="мусоррайон" ref="J40:K44" totalsRowShown="0">
  <autoFilter ref="J40:K44" xr:uid="{00000000-0009-0000-0100-000011000000}"/>
  <tableColumns count="2">
    <tableColumn id="1" xr3:uid="{00000000-0010-0000-1400-000001000000}" name="Мусор"/>
    <tableColumn id="2" xr3:uid="{00000000-0010-0000-1400-000002000000}" name="Кол-во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Погибших" displayName="Погибших" ref="P34:Q35" totalsRowShown="0">
  <autoFilter ref="P34:Q35" xr:uid="{00000000-0009-0000-0100-000018000000}"/>
  <tableColumns count="2">
    <tableColumn id="1" xr3:uid="{00000000-0010-0000-1500-000001000000}" name="Столбец1"/>
    <tableColumn id="2" xr3:uid="{00000000-0010-0000-1500-000002000000}" name="Столбец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Пожар4" displayName="Пожар4" ref="J16:N17" totalsRowShown="0">
  <autoFilter ref="J16:N17" xr:uid="{00000000-0009-0000-0100-000019000000}"/>
  <tableColumns count="5">
    <tableColumn id="1" xr3:uid="{00000000-0010-0000-1600-000001000000}" name="пожар"/>
    <tableColumn id="2" xr3:uid="{00000000-0010-0000-1600-000002000000}" name="кол-во"/>
    <tableColumn id="3" xr3:uid="{00000000-0010-0000-1600-000003000000}" name="Общ"/>
    <tableColumn id="4" xr3:uid="{00000000-0010-0000-1600-000004000000}" name="min"/>
    <tableColumn id="5" xr3:uid="{00000000-0010-0000-1600-000005000000}" name="max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Пожарвниз" displayName="Пожарвниз" ref="A45:B49" totalsRowShown="0">
  <autoFilter ref="A45:B49" xr:uid="{00000000-0009-0000-0100-00001A000000}"/>
  <tableColumns count="2">
    <tableColumn id="1" xr3:uid="{00000000-0010-0000-1700-000001000000}" name="Табл"/>
    <tableColumn id="2" xr3:uid="{00000000-0010-0000-1700-000002000000}" name="Пожар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Пострадавшие" displayName="Пострадавшие" ref="P36:Q37" totalsRowShown="0">
  <autoFilter ref="P36:Q37" xr:uid="{00000000-0009-0000-0100-00001B000000}"/>
  <tableColumns count="2">
    <tableColumn id="1" xr3:uid="{00000000-0010-0000-1800-000001000000}" name="Столбец1"/>
    <tableColumn id="2" xr3:uid="{00000000-0010-0000-1800-000002000000}" name="Столбец2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9000000}" name="Сброс" displayName="Сброс" ref="P32:Q33" totalsRowShown="0">
  <autoFilter ref="P32:Q33" xr:uid="{00000000-0009-0000-0100-00001D000000}"/>
  <tableColumns count="2">
    <tableColumn id="1" xr3:uid="{00000000-0010-0000-1900-000001000000}" name="Столбец1"/>
    <tableColumn id="2" xr3:uid="{00000000-0010-0000-1900-000002000000}" name="Столбец2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A000000}" name="Светофор4" displayName="Светофор4" ref="J25:N26" totalsRowShown="0">
  <autoFilter ref="J25:N26" xr:uid="{00000000-0009-0000-0100-00001E000000}"/>
  <tableColumns count="5">
    <tableColumn id="1" xr3:uid="{00000000-0010-0000-1A00-000001000000}" name="Светофор"/>
    <tableColumn id="2" xr3:uid="{00000000-0010-0000-1A00-000002000000}" name="кол-во"/>
    <tableColumn id="3" xr3:uid="{00000000-0010-0000-1A00-000003000000}" name="Общ"/>
    <tableColumn id="4" xr3:uid="{00000000-0010-0000-1A00-000004000000}" name="min"/>
    <tableColumn id="5" xr3:uid="{00000000-0010-0000-1A00-000005000000}" name="max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B000000}" name="Сводка" displayName="Сводка" ref="A54:AI93" totalsRowShown="0">
  <autoFilter ref="A54:AI93" xr:uid="{00000000-0009-0000-0100-00001F000000}"/>
  <tableColumns count="35">
    <tableColumn id="1" xr3:uid="{00000000-0010-0000-1B00-000001000000}" name="Столбец1"/>
    <tableColumn id="2" xr3:uid="{00000000-0010-0000-1B00-000002000000}" name="Столбец2"/>
    <tableColumn id="3" xr3:uid="{00000000-0010-0000-1B00-000003000000}" name="Столбец3"/>
    <tableColumn id="4" xr3:uid="{00000000-0010-0000-1B00-000004000000}" name="Столбец4"/>
    <tableColumn id="5" xr3:uid="{00000000-0010-0000-1B00-000005000000}" name="Столбец5"/>
    <tableColumn id="6" xr3:uid="{00000000-0010-0000-1B00-000006000000}" name="Столбец6"/>
    <tableColumn id="7" xr3:uid="{00000000-0010-0000-1B00-000007000000}" name="Столбец7"/>
    <tableColumn id="8" xr3:uid="{00000000-0010-0000-1B00-000008000000}" name="Столбец8"/>
    <tableColumn id="9" xr3:uid="{00000000-0010-0000-1B00-000009000000}" name="Столбец9"/>
    <tableColumn id="10" xr3:uid="{00000000-0010-0000-1B00-00000A000000}" name="Столбец10"/>
    <tableColumn id="11" xr3:uid="{00000000-0010-0000-1B00-00000B000000}" name="Столбец11"/>
    <tableColumn id="12" xr3:uid="{00000000-0010-0000-1B00-00000C000000}" name="Столбец12"/>
    <tableColumn id="13" xr3:uid="{00000000-0010-0000-1B00-00000D000000}" name="Столбец13"/>
    <tableColumn id="14" xr3:uid="{00000000-0010-0000-1B00-00000E000000}" name="Столбец14"/>
    <tableColumn id="15" xr3:uid="{00000000-0010-0000-1B00-00000F000000}" name="Столбец15"/>
    <tableColumn id="16" xr3:uid="{00000000-0010-0000-1B00-000010000000}" name="Столбец16"/>
    <tableColumn id="17" xr3:uid="{00000000-0010-0000-1B00-000011000000}" name="Столбец17"/>
    <tableColumn id="18" xr3:uid="{00000000-0010-0000-1B00-000012000000}" name="Столбец18"/>
    <tableColumn id="19" xr3:uid="{00000000-0010-0000-1B00-000013000000}" name="Столбец19"/>
    <tableColumn id="20" xr3:uid="{00000000-0010-0000-1B00-000014000000}" name="Столбец20"/>
    <tableColumn id="21" xr3:uid="{00000000-0010-0000-1B00-000015000000}" name="Столбец21"/>
    <tableColumn id="22" xr3:uid="{00000000-0010-0000-1B00-000016000000}" name="Столбец22"/>
    <tableColumn id="23" xr3:uid="{00000000-0010-0000-1B00-000017000000}" name="Столбец23"/>
    <tableColumn id="24" xr3:uid="{00000000-0010-0000-1B00-000018000000}" name="Столбец24"/>
    <tableColumn id="25" xr3:uid="{00000000-0010-0000-1B00-000019000000}" name="Столбец25"/>
    <tableColumn id="26" xr3:uid="{00000000-0010-0000-1B00-00001A000000}" name="Столбец26"/>
    <tableColumn id="27" xr3:uid="{00000000-0010-0000-1B00-00001B000000}" name="Столбец27"/>
    <tableColumn id="28" xr3:uid="{00000000-0010-0000-1B00-00001C000000}" name="Столбец28"/>
    <tableColumn id="29" xr3:uid="{00000000-0010-0000-1B00-00001D000000}" name="Столбец29"/>
    <tableColumn id="30" xr3:uid="{00000000-0010-0000-1B00-00001E000000}" name="Столбец30"/>
    <tableColumn id="31" xr3:uid="{00000000-0010-0000-1B00-00001F000000}" name="Столбец31"/>
    <tableColumn id="32" xr3:uid="{00000000-0010-0000-1B00-000020000000}" name="Столбец32"/>
    <tableColumn id="33" xr3:uid="{00000000-0010-0000-1B00-000021000000}" name="Столбец33"/>
    <tableColumn id="34" xr3:uid="{00000000-0010-0000-1B00-000022000000}" name="Столбец34"/>
    <tableColumn id="35" xr3:uid="{00000000-0010-0000-1B00-000023000000}" name="Столбец35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C000000}" name="Спасатели" displayName="Спасатели" ref="J31:N32" totalsRowShown="0">
  <autoFilter ref="J31:N32" xr:uid="{00000000-0009-0000-0100-000021000000}"/>
  <tableColumns count="5">
    <tableColumn id="1" xr3:uid="{00000000-0010-0000-1C00-000001000000}" name="Выезд спасателей"/>
    <tableColumn id="2" xr3:uid="{00000000-0010-0000-1C00-000002000000}" name="кол-во"/>
    <tableColumn id="3" xr3:uid="{00000000-0010-0000-1C00-000003000000}" name="Общ"/>
    <tableColumn id="4" xr3:uid="{00000000-0010-0000-1C00-000004000000}" name="min"/>
    <tableColumn id="5" xr3:uid="{00000000-0010-0000-1C00-000005000000}" name="max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1D000000}" name="сухая" displayName="сухая" ref="M48:N49" totalsRowShown="0">
  <autoFilter ref="M48:N49" xr:uid="{00000000-0009-0000-0100-000024000000}"/>
  <tableColumns count="2">
    <tableColumn id="1" xr3:uid="{00000000-0010-0000-1D00-000001000000}" name="Столбец1"/>
    <tableColumn id="2" xr3:uid="{00000000-0010-0000-1D00-000002000000}" name="Столбец2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E000000}" name="сухаярайон" displayName="сухаярайон" ref="M40:N44" totalsRowShown="0">
  <autoFilter ref="M40:N44" xr:uid="{00000000-0009-0000-0100-000025000000}"/>
  <tableColumns count="2">
    <tableColumn id="1" xr3:uid="{00000000-0010-0000-1E00-000001000000}" name="Сухая растительность"/>
    <tableColumn id="2" xr3:uid="{00000000-0010-0000-1E00-000002000000}" name="Кол-во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F000000}" name="Таблица35" displayName="Таблица35" ref="P38:Q39" totalsRowShown="0">
  <autoFilter ref="P38:Q39" xr:uid="{00000000-0009-0000-0100-000026000000}"/>
  <tableColumns count="2">
    <tableColumn id="1" xr3:uid="{00000000-0010-0000-1F00-000001000000}" name="Столбец1"/>
    <tableColumn id="2" xr3:uid="{00000000-0010-0000-1F00-000002000000}" name="Столбец2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0000000}" name="Таблица36" displayName="Таблица36" ref="P40:Q41" totalsRowShown="0">
  <autoFilter ref="P40:Q41" xr:uid="{00000000-0009-0000-0100-000027000000}"/>
  <tableColumns count="2">
    <tableColumn id="1" xr3:uid="{00000000-0010-0000-2000-000001000000}" name="Столбец1"/>
    <tableColumn id="2" xr3:uid="{00000000-0010-0000-2000-000002000000}" name="Столбец2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1000000}" name="Таблица37" displayName="Таблица37" ref="P42:Q43" totalsRowShown="0">
  <autoFilter ref="P42:Q43" xr:uid="{00000000-0009-0000-0100-000028000000}"/>
  <tableColumns count="2">
    <tableColumn id="1" xr3:uid="{00000000-0010-0000-2100-000001000000}" name="Столбец1"/>
    <tableColumn id="2" xr3:uid="{00000000-0010-0000-2100-000002000000}" name="Столбец2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2000000}" name="Таблица38" displayName="Таблица38" ref="P44:Q45" totalsRowShown="0">
  <autoFilter ref="P44:Q45" xr:uid="{00000000-0009-0000-0100-000029000000}"/>
  <tableColumns count="2">
    <tableColumn id="1" xr3:uid="{00000000-0010-0000-2200-000001000000}" name="Столбец1"/>
    <tableColumn id="2" xr3:uid="{00000000-0010-0000-2200-000002000000}" name="Столбец2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3000000}" name="Таблица39" displayName="Таблица39" ref="P46:Q47" totalsRowShown="0">
  <autoFilter ref="P46:Q47" xr:uid="{00000000-0009-0000-0100-00002A000000}"/>
  <tableColumns count="2">
    <tableColumn id="1" xr3:uid="{00000000-0010-0000-2300-000001000000}" name="Столбец1"/>
    <tableColumn id="2" xr3:uid="{00000000-0010-0000-2300-000002000000}" name="Столбец2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4000000}" name="Таблица40" displayName="Таблица40" ref="P48:Q49" totalsRowShown="0">
  <autoFilter ref="P48:Q49" xr:uid="{00000000-0009-0000-0100-00002B000000}"/>
  <tableColumns count="2">
    <tableColumn id="1" xr3:uid="{00000000-0010-0000-2400-000001000000}" name="Столбец1"/>
    <tableColumn id="2" xr3:uid="{00000000-0010-0000-2400-000002000000}" name="Столбец2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5000000}" name="Транспонировать" displayName="Транспонировать" ref="A96:AN129" totalsRowShown="0">
  <autoFilter ref="A96:AN129" xr:uid="{00000000-0009-0000-0100-00002D000000}"/>
  <tableColumns count="40">
    <tableColumn id="1" xr3:uid="{00000000-0010-0000-2500-000001000000}" name="Дата"/>
    <tableColumn id="2" xr3:uid="{00000000-0010-0000-2500-000002000000}" name="Дата2"/>
    <tableColumn id="3" xr3:uid="{00000000-0010-0000-2500-000003000000}" name="Штормовые пред."/>
    <tableColumn id="4" xr3:uid="{00000000-0010-0000-2500-000004000000}" name="ВКС"/>
    <tableColumn id="5" xr3:uid="{00000000-0010-0000-2500-000005000000}" name="Тренировки всего:"/>
    <tableColumn id="6" xr3:uid="{00000000-0010-0000-2500-000006000000}" name="Пожары"/>
    <tableColumn id="7" xr3:uid="{00000000-0010-0000-2500-000007000000}" name="Выезды спасателей"/>
    <tableColumn id="8" xr3:uid="{00000000-0010-0000-2500-000008000000}" name="ДТП всего:"/>
    <tableColumn id="9" xr3:uid="{00000000-0010-0000-2500-000009000000}" name="пострадавшие"/>
    <tableColumn id="10" xr3:uid="{00000000-0010-0000-2500-00000A000000}" name="погибшие"/>
    <tableColumn id="11" xr3:uid="{00000000-0010-0000-2500-00000B000000}" name="УКИО"/>
    <tableColumn id="12" xr3:uid="{00000000-0010-0000-2500-00000C000000}" name="Звонки"/>
    <tableColumn id="13" xr3:uid="{00000000-0010-0000-2500-00000D000000}" name="Безопасный город"/>
    <tableColumn id="14" xr3:uid="{00000000-0010-0000-2500-00000E000000}" name="Видеонаблюдение"/>
    <tableColumn id="15" xr3:uid="{00000000-0010-0000-2500-00000F000000}" name="Техника &quot;Чистого города&quot;"/>
    <tableColumn id="16" xr3:uid="{00000000-0010-0000-2500-000010000000}" name="Выезда &quot;Аварийки&quot;"/>
    <tableColumn id="17" xr3:uid="{00000000-0010-0000-2500-000011000000}" name="Возгорания всего:"/>
    <tableColumn id="18" xr3:uid="{00000000-0010-0000-2500-000012000000}" name="Мусор"/>
    <tableColumn id="19" xr3:uid="{00000000-0010-0000-2500-000013000000}" name="Кировский"/>
    <tableColumn id="20" xr3:uid="{00000000-0010-0000-2500-000014000000}" name="Ленинский"/>
    <tableColumn id="21" xr3:uid="{00000000-0010-0000-2500-000015000000}" name="Советский "/>
    <tableColumn id="22" xr3:uid="{00000000-0010-0000-2500-000016000000}" name="Трусовский"/>
    <tableColumn id="23" xr3:uid="{00000000-0010-0000-2500-000017000000}" name="Сухая растительность"/>
    <tableColumn id="24" xr3:uid="{00000000-0010-0000-2500-000018000000}" name="Кировский2"/>
    <tableColumn id="25" xr3:uid="{00000000-0010-0000-2500-000019000000}" name="Ленинский3"/>
    <tableColumn id="26" xr3:uid="{00000000-0010-0000-2500-00001A000000}" name="Советский 4"/>
    <tableColumn id="27" xr3:uid="{00000000-0010-0000-2500-00001B000000}" name="Трусовский5"/>
    <tableColumn id="28" xr3:uid="{00000000-0010-0000-2500-00001C000000}" name="Камыш"/>
    <tableColumn id="29" xr3:uid="{00000000-0010-0000-2500-00001D000000}" name="Кировский6"/>
    <tableColumn id="30" xr3:uid="{00000000-0010-0000-2500-00001E000000}" name="Ленинский7"/>
    <tableColumn id="31" xr3:uid="{00000000-0010-0000-2500-00001F000000}" name="Советский 8"/>
    <tableColumn id="32" xr3:uid="{00000000-0010-0000-2500-000020000000}" name="Трусовский9"/>
    <tableColumn id="33" xr3:uid="{00000000-0010-0000-2500-000021000000}" name="Неисправные светофоры"/>
    <tableColumn id="34" xr3:uid="{00000000-0010-0000-2500-000022000000}" name="В том числе свыше 3-х дней"/>
    <tableColumn id="35" xr3:uid="{00000000-0010-0000-2500-000023000000}" name="Заявки в УКХиБ (отдел экологии и блог.)"/>
    <tableColumn id="36" xr3:uid="{00000000-0010-0000-2500-000024000000}" name="Чистый город (по собакам)"/>
    <tableColumn id="37" xr3:uid="{00000000-0010-0000-2500-000025000000}" name="Чистый город (по мусору)"/>
    <tableColumn id="38" xr3:uid="{00000000-0010-0000-2500-000026000000}" name="Зеленый город (по деревьям)"/>
    <tableColumn id="39" xr3:uid="{00000000-0010-0000-2500-000027000000}" name="Дорожный отдел (недостатки на дорогах)"/>
    <tableColumn id="40" xr3:uid="{00000000-0010-0000-2500-000028000000}" name="Сброс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6000000}" name="УКИО3" displayName="УКИО3" ref="J10:N11" totalsRowShown="0">
  <autoFilter ref="J10:N11" xr:uid="{00000000-0009-0000-0100-00002E000000}"/>
  <tableColumns count="5">
    <tableColumn id="1" xr3:uid="{00000000-0010-0000-2600-000001000000}" name="УКИО"/>
    <tableColumn id="2" xr3:uid="{00000000-0010-0000-2600-000002000000}" name="кол-во"/>
    <tableColumn id="3" xr3:uid="{00000000-0010-0000-2600-000003000000}" name="Общ"/>
    <tableColumn id="4" xr3:uid="{00000000-0010-0000-2600-000004000000}" name="min"/>
    <tableColumn id="5" xr3:uid="{00000000-0010-0000-2600-000005000000}" name="max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7000000}" name="Шторм" displayName="Шторм" ref="J37:N38" totalsRowShown="0">
  <autoFilter ref="J37:N38" xr:uid="{00000000-0009-0000-0100-000031000000}"/>
  <tableColumns count="5">
    <tableColumn id="1" xr3:uid="{00000000-0010-0000-2700-000001000000}" name="Штормовые"/>
    <tableColumn id="2" xr3:uid="{00000000-0010-0000-2700-000002000000}" name="кол-во"/>
    <tableColumn id="3" xr3:uid="{00000000-0010-0000-2700-000003000000}" name="Общ"/>
    <tableColumn id="4" xr3:uid="{00000000-0010-0000-2700-000004000000}" name="min"/>
    <tableColumn id="5" xr3:uid="{00000000-0010-0000-2700-000005000000}" name="max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8000000}" name="Штормовые" displayName="Штормовые" ref="A4:H42" totalsRowShown="0">
  <autoFilter ref="A4:H42" xr:uid="{00000000-0009-0000-0100-000032000000}"/>
  <tableColumns count="8">
    <tableColumn id="1" xr3:uid="{00000000-0010-0000-2800-000001000000}" name="Наименование"/>
    <tableColumn id="2" xr3:uid="{00000000-0010-0000-2800-000002000000}" name="Кол-во"/>
    <tableColumn id="3" xr3:uid="{00000000-0010-0000-2800-000003000000}" name="среднее"/>
    <tableColumn id="4" xr3:uid="{00000000-0010-0000-2800-000004000000}" name="знак"/>
    <tableColumn id="5" xr3:uid="{00000000-0010-0000-2800-000005000000}" name="откл"/>
    <tableColumn id="6" xr3:uid="{00000000-0010-0000-2800-000006000000}" name="Столбец1"/>
    <tableColumn id="7" xr3:uid="{00000000-0010-0000-2800-000007000000}" name="знаксоткл"/>
    <tableColumn id="8" xr3:uid="{00000000-0010-0000-2800-000008000000}" name="все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9000000}" name="Сутки" displayName="Сутки" ref="C87:F174" totalsRowShown="0">
  <autoFilter ref="C87:F174" xr:uid="{00000000-0009-0000-0100-000022000000}"/>
  <tableColumns count="4">
    <tableColumn id="1" xr3:uid="{00000000-0010-0000-2900-000001000000}" name="Вид"/>
    <tableColumn id="2" xr3:uid="{00000000-0010-0000-2900-000002000000}" name="Сегмент"/>
    <tableColumn id="3" xr3:uid="{00000000-0010-0000-2900-000003000000}" name="событие"/>
    <tableColumn id="4" xr3:uid="{00000000-0010-0000-2900-000004000000}" name="Столбец1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2A000000}" name="Выдача" displayName="Выдача" ref="N13:N14" totalsRowShown="0">
  <autoFilter ref="N13:N14" xr:uid="{00000000-0009-0000-0100-000006000000}"/>
  <tableColumns count="1">
    <tableColumn id="1" xr3:uid="{00000000-0010-0000-2A00-000001000000}" name="Выдача видеоматериала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2B000000}" name="нарушения" displayName="нарушения" ref="AI3:AJ12" totalsRowShown="0">
  <autoFilter ref="AI3:AJ12" xr:uid="{00000000-0009-0000-0100-000012000000}"/>
  <tableColumns count="2">
    <tableColumn id="1" xr3:uid="{00000000-0010-0000-2B00-000001000000}" name="виды нарушений"/>
    <tableColumn id="2" xr3:uid="{00000000-0010-0000-2B00-000002000000}" name="кол-во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2C000000}" name="неиспкамер" displayName="неиспкамер" ref="L4:P5" totalsRowShown="0">
  <autoFilter ref="L4:P5" xr:uid="{00000000-0009-0000-0100-000013000000}"/>
  <tableColumns count="5">
    <tableColumn id="1" xr3:uid="{00000000-0010-0000-2C00-000001000000}" name="Неисправных камер "/>
    <tableColumn id="2" xr3:uid="{00000000-0010-0000-2C00-000002000000}" name="кол-во"/>
    <tableColumn id="3" xr3:uid="{00000000-0010-0000-2C00-000003000000}" name="Общ"/>
    <tableColumn id="4" xr3:uid="{00000000-0010-0000-2C00-000004000000}" name="min"/>
    <tableColumn id="5" xr3:uid="{00000000-0010-0000-2C00-000005000000}" name="max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2D000000}" name="Ориентировка" displayName="Ориентировка" ref="L13:L14" totalsRowShown="0">
  <autoFilter ref="L13:L14" xr:uid="{00000000-0009-0000-0100-000014000000}"/>
  <tableColumns count="1">
    <tableColumn id="1" xr3:uid="{00000000-0010-0000-2D00-000001000000}" name="Работа по ориентировке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2E000000}" name="плохкамер" displayName="плохкамер" ref="L7:P8" totalsRowShown="0">
  <autoFilter ref="L7:P8" xr:uid="{00000000-0009-0000-0100-000017000000}"/>
  <tableColumns count="5">
    <tableColumn id="1" xr3:uid="{00000000-0010-0000-2E00-000001000000}" name=" с плохим отображением"/>
    <tableColumn id="2" xr3:uid="{00000000-0010-0000-2E00-000002000000}" name="кол-во"/>
    <tableColumn id="3" xr3:uid="{00000000-0010-0000-2E00-000003000000}" name="Общ"/>
    <tableColumn id="4" xr3:uid="{00000000-0010-0000-2E00-000004000000}" name="min"/>
    <tableColumn id="5" xr3:uid="{00000000-0010-0000-2E00-000005000000}" name="max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F000000}" name="правонарушвсего" displayName="правонарушвсего" ref="L10:P11" totalsRowShown="0">
  <autoFilter ref="L10:P11" xr:uid="{00000000-0009-0000-0100-00001C000000}"/>
  <tableColumns count="5">
    <tableColumn id="1" xr3:uid="{00000000-0010-0000-2F00-000001000000}" name="правонарушений всего"/>
    <tableColumn id="2" xr3:uid="{00000000-0010-0000-2F00-000002000000}" name="кол-во"/>
    <tableColumn id="3" xr3:uid="{00000000-0010-0000-2F00-000003000000}" name="Общ"/>
    <tableColumn id="4" xr3:uid="{00000000-0010-0000-2F00-000004000000}" name="min"/>
    <tableColumn id="5" xr3:uid="{00000000-0010-0000-2F00-000005000000}" name="max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30000000}" name="Сопровождение" displayName="Сопровождение" ref="P13:P14" totalsRowShown="0">
  <autoFilter ref="P13:P14" xr:uid="{00000000-0009-0000-0100-000020000000}"/>
  <tableColumns count="1">
    <tableColumn id="1" xr3:uid="{00000000-0010-0000-3000-000001000000}" name="Сопровождение массовых мероприятий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31000000}" name="Сутки10" displayName="Сутки10" ref="A30:AG48" totalsRowShown="0">
  <autoFilter ref="A30:AG48" xr:uid="{00000000-0009-0000-0100-000023000000}"/>
  <tableColumns count="33">
    <tableColumn id="1" xr3:uid="{00000000-0010-0000-3100-000001000000}" name="Столбец1"/>
    <tableColumn id="2" xr3:uid="{00000000-0010-0000-3100-000002000000}" name="Столбец2"/>
    <tableColumn id="3" xr3:uid="{00000000-0010-0000-3100-000003000000}" name="Столбец3"/>
    <tableColumn id="4" xr3:uid="{00000000-0010-0000-3100-000004000000}" name="Столбец4"/>
    <tableColumn id="5" xr3:uid="{00000000-0010-0000-3100-000005000000}" name="Столбец5"/>
    <tableColumn id="6" xr3:uid="{00000000-0010-0000-3100-000006000000}" name="Столбец6"/>
    <tableColumn id="7" xr3:uid="{00000000-0010-0000-3100-000007000000}" name="Столбец7"/>
    <tableColumn id="8" xr3:uid="{00000000-0010-0000-3100-000008000000}" name="Столбец8"/>
    <tableColumn id="9" xr3:uid="{00000000-0010-0000-3100-000009000000}" name="Столбец9"/>
    <tableColumn id="10" xr3:uid="{00000000-0010-0000-3100-00000A000000}" name="Столбец10"/>
    <tableColumn id="11" xr3:uid="{00000000-0010-0000-3100-00000B000000}" name="Столбец11"/>
    <tableColumn id="12" xr3:uid="{00000000-0010-0000-3100-00000C000000}" name="Столбец12"/>
    <tableColumn id="13" xr3:uid="{00000000-0010-0000-3100-00000D000000}" name="Столбец13"/>
    <tableColumn id="14" xr3:uid="{00000000-0010-0000-3100-00000E000000}" name="Столбец14"/>
    <tableColumn id="15" xr3:uid="{00000000-0010-0000-3100-00000F000000}" name="Столбец15"/>
    <tableColumn id="16" xr3:uid="{00000000-0010-0000-3100-000010000000}" name="Столбец16"/>
    <tableColumn id="17" xr3:uid="{00000000-0010-0000-3100-000011000000}" name="Столбец17"/>
    <tableColumn id="18" xr3:uid="{00000000-0010-0000-3100-000012000000}" name="Столбец18"/>
    <tableColumn id="19" xr3:uid="{00000000-0010-0000-3100-000013000000}" name="Столбец19"/>
    <tableColumn id="20" xr3:uid="{00000000-0010-0000-3100-000014000000}" name="Столбец20"/>
    <tableColumn id="21" xr3:uid="{00000000-0010-0000-3100-000015000000}" name="Столбец21"/>
    <tableColumn id="22" xr3:uid="{00000000-0010-0000-3100-000016000000}" name="Столбец22"/>
    <tableColumn id="23" xr3:uid="{00000000-0010-0000-3100-000017000000}" name="Столбец23"/>
    <tableColumn id="24" xr3:uid="{00000000-0010-0000-3100-000018000000}" name="Столбец24"/>
    <tableColumn id="25" xr3:uid="{00000000-0010-0000-3100-000019000000}" name="Столбец25"/>
    <tableColumn id="26" xr3:uid="{00000000-0010-0000-3100-00001A000000}" name="Столбец26"/>
    <tableColumn id="27" xr3:uid="{00000000-0010-0000-3100-00001B000000}" name="Столбец27"/>
    <tableColumn id="28" xr3:uid="{00000000-0010-0000-3100-00001C000000}" name="Столбец28"/>
    <tableColumn id="29" xr3:uid="{00000000-0010-0000-3100-00001D000000}" name="Столбец29"/>
    <tableColumn id="30" xr3:uid="{00000000-0010-0000-3100-00001E000000}" name="Столбец30"/>
    <tableColumn id="31" xr3:uid="{00000000-0010-0000-3100-00001F000000}" name="Столбец31"/>
    <tableColumn id="32" xr3:uid="{00000000-0010-0000-3100-000020000000}" name="Столбец32"/>
    <tableColumn id="33" xr3:uid="{00000000-0010-0000-3100-000021000000}" name="Столбец33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32000000}" name="Транспни" displayName="Транспни" ref="A60:R92" totalsRowShown="0">
  <autoFilter ref="A60:R92" xr:uid="{00000000-0009-0000-0100-00002C000000}"/>
  <tableColumns count="18">
    <tableColumn id="1" xr3:uid="{00000000-0010-0000-3200-000001000000}" name="Дата"/>
    <tableColumn id="2" xr3:uid="{00000000-0010-0000-3200-000002000000}" name="Неисправных камер "/>
    <tableColumn id="3" xr3:uid="{00000000-0010-0000-3200-000003000000}" name="Количество камер с плохим отображением"/>
    <tableColumn id="4" xr3:uid="{00000000-0010-0000-3200-000004000000}" name="Выявлено правонарушений всего"/>
    <tableColumn id="5" xr3:uid="{00000000-0010-0000-3200-000005000000}" name="Нарушение ПДД (в т.ч. наезд на пешехода…)"/>
    <tableColumn id="6" xr3:uid="{00000000-0010-0000-3200-000006000000}" name="Драки (в т.ч. хулиганство)"/>
    <tableColumn id="7" xr3:uid="{00000000-0010-0000-3200-000007000000}" name="Кражи (грабеж…)"/>
    <tableColumn id="8" xr3:uid="{00000000-0010-0000-3200-000008000000}" name="Распитие спиртных напитков "/>
    <tableColumn id="9" xr3:uid="{00000000-0010-0000-3200-000009000000}" name="Несанкционированная торговля (в т.ч несанкц. комм. деятельность)"/>
    <tableColumn id="10" xr3:uid="{00000000-0010-0000-3200-00000A000000}" name="Другое (в т.ч. вандализм, незак. вылов рыбы, вскрытие тротуарной плитки неизвестными лицами, несанкц. митинги, пикеты, курение кальяна …)"/>
    <tableColumn id="11" xr3:uid="{00000000-0010-0000-3200-00000B000000}" name="Скопление подозрительных людей (подозрит. гражданин)"/>
    <tableColumn id="12" xr3:uid="{00000000-0010-0000-3200-00000C000000}" name="Подозрительные предметы (авто)"/>
    <tableColumn id="13" xr3:uid="{00000000-0010-0000-3200-00000D000000}" name="Другое (попрошайки, недостатки  на дорогах, купание в фонтане, в неотв.д/куп. местах…"/>
    <tableColumn id="14" xr3:uid="{00000000-0010-0000-3200-00000E000000}" name="Пожары (недостатки жкх)"/>
    <tableColumn id="15" xr3:uid="{00000000-0010-0000-3200-00000F000000}" name="Сопровождение массовых мероприятий "/>
    <tableColumn id="16" xr3:uid="{00000000-0010-0000-3200-000010000000}" name="Выдача видеоматериала"/>
    <tableColumn id="17" xr3:uid="{00000000-0010-0000-3200-000011000000}" name="Работа по ориентировке (просмотр)"/>
    <tableColumn id="18" xr3:uid="{00000000-0010-0000-3200-000012000000}" name="ВСЕГО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13" Type="http://schemas.openxmlformats.org/officeDocument/2006/relationships/table" Target="../tables/table22.xml"/><Relationship Id="rId18" Type="http://schemas.openxmlformats.org/officeDocument/2006/relationships/table" Target="../tables/table27.xml"/><Relationship Id="rId26" Type="http://schemas.openxmlformats.org/officeDocument/2006/relationships/table" Target="../tables/table35.xml"/><Relationship Id="rId3" Type="http://schemas.openxmlformats.org/officeDocument/2006/relationships/table" Target="../tables/table12.xml"/><Relationship Id="rId21" Type="http://schemas.openxmlformats.org/officeDocument/2006/relationships/table" Target="../tables/table30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17" Type="http://schemas.openxmlformats.org/officeDocument/2006/relationships/table" Target="../tables/table26.xml"/><Relationship Id="rId25" Type="http://schemas.openxmlformats.org/officeDocument/2006/relationships/table" Target="../tables/table34.xml"/><Relationship Id="rId2" Type="http://schemas.openxmlformats.org/officeDocument/2006/relationships/table" Target="../tables/table11.xml"/><Relationship Id="rId16" Type="http://schemas.openxmlformats.org/officeDocument/2006/relationships/table" Target="../tables/table25.xml"/><Relationship Id="rId20" Type="http://schemas.openxmlformats.org/officeDocument/2006/relationships/table" Target="../tables/table29.xml"/><Relationship Id="rId29" Type="http://schemas.openxmlformats.org/officeDocument/2006/relationships/table" Target="../tables/table38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24" Type="http://schemas.openxmlformats.org/officeDocument/2006/relationships/table" Target="../tables/table33.xml"/><Relationship Id="rId32" Type="http://schemas.openxmlformats.org/officeDocument/2006/relationships/table" Target="../tables/table41.xml"/><Relationship Id="rId5" Type="http://schemas.openxmlformats.org/officeDocument/2006/relationships/table" Target="../tables/table14.xml"/><Relationship Id="rId15" Type="http://schemas.openxmlformats.org/officeDocument/2006/relationships/table" Target="../tables/table24.xml"/><Relationship Id="rId23" Type="http://schemas.openxmlformats.org/officeDocument/2006/relationships/table" Target="../tables/table32.xml"/><Relationship Id="rId28" Type="http://schemas.openxmlformats.org/officeDocument/2006/relationships/table" Target="../tables/table37.xml"/><Relationship Id="rId10" Type="http://schemas.openxmlformats.org/officeDocument/2006/relationships/table" Target="../tables/table19.xml"/><Relationship Id="rId19" Type="http://schemas.openxmlformats.org/officeDocument/2006/relationships/table" Target="../tables/table28.xml"/><Relationship Id="rId31" Type="http://schemas.openxmlformats.org/officeDocument/2006/relationships/table" Target="../tables/table40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Relationship Id="rId14" Type="http://schemas.openxmlformats.org/officeDocument/2006/relationships/table" Target="../tables/table23.xml"/><Relationship Id="rId22" Type="http://schemas.openxmlformats.org/officeDocument/2006/relationships/table" Target="../tables/table31.xml"/><Relationship Id="rId27" Type="http://schemas.openxmlformats.org/officeDocument/2006/relationships/table" Target="../tables/table36.xml"/><Relationship Id="rId30" Type="http://schemas.openxmlformats.org/officeDocument/2006/relationships/table" Target="../tables/table3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0.xml"/><Relationship Id="rId3" Type="http://schemas.openxmlformats.org/officeDocument/2006/relationships/table" Target="../tables/table45.xml"/><Relationship Id="rId7" Type="http://schemas.openxmlformats.org/officeDocument/2006/relationships/table" Target="../tables/table49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Relationship Id="rId9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tabSelected="1" topLeftCell="A7" zoomScale="80" zoomScaleNormal="80" workbookViewId="0">
      <selection activeCell="I33" sqref="I33"/>
    </sheetView>
  </sheetViews>
  <sheetFormatPr defaultRowHeight="15" x14ac:dyDescent="0.25"/>
  <cols>
    <col min="1" max="30" width="12.28515625" customWidth="1"/>
    <col min="31" max="32" width="12" customWidth="1"/>
    <col min="33" max="1025" width="12.28515625" customWidth="1"/>
  </cols>
  <sheetData>
    <row r="1" spans="1:32" s="3" customFormat="1" ht="18.75" x14ac:dyDescent="0.3">
      <c r="A1" s="1"/>
      <c r="B1" s="1"/>
      <c r="C1" s="1"/>
      <c r="D1" s="2">
        <f ca="1">TODAY()-1</f>
        <v>42444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AE1" s="4" t="s">
        <v>0</v>
      </c>
      <c r="AF1" s="4" t="s">
        <v>0</v>
      </c>
    </row>
    <row r="2" spans="1:32" s="3" customFormat="1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2" s="3" customFormat="1" ht="15.75" x14ac:dyDescent="0.25">
      <c r="A3" s="5" t="s">
        <v>1</v>
      </c>
      <c r="B3" s="1">
        <f t="shared" ref="B3:B11" ca="1" si="0">INDEX($B$19:$AF$27,MATCH(A3,$A$19:$A$27,0),MATCH($D$1,$B$18:$AF$18,0))</f>
        <v>9</v>
      </c>
      <c r="C3" s="1"/>
      <c r="D3" s="1"/>
      <c r="E3" s="5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/>
      <c r="K3" s="1"/>
      <c r="L3" s="5" t="s">
        <v>1</v>
      </c>
      <c r="M3" s="1">
        <f ca="1">B3</f>
        <v>9</v>
      </c>
      <c r="N3" s="1"/>
      <c r="O3" s="5" t="s">
        <v>6</v>
      </c>
      <c r="P3" s="1">
        <f ca="1">B10</f>
        <v>0</v>
      </c>
      <c r="Q3" s="1"/>
    </row>
    <row r="4" spans="1:32" s="3" customFormat="1" ht="15.75" x14ac:dyDescent="0.25">
      <c r="A4" s="5" t="s">
        <v>7</v>
      </c>
      <c r="B4" s="1">
        <f t="shared" ca="1" si="0"/>
        <v>59</v>
      </c>
      <c r="C4" s="1"/>
      <c r="D4" s="1"/>
      <c r="E4" s="1"/>
      <c r="F4" s="1">
        <f ca="1">B3</f>
        <v>9</v>
      </c>
      <c r="G4" s="1">
        <v>20</v>
      </c>
      <c r="H4" s="1">
        <v>5</v>
      </c>
      <c r="I4" s="1">
        <v>15</v>
      </c>
      <c r="J4" s="1"/>
      <c r="K4" s="1"/>
      <c r="L4" s="1"/>
      <c r="M4" s="1"/>
      <c r="N4" s="1"/>
      <c r="O4" s="1"/>
      <c r="P4" s="1"/>
      <c r="Q4" s="1"/>
    </row>
    <row r="5" spans="1:32" s="3" customFormat="1" ht="15.75" x14ac:dyDescent="0.25">
      <c r="A5" s="5" t="s">
        <v>8</v>
      </c>
      <c r="B5" s="1">
        <f t="shared" ca="1" si="0"/>
        <v>17</v>
      </c>
      <c r="C5" s="1"/>
      <c r="D5" s="1"/>
      <c r="E5" s="5" t="s">
        <v>7</v>
      </c>
      <c r="F5" s="1" t="s">
        <v>2</v>
      </c>
      <c r="G5" s="1" t="s">
        <v>3</v>
      </c>
      <c r="H5" s="1" t="s">
        <v>4</v>
      </c>
      <c r="I5" s="1" t="s">
        <v>5</v>
      </c>
      <c r="J5" s="1"/>
      <c r="K5" s="1"/>
      <c r="L5" s="5" t="s">
        <v>7</v>
      </c>
      <c r="M5" s="1">
        <f ca="1">B4</f>
        <v>59</v>
      </c>
      <c r="N5" s="1"/>
      <c r="O5" s="5" t="s">
        <v>9</v>
      </c>
      <c r="P5" s="1">
        <f ca="1">B11</f>
        <v>0</v>
      </c>
      <c r="Q5" s="1"/>
    </row>
    <row r="6" spans="1:32" s="3" customFormat="1" ht="15.75" x14ac:dyDescent="0.25">
      <c r="A6" s="5" t="s">
        <v>10</v>
      </c>
      <c r="B6" s="1">
        <f t="shared" ca="1" si="0"/>
        <v>1</v>
      </c>
      <c r="C6" s="1"/>
      <c r="D6" s="1"/>
      <c r="E6" s="1"/>
      <c r="F6" s="1">
        <f ca="1">B4</f>
        <v>59</v>
      </c>
      <c r="G6" s="1">
        <v>70</v>
      </c>
      <c r="H6" s="1">
        <v>25</v>
      </c>
      <c r="I6" s="1">
        <v>50</v>
      </c>
      <c r="J6" s="1"/>
      <c r="K6" s="1"/>
      <c r="L6" s="1"/>
      <c r="M6" s="1"/>
      <c r="N6" s="1"/>
      <c r="O6" s="1"/>
      <c r="P6" s="1"/>
      <c r="Q6" s="1"/>
    </row>
    <row r="7" spans="1:32" s="3" customFormat="1" ht="15.75" x14ac:dyDescent="0.25">
      <c r="A7" s="5" t="s">
        <v>11</v>
      </c>
      <c r="B7" s="1">
        <f t="shared" ca="1" si="0"/>
        <v>0</v>
      </c>
      <c r="C7" s="1"/>
      <c r="D7" s="1"/>
      <c r="E7" s="5" t="s">
        <v>8</v>
      </c>
      <c r="F7" s="1" t="s">
        <v>2</v>
      </c>
      <c r="G7" s="1" t="s">
        <v>3</v>
      </c>
      <c r="H7" s="1" t="s">
        <v>4</v>
      </c>
      <c r="I7" s="1" t="s">
        <v>5</v>
      </c>
      <c r="J7" s="1"/>
      <c r="K7" s="1"/>
      <c r="L7" s="5" t="s">
        <v>8</v>
      </c>
      <c r="M7" s="1">
        <f ca="1">B5</f>
        <v>17</v>
      </c>
      <c r="N7" s="1"/>
      <c r="O7" s="1"/>
      <c r="P7" s="1"/>
      <c r="Q7" s="1"/>
    </row>
    <row r="8" spans="1:32" s="3" customFormat="1" ht="15.75" x14ac:dyDescent="0.25">
      <c r="A8" s="5" t="s">
        <v>12</v>
      </c>
      <c r="B8" s="1">
        <f t="shared" ca="1" si="0"/>
        <v>0</v>
      </c>
      <c r="C8" s="1"/>
      <c r="D8" s="1"/>
      <c r="E8" s="1"/>
      <c r="F8" s="1">
        <f ca="1">B5</f>
        <v>17</v>
      </c>
      <c r="G8" s="1">
        <v>40</v>
      </c>
      <c r="H8" s="1">
        <v>10</v>
      </c>
      <c r="I8" s="1">
        <v>30</v>
      </c>
      <c r="J8" s="1"/>
      <c r="K8" s="1"/>
      <c r="L8" s="1"/>
      <c r="M8" s="1"/>
      <c r="N8" s="1"/>
      <c r="O8" s="1"/>
      <c r="P8" s="1"/>
      <c r="Q8" s="1"/>
    </row>
    <row r="9" spans="1:32" s="3" customFormat="1" ht="15.75" x14ac:dyDescent="0.25">
      <c r="A9" s="5" t="s">
        <v>13</v>
      </c>
      <c r="B9" s="1">
        <f t="shared" ca="1" si="0"/>
        <v>0</v>
      </c>
      <c r="C9" s="1"/>
      <c r="D9" s="1"/>
      <c r="E9" s="5" t="s">
        <v>10</v>
      </c>
      <c r="F9" s="1" t="s">
        <v>2</v>
      </c>
      <c r="G9" s="1" t="s">
        <v>3</v>
      </c>
      <c r="H9" s="1" t="s">
        <v>4</v>
      </c>
      <c r="I9" s="1" t="s">
        <v>5</v>
      </c>
      <c r="J9" s="1"/>
      <c r="K9" s="1"/>
      <c r="L9" s="5" t="s">
        <v>10</v>
      </c>
      <c r="M9" s="1">
        <f ca="1">B6</f>
        <v>1</v>
      </c>
      <c r="N9" s="1"/>
      <c r="O9" s="1"/>
      <c r="P9" s="1"/>
      <c r="Q9" s="1"/>
    </row>
    <row r="10" spans="1:32" s="3" customFormat="1" ht="15.75" x14ac:dyDescent="0.25">
      <c r="A10" s="5" t="s">
        <v>6</v>
      </c>
      <c r="B10" s="1">
        <f t="shared" ca="1" si="0"/>
        <v>0</v>
      </c>
      <c r="C10" s="1"/>
      <c r="D10" s="1"/>
      <c r="E10" s="1"/>
      <c r="F10" s="1">
        <f ca="1">B6</f>
        <v>1</v>
      </c>
      <c r="G10" s="1">
        <v>2</v>
      </c>
      <c r="H10" s="1">
        <v>0</v>
      </c>
      <c r="I10" s="1">
        <v>1</v>
      </c>
      <c r="J10" s="1"/>
      <c r="K10" s="1"/>
      <c r="L10" s="1"/>
      <c r="M10" s="1"/>
      <c r="N10" s="1"/>
      <c r="O10" s="1"/>
      <c r="P10" s="1"/>
      <c r="Q10" s="1"/>
    </row>
    <row r="11" spans="1:32" s="3" customFormat="1" ht="15.75" x14ac:dyDescent="0.25">
      <c r="A11" s="5" t="s">
        <v>9</v>
      </c>
      <c r="B11" s="1">
        <f t="shared" ca="1" si="0"/>
        <v>0</v>
      </c>
      <c r="C11" s="1"/>
      <c r="D11" s="1"/>
      <c r="E11" s="5" t="s">
        <v>11</v>
      </c>
      <c r="F11" s="1" t="s">
        <v>2</v>
      </c>
      <c r="G11" s="1" t="s">
        <v>3</v>
      </c>
      <c r="H11" s="1" t="s">
        <v>4</v>
      </c>
      <c r="I11" s="1" t="s">
        <v>5</v>
      </c>
      <c r="J11" s="1"/>
      <c r="K11" s="1"/>
      <c r="L11" s="5" t="s">
        <v>11</v>
      </c>
      <c r="M11" s="1">
        <f ca="1">B7</f>
        <v>0</v>
      </c>
      <c r="N11" s="1"/>
      <c r="O11" s="1"/>
      <c r="P11" s="1"/>
      <c r="Q11" s="1"/>
    </row>
    <row r="12" spans="1:32" s="3" customFormat="1" ht="15.75" x14ac:dyDescent="0.25">
      <c r="A12" s="1"/>
      <c r="B12" s="1"/>
      <c r="C12" s="1"/>
      <c r="D12" s="1"/>
      <c r="E12" s="1"/>
      <c r="F12" s="1">
        <f ca="1">B7</f>
        <v>0</v>
      </c>
      <c r="G12" s="1">
        <v>15</v>
      </c>
      <c r="H12" s="1">
        <v>5</v>
      </c>
      <c r="I12" s="1">
        <v>10</v>
      </c>
      <c r="J12" s="1"/>
      <c r="K12" s="1"/>
      <c r="L12" s="1"/>
      <c r="M12" s="1"/>
      <c r="N12" s="1"/>
      <c r="O12" s="1"/>
      <c r="P12" s="1"/>
      <c r="Q12" s="1"/>
    </row>
    <row r="13" spans="1:32" s="3" customFormat="1" ht="15.75" x14ac:dyDescent="0.25">
      <c r="A13" s="1"/>
      <c r="B13" s="1"/>
      <c r="C13" s="1"/>
      <c r="D13" s="1"/>
      <c r="E13" s="5" t="s">
        <v>12</v>
      </c>
      <c r="F13" s="1" t="s">
        <v>2</v>
      </c>
      <c r="G13" s="1" t="s">
        <v>3</v>
      </c>
      <c r="H13" s="1" t="s">
        <v>4</v>
      </c>
      <c r="I13" s="1" t="s">
        <v>5</v>
      </c>
      <c r="J13" s="1"/>
      <c r="K13" s="1"/>
      <c r="L13" s="5" t="s">
        <v>12</v>
      </c>
      <c r="M13" s="1">
        <f ca="1">B8</f>
        <v>0</v>
      </c>
      <c r="N13" s="1"/>
      <c r="O13" s="1"/>
      <c r="P13" s="1"/>
      <c r="Q13" s="1"/>
    </row>
    <row r="14" spans="1:32" s="3" customFormat="1" ht="15.75" x14ac:dyDescent="0.25">
      <c r="A14" s="1"/>
      <c r="B14" s="1"/>
      <c r="C14" s="1"/>
      <c r="D14" s="1"/>
      <c r="E14" s="1"/>
      <c r="F14" s="1">
        <f ca="1">B8</f>
        <v>0</v>
      </c>
      <c r="G14" s="1">
        <v>2</v>
      </c>
      <c r="H14" s="1">
        <v>200</v>
      </c>
      <c r="I14" s="1">
        <v>1</v>
      </c>
      <c r="J14" s="1"/>
      <c r="K14" s="1"/>
      <c r="L14" s="1"/>
      <c r="M14" s="1"/>
      <c r="N14" s="1"/>
      <c r="O14" s="1"/>
      <c r="P14" s="1"/>
      <c r="Q14" s="1"/>
    </row>
    <row r="15" spans="1:32" s="3" customFormat="1" ht="15.75" x14ac:dyDescent="0.25">
      <c r="A15" s="1"/>
      <c r="B15" s="1"/>
      <c r="C15" s="1"/>
      <c r="D15" s="1"/>
      <c r="E15" s="5" t="s">
        <v>13</v>
      </c>
      <c r="F15" s="1" t="s">
        <v>2</v>
      </c>
      <c r="G15" s="1" t="s">
        <v>3</v>
      </c>
      <c r="H15" s="1" t="s">
        <v>4</v>
      </c>
      <c r="I15" s="1" t="s">
        <v>5</v>
      </c>
      <c r="J15" s="1"/>
      <c r="K15" s="1"/>
      <c r="L15" s="5" t="s">
        <v>13</v>
      </c>
      <c r="M15" s="1">
        <f ca="1">B9</f>
        <v>0</v>
      </c>
      <c r="N15" s="1"/>
      <c r="O15" s="1"/>
      <c r="P15" s="1"/>
      <c r="Q15" s="1"/>
    </row>
    <row r="16" spans="1:32" s="3" customFormat="1" ht="15.75" x14ac:dyDescent="0.25">
      <c r="A16" s="1"/>
      <c r="B16" s="1"/>
      <c r="C16" s="1"/>
      <c r="D16" s="1"/>
      <c r="E16" s="1"/>
      <c r="F16" s="1">
        <f ca="1">B9</f>
        <v>0</v>
      </c>
      <c r="G16" s="1">
        <v>2</v>
      </c>
      <c r="H16" s="1">
        <v>0</v>
      </c>
      <c r="I16" s="1">
        <v>1</v>
      </c>
      <c r="J16" s="1"/>
      <c r="K16" s="1"/>
      <c r="L16" s="1"/>
      <c r="M16" s="1"/>
      <c r="N16" s="1"/>
      <c r="O16" s="1"/>
      <c r="P16" s="1"/>
      <c r="Q16" s="1"/>
    </row>
    <row r="17" spans="1:34" s="3" customFormat="1" ht="15.75" x14ac:dyDescent="0.25">
      <c r="E17" s="6"/>
      <c r="F17" s="6"/>
      <c r="G17" s="6"/>
      <c r="H17" s="6"/>
      <c r="I17" s="6"/>
    </row>
    <row r="18" spans="1:34" s="3" customFormat="1" ht="15.75" x14ac:dyDescent="0.25">
      <c r="A18" s="7" t="s">
        <v>14</v>
      </c>
      <c r="B18" s="8">
        <v>42429</v>
      </c>
      <c r="C18" s="8">
        <v>42430</v>
      </c>
      <c r="D18" s="8">
        <v>42431</v>
      </c>
      <c r="E18" s="8">
        <v>42432</v>
      </c>
      <c r="F18" s="8">
        <v>42433</v>
      </c>
      <c r="G18" s="8">
        <v>42434</v>
      </c>
      <c r="H18" s="8">
        <v>42435</v>
      </c>
      <c r="I18" s="8">
        <v>42436</v>
      </c>
      <c r="J18" s="8">
        <v>42437</v>
      </c>
      <c r="K18" s="8">
        <v>42438</v>
      </c>
      <c r="L18" s="8">
        <v>42439</v>
      </c>
      <c r="M18" s="8">
        <v>42440</v>
      </c>
      <c r="N18" s="8">
        <v>42441</v>
      </c>
      <c r="O18" s="8">
        <v>42442</v>
      </c>
      <c r="P18" s="8">
        <v>42443</v>
      </c>
      <c r="Q18" s="8">
        <v>42444</v>
      </c>
      <c r="R18" s="8">
        <v>42445</v>
      </c>
      <c r="S18" s="8">
        <v>42446</v>
      </c>
      <c r="T18" s="8">
        <v>42447</v>
      </c>
      <c r="U18" s="8">
        <v>42448</v>
      </c>
      <c r="V18" s="8">
        <v>42449</v>
      </c>
      <c r="W18" s="8">
        <v>42450</v>
      </c>
      <c r="X18" s="8">
        <v>42451</v>
      </c>
      <c r="Y18" s="8">
        <v>42452</v>
      </c>
      <c r="Z18" s="8">
        <v>42453</v>
      </c>
      <c r="AA18" s="8">
        <v>42454</v>
      </c>
      <c r="AB18" s="8">
        <v>42455</v>
      </c>
      <c r="AC18" s="8">
        <v>42456</v>
      </c>
      <c r="AD18" s="8">
        <v>42457</v>
      </c>
      <c r="AE18" s="8">
        <v>42458</v>
      </c>
      <c r="AF18" s="8">
        <v>42459</v>
      </c>
      <c r="AG18" s="7" t="s">
        <v>15</v>
      </c>
    </row>
    <row r="19" spans="1:34" s="3" customFormat="1" ht="15.75" x14ac:dyDescent="0.25">
      <c r="A19" s="9" t="s">
        <v>1</v>
      </c>
      <c r="B19" s="10">
        <v>15</v>
      </c>
      <c r="C19" s="11">
        <v>7</v>
      </c>
      <c r="D19" s="11">
        <v>5</v>
      </c>
      <c r="E19" s="11">
        <v>6</v>
      </c>
      <c r="F19" s="11">
        <v>13</v>
      </c>
      <c r="G19" s="12">
        <v>3</v>
      </c>
      <c r="H19" s="13">
        <v>4</v>
      </c>
      <c r="I19" s="13">
        <v>12</v>
      </c>
      <c r="J19" s="13">
        <v>14</v>
      </c>
      <c r="K19" s="13">
        <v>7</v>
      </c>
      <c r="L19" s="13">
        <v>6</v>
      </c>
      <c r="M19" s="13">
        <v>9</v>
      </c>
      <c r="N19" s="10">
        <v>27</v>
      </c>
      <c r="O19" s="10">
        <v>11</v>
      </c>
      <c r="P19" s="13">
        <v>16</v>
      </c>
      <c r="Q19" s="14">
        <v>9</v>
      </c>
      <c r="R19" s="14"/>
      <c r="S19" s="10"/>
      <c r="T19" s="14"/>
      <c r="U19" s="14"/>
      <c r="V19" s="15"/>
      <c r="W19" s="15"/>
      <c r="X19" s="15"/>
      <c r="Y19" s="15"/>
      <c r="Z19" s="15"/>
      <c r="AA19" s="7"/>
      <c r="AB19" s="15"/>
      <c r="AC19" s="16"/>
      <c r="AD19" s="7"/>
      <c r="AE19" s="7"/>
      <c r="AF19" s="7"/>
      <c r="AG19" s="7">
        <f t="shared" ref="AG19:AG27" si="1">SUM(B19:AF19)</f>
        <v>164</v>
      </c>
      <c r="AH19" s="9" t="s">
        <v>1</v>
      </c>
    </row>
    <row r="20" spans="1:34" s="3" customFormat="1" ht="15.75" x14ac:dyDescent="0.25">
      <c r="A20" s="9" t="s">
        <v>7</v>
      </c>
      <c r="B20" s="10">
        <v>27</v>
      </c>
      <c r="C20" s="11">
        <v>70</v>
      </c>
      <c r="D20" s="11">
        <v>48</v>
      </c>
      <c r="E20" s="11">
        <v>73</v>
      </c>
      <c r="F20" s="11">
        <v>34</v>
      </c>
      <c r="G20" s="12">
        <v>68</v>
      </c>
      <c r="H20" s="13">
        <v>44</v>
      </c>
      <c r="I20" s="13">
        <v>27</v>
      </c>
      <c r="J20" s="13">
        <v>20</v>
      </c>
      <c r="K20" s="13">
        <v>57</v>
      </c>
      <c r="L20" s="13">
        <v>52</v>
      </c>
      <c r="M20" s="13">
        <v>40</v>
      </c>
      <c r="N20" s="10">
        <v>43</v>
      </c>
      <c r="O20" s="10">
        <v>42</v>
      </c>
      <c r="P20" s="13">
        <v>29</v>
      </c>
      <c r="Q20" s="14">
        <v>59</v>
      </c>
      <c r="R20" s="14"/>
      <c r="S20" s="10"/>
      <c r="T20" s="14"/>
      <c r="U20" s="14"/>
      <c r="V20" s="15"/>
      <c r="W20" s="15"/>
      <c r="X20" s="15"/>
      <c r="Y20" s="15"/>
      <c r="Z20" s="15"/>
      <c r="AA20" s="7"/>
      <c r="AB20" s="15"/>
      <c r="AC20" s="16"/>
      <c r="AD20" s="7"/>
      <c r="AE20" s="7"/>
      <c r="AF20" s="7"/>
      <c r="AG20" s="7">
        <f t="shared" si="1"/>
        <v>733</v>
      </c>
      <c r="AH20" s="9" t="s">
        <v>7</v>
      </c>
    </row>
    <row r="21" spans="1:34" s="3" customFormat="1" ht="15.75" x14ac:dyDescent="0.25">
      <c r="A21" s="9" t="s">
        <v>8</v>
      </c>
      <c r="B21" s="10">
        <v>13</v>
      </c>
      <c r="C21" s="11">
        <v>13</v>
      </c>
      <c r="D21" s="11">
        <v>17</v>
      </c>
      <c r="E21" s="11">
        <v>14</v>
      </c>
      <c r="F21" s="11">
        <v>19</v>
      </c>
      <c r="G21" s="12">
        <v>38</v>
      </c>
      <c r="H21" s="13">
        <v>66</v>
      </c>
      <c r="I21" s="13">
        <v>19</v>
      </c>
      <c r="J21" s="13">
        <v>6</v>
      </c>
      <c r="K21" s="13">
        <v>39</v>
      </c>
      <c r="L21" s="13">
        <v>28</v>
      </c>
      <c r="M21" s="13">
        <v>19</v>
      </c>
      <c r="N21" s="10">
        <v>36</v>
      </c>
      <c r="O21" s="10">
        <v>19</v>
      </c>
      <c r="P21" s="13">
        <v>6</v>
      </c>
      <c r="Q21" s="14">
        <v>17</v>
      </c>
      <c r="R21" s="14"/>
      <c r="S21" s="10"/>
      <c r="T21" s="14"/>
      <c r="U21" s="14"/>
      <c r="V21" s="15"/>
      <c r="W21" s="15"/>
      <c r="X21" s="15"/>
      <c r="Y21" s="15"/>
      <c r="Z21" s="15"/>
      <c r="AA21" s="7"/>
      <c r="AB21" s="15"/>
      <c r="AC21" s="16"/>
      <c r="AD21" s="7"/>
      <c r="AE21" s="7"/>
      <c r="AF21" s="7"/>
      <c r="AG21" s="7">
        <f t="shared" si="1"/>
        <v>369</v>
      </c>
      <c r="AH21" s="9" t="s">
        <v>8</v>
      </c>
    </row>
    <row r="22" spans="1:34" s="3" customFormat="1" ht="15.75" x14ac:dyDescent="0.25">
      <c r="A22" s="9" t="s">
        <v>10</v>
      </c>
      <c r="B22" s="10">
        <v>0</v>
      </c>
      <c r="C22" s="11">
        <v>0</v>
      </c>
      <c r="D22" s="11">
        <v>0</v>
      </c>
      <c r="E22" s="11">
        <v>0</v>
      </c>
      <c r="F22" s="11">
        <v>1</v>
      </c>
      <c r="G22" s="12">
        <v>0</v>
      </c>
      <c r="H22" s="13">
        <v>0</v>
      </c>
      <c r="I22" s="13">
        <v>1</v>
      </c>
      <c r="J22" s="13">
        <v>0</v>
      </c>
      <c r="K22" s="13">
        <v>1</v>
      </c>
      <c r="L22" s="13">
        <v>0</v>
      </c>
      <c r="M22" s="13">
        <v>1</v>
      </c>
      <c r="N22" s="10">
        <v>1</v>
      </c>
      <c r="O22" s="10">
        <v>0</v>
      </c>
      <c r="P22" s="13">
        <v>0</v>
      </c>
      <c r="Q22" s="14">
        <v>1</v>
      </c>
      <c r="R22" s="14"/>
      <c r="S22" s="10"/>
      <c r="T22" s="14"/>
      <c r="U22" s="14"/>
      <c r="V22" s="15"/>
      <c r="W22" s="15"/>
      <c r="X22" s="15"/>
      <c r="Y22" s="15"/>
      <c r="Z22" s="15"/>
      <c r="AA22" s="7"/>
      <c r="AB22" s="15"/>
      <c r="AC22" s="16"/>
      <c r="AD22" s="7"/>
      <c r="AE22" s="7"/>
      <c r="AF22" s="7"/>
      <c r="AG22" s="7">
        <f t="shared" si="1"/>
        <v>6</v>
      </c>
      <c r="AH22" s="9" t="s">
        <v>10</v>
      </c>
    </row>
    <row r="23" spans="1:34" s="3" customFormat="1" ht="15.75" x14ac:dyDescent="0.25">
      <c r="A23" s="9" t="s">
        <v>11</v>
      </c>
      <c r="B23" s="10">
        <v>0</v>
      </c>
      <c r="C23" s="11">
        <v>0</v>
      </c>
      <c r="D23" s="11">
        <v>0</v>
      </c>
      <c r="E23" s="11">
        <v>3</v>
      </c>
      <c r="F23" s="11">
        <v>0</v>
      </c>
      <c r="G23" s="12">
        <v>0</v>
      </c>
      <c r="H23" s="13">
        <v>1</v>
      </c>
      <c r="I23" s="13">
        <v>2</v>
      </c>
      <c r="J23" s="13">
        <v>0</v>
      </c>
      <c r="K23" s="13">
        <v>0</v>
      </c>
      <c r="L23" s="13">
        <v>1</v>
      </c>
      <c r="M23" s="13">
        <v>0</v>
      </c>
      <c r="N23" s="10">
        <v>0</v>
      </c>
      <c r="O23" s="10">
        <v>0</v>
      </c>
      <c r="P23" s="13">
        <v>0</v>
      </c>
      <c r="Q23" s="14">
        <v>0</v>
      </c>
      <c r="R23" s="14"/>
      <c r="S23" s="10"/>
      <c r="T23" s="14"/>
      <c r="U23" s="14"/>
      <c r="V23" s="15"/>
      <c r="W23" s="15"/>
      <c r="X23" s="15"/>
      <c r="Y23" s="15"/>
      <c r="Z23" s="15"/>
      <c r="AA23" s="7"/>
      <c r="AB23" s="15"/>
      <c r="AC23" s="16"/>
      <c r="AD23" s="7"/>
      <c r="AE23" s="7"/>
      <c r="AF23" s="7"/>
      <c r="AG23" s="7">
        <f t="shared" si="1"/>
        <v>7</v>
      </c>
      <c r="AH23" s="9" t="s">
        <v>11</v>
      </c>
    </row>
    <row r="24" spans="1:34" s="3" customFormat="1" ht="15.75" x14ac:dyDescent="0.25">
      <c r="A24" s="9" t="s">
        <v>12</v>
      </c>
      <c r="B24" s="10">
        <v>8</v>
      </c>
      <c r="C24" s="11">
        <v>0</v>
      </c>
      <c r="D24" s="11">
        <v>0</v>
      </c>
      <c r="E24" s="11">
        <v>3</v>
      </c>
      <c r="F24" s="11">
        <v>0</v>
      </c>
      <c r="G24" s="12">
        <v>0</v>
      </c>
      <c r="H24" s="13">
        <v>1</v>
      </c>
      <c r="I24" s="13">
        <v>2</v>
      </c>
      <c r="J24" s="13">
        <v>0</v>
      </c>
      <c r="K24" s="13">
        <v>0</v>
      </c>
      <c r="L24" s="13">
        <v>1</v>
      </c>
      <c r="M24" s="13">
        <v>0</v>
      </c>
      <c r="N24" s="10">
        <v>3</v>
      </c>
      <c r="O24" s="10">
        <v>0</v>
      </c>
      <c r="P24" s="13">
        <v>0</v>
      </c>
      <c r="Q24" s="14">
        <v>0</v>
      </c>
      <c r="R24" s="14"/>
      <c r="S24" s="10"/>
      <c r="T24" s="14"/>
      <c r="U24" s="14"/>
      <c r="V24" s="15"/>
      <c r="W24" s="15"/>
      <c r="X24" s="15"/>
      <c r="Y24" s="15"/>
      <c r="Z24" s="15"/>
      <c r="AA24" s="7"/>
      <c r="AB24" s="15"/>
      <c r="AC24" s="16"/>
      <c r="AD24" s="7"/>
      <c r="AE24" s="7"/>
      <c r="AF24" s="7"/>
      <c r="AG24" s="7">
        <f t="shared" si="1"/>
        <v>18</v>
      </c>
      <c r="AH24" s="9" t="s">
        <v>12</v>
      </c>
    </row>
    <row r="25" spans="1:34" s="3" customFormat="1" ht="15.75" x14ac:dyDescent="0.25">
      <c r="A25" s="9" t="s">
        <v>13</v>
      </c>
      <c r="B25" s="10">
        <v>8</v>
      </c>
      <c r="C25" s="11">
        <v>0</v>
      </c>
      <c r="D25" s="11">
        <v>0</v>
      </c>
      <c r="E25" s="11">
        <v>1</v>
      </c>
      <c r="F25" s="11">
        <v>0</v>
      </c>
      <c r="G25" s="12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0">
        <v>0</v>
      </c>
      <c r="O25" s="10">
        <v>1</v>
      </c>
      <c r="P25" s="13">
        <v>0</v>
      </c>
      <c r="Q25" s="14">
        <v>0</v>
      </c>
      <c r="R25" s="14"/>
      <c r="S25" s="10"/>
      <c r="T25" s="14"/>
      <c r="U25" s="14"/>
      <c r="V25" s="15"/>
      <c r="W25" s="15"/>
      <c r="X25" s="15"/>
      <c r="Y25" s="15"/>
      <c r="Z25" s="15"/>
      <c r="AA25" s="7"/>
      <c r="AB25" s="15"/>
      <c r="AC25" s="16"/>
      <c r="AD25" s="7"/>
      <c r="AE25" s="7"/>
      <c r="AF25" s="7"/>
      <c r="AG25" s="7">
        <f t="shared" si="1"/>
        <v>10</v>
      </c>
      <c r="AH25" s="9" t="s">
        <v>13</v>
      </c>
    </row>
    <row r="26" spans="1:34" s="3" customFormat="1" ht="15.75" x14ac:dyDescent="0.25">
      <c r="A26" s="9" t="s">
        <v>6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2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0">
        <v>0</v>
      </c>
      <c r="O26" s="10">
        <v>0</v>
      </c>
      <c r="P26" s="13">
        <v>0</v>
      </c>
      <c r="Q26" s="14">
        <v>0</v>
      </c>
      <c r="R26" s="14"/>
      <c r="S26" s="10"/>
      <c r="T26" s="14"/>
      <c r="U26" s="14"/>
      <c r="V26" s="15"/>
      <c r="W26" s="15"/>
      <c r="X26" s="15"/>
      <c r="Y26" s="15"/>
      <c r="Z26" s="15"/>
      <c r="AA26" s="7"/>
      <c r="AB26" s="15"/>
      <c r="AC26" s="16"/>
      <c r="AD26" s="7"/>
      <c r="AE26" s="7"/>
      <c r="AF26" s="7"/>
      <c r="AG26" s="7">
        <f t="shared" si="1"/>
        <v>0</v>
      </c>
      <c r="AH26" s="9" t="s">
        <v>6</v>
      </c>
    </row>
    <row r="27" spans="1:34" s="3" customFormat="1" ht="15.75" x14ac:dyDescent="0.25">
      <c r="A27" s="9" t="s">
        <v>9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2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0">
        <v>0</v>
      </c>
      <c r="O27" s="10">
        <v>0</v>
      </c>
      <c r="P27" s="13">
        <v>0</v>
      </c>
      <c r="Q27" s="14">
        <v>0</v>
      </c>
      <c r="R27" s="14"/>
      <c r="S27" s="10"/>
      <c r="T27" s="14"/>
      <c r="U27" s="14"/>
      <c r="V27" s="15"/>
      <c r="W27" s="15"/>
      <c r="X27" s="15"/>
      <c r="Y27" s="15"/>
      <c r="Z27" s="15"/>
      <c r="AA27" s="7"/>
      <c r="AB27" s="15"/>
      <c r="AC27" s="16"/>
      <c r="AD27" s="7"/>
      <c r="AE27" s="7"/>
      <c r="AF27" s="7"/>
      <c r="AG27" s="7">
        <f t="shared" si="1"/>
        <v>0</v>
      </c>
      <c r="AH27" s="9" t="s">
        <v>9</v>
      </c>
    </row>
    <row r="28" spans="1:34" x14ac:dyDescent="0.25">
      <c r="T28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S2695"/>
  <sheetViews>
    <sheetView zoomScale="73" zoomScaleNormal="73" workbookViewId="0">
      <selection activeCell="F3" sqref="F3"/>
    </sheetView>
  </sheetViews>
  <sheetFormatPr defaultRowHeight="15" x14ac:dyDescent="0.25"/>
  <cols>
    <col min="1" max="1" width="26.42578125" customWidth="1"/>
    <col min="2" max="2" width="17" customWidth="1"/>
    <col min="3" max="3" width="21.85546875" customWidth="1"/>
    <col min="4" max="4" width="22.85546875" customWidth="1"/>
    <col min="5" max="5" width="17.140625" customWidth="1"/>
    <col min="6" max="6" width="18.5703125" customWidth="1"/>
    <col min="7" max="7" width="18.140625" customWidth="1"/>
    <col min="8" max="8" width="15.42578125" customWidth="1"/>
    <col min="9" max="10" width="9.140625" customWidth="1"/>
    <col min="11" max="11" width="9.5703125" style="17" customWidth="1"/>
    <col min="12" max="12" width="14.5703125" style="18" customWidth="1"/>
    <col min="13" max="13" width="13.85546875" customWidth="1"/>
    <col min="14" max="17" width="9.140625" customWidth="1"/>
    <col min="18" max="18" width="15.140625" customWidth="1"/>
    <col min="19" max="19" width="12.140625" customWidth="1"/>
    <col min="20" max="1025" width="9.140625" customWidth="1"/>
  </cols>
  <sheetData>
    <row r="1" spans="1:19" ht="15.75" x14ac:dyDescent="0.25">
      <c r="A1" s="19" t="s">
        <v>14</v>
      </c>
      <c r="B1" s="20">
        <f ca="1">TODAY()-1</f>
        <v>42444</v>
      </c>
      <c r="K1" s="21" t="s">
        <v>17</v>
      </c>
      <c r="L1" s="19" t="s">
        <v>14</v>
      </c>
      <c r="M1" s="22" t="s">
        <v>18</v>
      </c>
      <c r="N1" s="22" t="s">
        <v>19</v>
      </c>
      <c r="O1" s="22" t="s">
        <v>20</v>
      </c>
      <c r="P1" s="22" t="s">
        <v>21</v>
      </c>
      <c r="Q1" s="22" t="s">
        <v>22</v>
      </c>
      <c r="R1" s="22" t="s">
        <v>18</v>
      </c>
      <c r="S1" s="22" t="s">
        <v>23</v>
      </c>
    </row>
    <row r="2" spans="1:19" ht="15.75" x14ac:dyDescent="0.25">
      <c r="A2" s="22" t="s">
        <v>18</v>
      </c>
      <c r="B2" s="22">
        <f ca="1">INDEX(паводок1!$B$2:$AF$8,MATCH(паводок!A2,паводок1!$A$2:$A$8,0),MATCH(паводок!$B$1,паводок1!$B$1:$AF$1,0))</f>
        <v>14.72</v>
      </c>
      <c r="C2" s="23" t="s">
        <v>18</v>
      </c>
      <c r="D2" s="24" t="s">
        <v>24</v>
      </c>
      <c r="E2" s="25" t="s">
        <v>25</v>
      </c>
      <c r="F2" s="25" t="s">
        <v>26</v>
      </c>
      <c r="H2" s="22" t="s">
        <v>22</v>
      </c>
      <c r="I2" s="22">
        <f ca="1">B6</f>
        <v>0</v>
      </c>
      <c r="K2" s="21">
        <v>1</v>
      </c>
      <c r="L2" s="20" t="s">
        <v>27</v>
      </c>
      <c r="M2" s="22">
        <v>15.1</v>
      </c>
      <c r="N2" s="22">
        <v>370</v>
      </c>
      <c r="O2" s="22">
        <v>11000</v>
      </c>
      <c r="P2" s="22">
        <v>10820</v>
      </c>
      <c r="Q2" s="22">
        <v>0</v>
      </c>
      <c r="R2" s="22"/>
      <c r="S2" s="22"/>
    </row>
    <row r="3" spans="1:19" ht="15.75" x14ac:dyDescent="0.25">
      <c r="A3" s="22" t="s">
        <v>19</v>
      </c>
      <c r="B3" s="22">
        <f ca="1">INDEX(паводок1!$B$2:$AF$8,MATCH(паводок!A3,паводок1!$A$2:$A$8,0),MATCH(паводок!$B$1,паводок1!$B$1:$AF$1,0))</f>
        <v>834</v>
      </c>
      <c r="C3" s="26">
        <f ca="1">B2</f>
        <v>14.72</v>
      </c>
      <c r="D3" s="27">
        <v>16.3</v>
      </c>
      <c r="E3" s="27">
        <v>12</v>
      </c>
      <c r="F3" s="27">
        <v>15</v>
      </c>
      <c r="K3" s="21">
        <v>2</v>
      </c>
      <c r="L3" s="20" t="s">
        <v>28</v>
      </c>
      <c r="M3" s="22">
        <v>15.02</v>
      </c>
      <c r="N3" s="22">
        <v>550</v>
      </c>
      <c r="O3" s="22">
        <v>11609</v>
      </c>
      <c r="P3" s="22">
        <v>10830</v>
      </c>
      <c r="Q3" s="22">
        <v>0</v>
      </c>
      <c r="R3" s="22"/>
      <c r="S3" s="22"/>
    </row>
    <row r="4" spans="1:19" ht="15.75" x14ac:dyDescent="0.25">
      <c r="A4" s="22" t="s">
        <v>20</v>
      </c>
      <c r="B4" s="22">
        <f ca="1">INDEX(паводок1!$B$2:$AF$8,MATCH(паводок!A4,паводок1!$A$2:$A$8,0),MATCH(паводок!$B$1,паводок1!$B$1:$AF$1,0))</f>
        <v>11937</v>
      </c>
      <c r="H4" s="22" t="s">
        <v>18</v>
      </c>
      <c r="I4" s="22">
        <f ca="1">B7</f>
        <v>14.72</v>
      </c>
      <c r="K4" s="21">
        <v>3</v>
      </c>
      <c r="L4" s="20" t="s">
        <v>29</v>
      </c>
      <c r="M4" s="22">
        <v>15.02</v>
      </c>
      <c r="N4" s="22">
        <v>670</v>
      </c>
      <c r="O4" s="22">
        <v>13578</v>
      </c>
      <c r="P4" s="22">
        <v>12200</v>
      </c>
      <c r="Q4" s="22">
        <v>0</v>
      </c>
      <c r="R4" s="22"/>
      <c r="S4" s="22"/>
    </row>
    <row r="5" spans="1:19" ht="15.75" x14ac:dyDescent="0.25">
      <c r="A5" s="22" t="s">
        <v>21</v>
      </c>
      <c r="B5" s="22">
        <f ca="1">INDEX(паводок1!$B$2:$AF$8,MATCH(паводок!A5,паводок1!$A$2:$A$8,0),MATCH(паводок!$B$1,паводок1!$B$1:$AF$1,0))</f>
        <v>9710</v>
      </c>
      <c r="K5" s="21">
        <v>4</v>
      </c>
      <c r="L5" s="20" t="s">
        <v>30</v>
      </c>
      <c r="M5" s="22">
        <v>14.93</v>
      </c>
      <c r="N5" s="22">
        <v>910</v>
      </c>
      <c r="O5" s="22">
        <v>13890</v>
      </c>
      <c r="P5" s="22">
        <v>13050</v>
      </c>
      <c r="Q5" s="22">
        <v>620</v>
      </c>
      <c r="R5" s="22"/>
      <c r="S5" s="22"/>
    </row>
    <row r="6" spans="1:19" ht="15.75" x14ac:dyDescent="0.25">
      <c r="A6" s="22" t="s">
        <v>22</v>
      </c>
      <c r="B6" s="22">
        <f ca="1">INDEX(паводок1!$B$2:$AF$8,MATCH(паводок!A6,паводок1!$A$2:$A$8,0),MATCH(паводок!$B$1,паводок1!$B$1:$AF$1,0))</f>
        <v>0</v>
      </c>
      <c r="D6" s="22" t="s">
        <v>20</v>
      </c>
      <c r="E6" s="22">
        <f ca="1">B4</f>
        <v>11937</v>
      </c>
      <c r="G6" s="22" t="s">
        <v>23</v>
      </c>
      <c r="H6" s="22">
        <f ca="1">B8</f>
        <v>0</v>
      </c>
      <c r="K6" s="21">
        <v>5</v>
      </c>
      <c r="L6" s="20" t="s">
        <v>31</v>
      </c>
      <c r="M6" s="22">
        <v>14.81</v>
      </c>
      <c r="N6" s="22">
        <v>1170</v>
      </c>
      <c r="O6" s="22">
        <v>13707</v>
      </c>
      <c r="P6" s="22">
        <v>14060</v>
      </c>
      <c r="Q6" s="22">
        <v>1320</v>
      </c>
      <c r="R6" s="22"/>
      <c r="S6" s="22"/>
    </row>
    <row r="7" spans="1:19" ht="15.75" x14ac:dyDescent="0.25">
      <c r="A7" s="22" t="s">
        <v>18</v>
      </c>
      <c r="B7" s="22">
        <f ca="1">INDEX(паводок1!$B$2:$AF$8,MATCH(паводок!A7,паводок1!$A$2:$A$8,0),MATCH(паводок!$B$1,паводок1!$B$1:$AF$1,0))</f>
        <v>14.72</v>
      </c>
      <c r="K7" s="21">
        <v>6</v>
      </c>
      <c r="L7" s="20" t="s">
        <v>32</v>
      </c>
      <c r="M7" s="22">
        <v>14.43</v>
      </c>
      <c r="N7" s="22">
        <v>1710</v>
      </c>
      <c r="O7" s="22">
        <v>14318</v>
      </c>
      <c r="P7" s="22">
        <v>17050</v>
      </c>
      <c r="Q7" s="22">
        <v>4020</v>
      </c>
      <c r="R7" s="22"/>
      <c r="S7" s="22"/>
    </row>
    <row r="8" spans="1:19" ht="15.75" x14ac:dyDescent="0.25">
      <c r="A8" s="22" t="s">
        <v>23</v>
      </c>
      <c r="B8" s="22">
        <f ca="1">INDEX(паводок1!$B$2:$AF$8,MATCH(паводок!A8,паводок1!$A$2:$A$8,0),MATCH(паводок!$B$1,паводок1!$B$1:$AF$1,0))</f>
        <v>0</v>
      </c>
      <c r="D8" s="22" t="s">
        <v>21</v>
      </c>
      <c r="E8" s="22">
        <f ca="1">B5</f>
        <v>9710</v>
      </c>
      <c r="G8" s="22" t="s">
        <v>19</v>
      </c>
      <c r="H8" s="22">
        <f ca="1">B3</f>
        <v>834</v>
      </c>
      <c r="K8" s="21">
        <v>7</v>
      </c>
      <c r="L8" s="20" t="s">
        <v>33</v>
      </c>
      <c r="M8" s="22">
        <v>14.51</v>
      </c>
      <c r="N8" s="22">
        <v>1710</v>
      </c>
      <c r="O8" s="22">
        <v>18300</v>
      </c>
      <c r="P8" s="22">
        <v>18000</v>
      </c>
      <c r="Q8" s="22">
        <v>4680</v>
      </c>
      <c r="R8" s="22"/>
      <c r="S8" s="22"/>
    </row>
    <row r="9" spans="1:19" ht="15.75" x14ac:dyDescent="0.25">
      <c r="K9" s="21">
        <v>8</v>
      </c>
      <c r="L9" s="20" t="s">
        <v>34</v>
      </c>
      <c r="M9" s="22">
        <v>14.33</v>
      </c>
      <c r="N9" s="22">
        <v>2750</v>
      </c>
      <c r="O9" s="22">
        <v>19617</v>
      </c>
      <c r="P9" s="22">
        <v>19990</v>
      </c>
      <c r="Q9" s="22">
        <v>6550</v>
      </c>
      <c r="R9" s="22"/>
      <c r="S9" s="22"/>
    </row>
    <row r="10" spans="1:19" ht="30" customHeight="1" x14ac:dyDescent="0.25">
      <c r="A10" s="28" t="s">
        <v>14</v>
      </c>
      <c r="B10" s="29" t="s">
        <v>18</v>
      </c>
      <c r="C10" s="29" t="s">
        <v>19</v>
      </c>
      <c r="D10" s="29" t="s">
        <v>20</v>
      </c>
      <c r="E10" s="29" t="s">
        <v>21</v>
      </c>
      <c r="F10" s="29" t="s">
        <v>22</v>
      </c>
      <c r="G10" s="29" t="s">
        <v>35</v>
      </c>
      <c r="H10" s="30" t="s">
        <v>23</v>
      </c>
      <c r="K10" s="21">
        <v>9</v>
      </c>
      <c r="L10" s="20" t="s">
        <v>36</v>
      </c>
      <c r="M10" s="22">
        <v>14.13</v>
      </c>
      <c r="N10" s="22">
        <v>3150</v>
      </c>
      <c r="O10" s="22">
        <v>21561</v>
      </c>
      <c r="P10" s="22">
        <v>21850</v>
      </c>
      <c r="Q10" s="22">
        <v>8400</v>
      </c>
      <c r="R10" s="22"/>
      <c r="S10" s="22"/>
    </row>
    <row r="11" spans="1:19" ht="15.75" x14ac:dyDescent="0.25">
      <c r="A11" s="31">
        <v>1</v>
      </c>
      <c r="B11" s="32">
        <f ca="1">OFFSET(паводок1!$B$2,COLUMN()-COLUMN(паводок1!$B$8),ROW()-ROW($B$11))</f>
        <v>14.85</v>
      </c>
      <c r="C11" s="32">
        <f ca="1">OFFSET(паводок1!$B$2,COLUMN()-COLUMN(паводок1!$B$8),ROW()-ROW($B$11))</f>
        <v>447</v>
      </c>
      <c r="D11" s="32">
        <f ca="1">OFFSET(паводок1!$B$2,COLUMN()-COLUMN(паводок1!$B$8),ROW()-ROW($B$11))</f>
        <v>7172</v>
      </c>
      <c r="E11" s="32">
        <f ca="1">OFFSET(паводок1!$B$2,COLUMN()-COLUMN(паводок1!$B$8),ROW()-ROW($B$11))</f>
        <v>7630</v>
      </c>
      <c r="F11" s="32">
        <f ca="1">OFFSET(паводок1!$B$2,COLUMN()-COLUMN(паводок1!$B$8),ROW()-ROW($B$11))</f>
        <v>0</v>
      </c>
      <c r="G11" s="32">
        <f ca="1">OFFSET(паводок1!$B$2,COLUMN()-COLUMN(паводок1!$B$8),ROW()-ROW($B$11))</f>
        <v>309</v>
      </c>
      <c r="H11" s="32">
        <f ca="1">OFFSET(паводок1!$B$2,COLUMN()-COLUMN(паводок1!$B$8),ROW()-ROW($B$11))</f>
        <v>0</v>
      </c>
      <c r="K11" s="21">
        <v>10</v>
      </c>
      <c r="L11" s="20" t="s">
        <v>37</v>
      </c>
      <c r="M11" s="22">
        <v>14.04</v>
      </c>
      <c r="N11" s="21">
        <v>3330.13</v>
      </c>
      <c r="O11" s="22">
        <v>22736</v>
      </c>
      <c r="P11" s="22">
        <v>23840</v>
      </c>
      <c r="Q11" s="22">
        <v>10540</v>
      </c>
      <c r="R11" s="22"/>
      <c r="S11" s="22"/>
    </row>
    <row r="12" spans="1:19" ht="15.75" x14ac:dyDescent="0.25">
      <c r="A12" s="31">
        <v>2</v>
      </c>
      <c r="B12" s="32">
        <f ca="1">OFFSET(паводок1!$B$2,COLUMN()-COLUMN(паводок1!$B$8),ROW()-ROW($B$11))</f>
        <v>0</v>
      </c>
      <c r="C12" s="32">
        <f ca="1">OFFSET(паводок1!$B$2,COLUMN()-COLUMN(паводок1!$B$8),ROW()-ROW($B$11))</f>
        <v>0</v>
      </c>
      <c r="D12" s="32">
        <f ca="1">OFFSET(паводок1!$B$2,COLUMN()-COLUMN(паводок1!$B$8),ROW()-ROW($B$11))</f>
        <v>0</v>
      </c>
      <c r="E12" s="32">
        <f ca="1">OFFSET(паводок1!$B$2,COLUMN()-COLUMN(паводок1!$B$8),ROW()-ROW($B$11))</f>
        <v>0</v>
      </c>
      <c r="F12" s="32">
        <f ca="1">OFFSET(паводок1!$B$2,COLUMN()-COLUMN(паводок1!$B$8),ROW()-ROW($B$11))</f>
        <v>0</v>
      </c>
      <c r="G12" s="32">
        <f ca="1">OFFSET(паводок1!$B$2,COLUMN()-COLUMN(паводок1!$B$8),ROW()-ROW($B$11))</f>
        <v>0</v>
      </c>
      <c r="H12" s="32">
        <f ca="1">OFFSET(паводок1!$B$2,COLUMN()-COLUMN(паводок1!$B$8),ROW()-ROW($B$11))</f>
        <v>0</v>
      </c>
      <c r="K12" s="21">
        <v>11</v>
      </c>
      <c r="L12" s="20" t="s">
        <v>38</v>
      </c>
      <c r="M12" s="22">
        <v>13.91</v>
      </c>
      <c r="N12" s="22">
        <v>4330</v>
      </c>
      <c r="O12" s="22">
        <v>24403</v>
      </c>
      <c r="P12" s="22">
        <v>25800</v>
      </c>
      <c r="Q12" s="22">
        <v>12710</v>
      </c>
      <c r="R12" s="22"/>
      <c r="S12" s="22"/>
    </row>
    <row r="13" spans="1:19" ht="15.75" x14ac:dyDescent="0.25">
      <c r="A13" s="31">
        <v>3</v>
      </c>
      <c r="B13" s="32">
        <f ca="1">OFFSET(паводок1!$B$2,COLUMN()-COLUMN(паводок1!$B$8),ROW()-ROW($B$11))</f>
        <v>14.8</v>
      </c>
      <c r="C13" s="32">
        <f ca="1">OFFSET(паводок1!$B$2,COLUMN()-COLUMN(паводок1!$B$8),ROW()-ROW($B$11))</f>
        <v>596</v>
      </c>
      <c r="D13" s="32">
        <f ca="1">OFFSET(паводок1!$B$2,COLUMN()-COLUMN(паводок1!$B$8),ROW()-ROW($B$11))</f>
        <v>7470</v>
      </c>
      <c r="E13" s="32">
        <f ca="1">OFFSET(паводок1!$B$2,COLUMN()-COLUMN(паводок1!$B$8),ROW()-ROW($B$11))</f>
        <v>7910</v>
      </c>
      <c r="F13" s="32">
        <f ca="1">OFFSET(паводок1!$B$2,COLUMN()-COLUMN(паводок1!$B$8),ROW()-ROW($B$11))</f>
        <v>0</v>
      </c>
      <c r="G13" s="32">
        <f ca="1">OFFSET(паводок1!$B$2,COLUMN()-COLUMN(паводок1!$B$8),ROW()-ROW($B$11))</f>
        <v>312</v>
      </c>
      <c r="H13" s="32">
        <f ca="1">OFFSET(паводок1!$B$2,COLUMN()-COLUMN(паводок1!$B$8),ROW()-ROW($B$11))</f>
        <v>0</v>
      </c>
      <c r="K13" s="21">
        <v>12</v>
      </c>
      <c r="L13" s="20" t="s">
        <v>39</v>
      </c>
      <c r="M13" s="22">
        <v>13.72</v>
      </c>
      <c r="N13" s="22">
        <v>4610</v>
      </c>
      <c r="O13" s="22">
        <v>26613</v>
      </c>
      <c r="P13" s="22">
        <v>25800</v>
      </c>
      <c r="Q13" s="22">
        <v>12880</v>
      </c>
      <c r="R13" s="22"/>
      <c r="S13" s="22"/>
    </row>
    <row r="14" spans="1:19" ht="15.75" x14ac:dyDescent="0.25">
      <c r="A14" s="31">
        <v>4</v>
      </c>
      <c r="B14" s="32">
        <f ca="1">OFFSET(паводок1!$B$2,COLUMN()-COLUMN(паводок1!$B$8),ROW()-ROW($B$11))</f>
        <v>14.86</v>
      </c>
      <c r="C14" s="32">
        <f ca="1">OFFSET(паводок1!$B$2,COLUMN()-COLUMN(паводок1!$B$8),ROW()-ROW($B$11))</f>
        <v>417</v>
      </c>
      <c r="D14" s="32">
        <f ca="1">OFFSET(паводок1!$B$2,COLUMN()-COLUMN(паводок1!$B$8),ROW()-ROW($B$11))</f>
        <v>7610</v>
      </c>
      <c r="E14" s="32">
        <f ca="1">OFFSET(паводок1!$B$2,COLUMN()-COLUMN(паводок1!$B$8),ROW()-ROW($B$11))</f>
        <v>8110</v>
      </c>
      <c r="F14" s="32">
        <f ca="1">OFFSET(паводок1!$B$2,COLUMN()-COLUMN(паводок1!$B$8),ROW()-ROW($B$11))</f>
        <v>0</v>
      </c>
      <c r="G14" s="32">
        <f ca="1">OFFSET(паводок1!$B$2,COLUMN()-COLUMN(паводок1!$B$8),ROW()-ROW($B$11))</f>
        <v>312</v>
      </c>
      <c r="H14" s="32">
        <f ca="1">OFFSET(паводок1!$B$2,COLUMN()-COLUMN(паводок1!$B$8),ROW()-ROW($B$11))</f>
        <v>0</v>
      </c>
      <c r="K14" s="21">
        <v>13</v>
      </c>
      <c r="L14" s="20" t="s">
        <v>40</v>
      </c>
      <c r="M14" s="22">
        <v>13.51</v>
      </c>
      <c r="N14" s="22">
        <v>4690</v>
      </c>
      <c r="O14" s="22">
        <v>27001</v>
      </c>
      <c r="P14" s="22">
        <v>26000</v>
      </c>
      <c r="Q14" s="22">
        <v>13370</v>
      </c>
      <c r="R14" s="22"/>
      <c r="S14" s="22"/>
    </row>
    <row r="15" spans="1:19" ht="15.75" x14ac:dyDescent="0.25">
      <c r="A15" s="31">
        <v>5</v>
      </c>
      <c r="B15" s="32" t="str">
        <f ca="1">OFFSET(паводок1!$B$2,COLUMN()-COLUMN(паводок1!$B$8),ROW()-ROW($B$11))</f>
        <v>14.84</v>
      </c>
      <c r="C15" s="32">
        <f ca="1">OFFSET(паводок1!$B$2,COLUMN()-COLUMN(паводок1!$B$8),ROW()-ROW($B$11))</f>
        <v>477</v>
      </c>
      <c r="D15" s="32">
        <f ca="1">OFFSET(паводок1!$B$2,COLUMN()-COLUMN(паводок1!$B$8),ROW()-ROW($B$11))</f>
        <v>7270</v>
      </c>
      <c r="E15" s="32">
        <f ca="1">OFFSET(паводок1!$B$2,COLUMN()-COLUMN(паводок1!$B$8),ROW()-ROW($B$11))</f>
        <v>8150</v>
      </c>
      <c r="F15" s="32">
        <f ca="1">OFFSET(паводок1!$B$2,COLUMN()-COLUMN(паводок1!$B$8),ROW()-ROW($B$11))</f>
        <v>0</v>
      </c>
      <c r="G15" s="32">
        <f ca="1">OFFSET(паводок1!$B$2,COLUMN()-COLUMN(паводок1!$B$8),ROW()-ROW($B$11))</f>
        <v>308</v>
      </c>
      <c r="H15" s="32">
        <f ca="1">OFFSET(паводок1!$B$2,COLUMN()-COLUMN(паводок1!$B$8),ROW()-ROW($B$11))</f>
        <v>0</v>
      </c>
      <c r="K15" s="21">
        <v>14</v>
      </c>
      <c r="L15" s="20" t="s">
        <v>41</v>
      </c>
      <c r="M15" s="22">
        <v>13.21</v>
      </c>
      <c r="N15" s="22">
        <v>5100</v>
      </c>
      <c r="O15" s="22">
        <v>26000</v>
      </c>
      <c r="P15" s="22">
        <v>25990</v>
      </c>
      <c r="Q15" s="22">
        <v>13370</v>
      </c>
      <c r="R15" s="22"/>
      <c r="S15" s="22"/>
    </row>
    <row r="16" spans="1:19" ht="15.75" x14ac:dyDescent="0.25">
      <c r="A16" s="31">
        <v>6</v>
      </c>
      <c r="B16" s="32">
        <f ca="1">OFFSET(паводок1!$B$2,COLUMN()-COLUMN(паводок1!$B$8),ROW()-ROW($B$11))</f>
        <v>14.9</v>
      </c>
      <c r="C16" s="32">
        <f ca="1">OFFSET(паводок1!$B$2,COLUMN()-COLUMN(паводок1!$B$8),ROW()-ROW($B$11))</f>
        <v>298</v>
      </c>
      <c r="D16" s="32">
        <f ca="1">OFFSET(паводок1!$B$2,COLUMN()-COLUMN(паводок1!$B$8),ROW()-ROW($B$11))</f>
        <v>7100</v>
      </c>
      <c r="E16" s="32">
        <f ca="1">OFFSET(паводок1!$B$2,COLUMN()-COLUMN(паводок1!$B$8),ROW()-ROW($B$11))</f>
        <v>8390</v>
      </c>
      <c r="F16" s="32">
        <f ca="1">OFFSET(паводок1!$B$2,COLUMN()-COLUMN(паводок1!$B$8),ROW()-ROW($B$11))</f>
        <v>0</v>
      </c>
      <c r="G16" s="32">
        <f ca="1">OFFSET(паводок1!$B$2,COLUMN()-COLUMN(паводок1!$B$8),ROW()-ROW($B$11))</f>
        <v>305</v>
      </c>
      <c r="H16" s="32">
        <f ca="1">OFFSET(паводок1!$B$2,COLUMN()-COLUMN(паводок1!$B$8),ROW()-ROW($B$11))</f>
        <v>0</v>
      </c>
      <c r="K16" s="21">
        <v>15</v>
      </c>
      <c r="L16" s="20" t="s">
        <v>42</v>
      </c>
      <c r="M16" s="22">
        <v>13.51</v>
      </c>
      <c r="N16" s="22">
        <v>4990</v>
      </c>
      <c r="O16" s="22">
        <v>25817</v>
      </c>
      <c r="P16" s="22">
        <v>25920</v>
      </c>
      <c r="Q16" s="22">
        <v>13220</v>
      </c>
      <c r="R16" s="22"/>
      <c r="S16" s="22"/>
    </row>
    <row r="17" spans="1:19" ht="15.75" x14ac:dyDescent="0.25">
      <c r="A17" s="31">
        <v>7</v>
      </c>
      <c r="B17" s="32">
        <f ca="1">OFFSET(паводок1!$B$2,COLUMN()-COLUMN(паводок1!$B$8),ROW()-ROW($B$11))</f>
        <v>14.78</v>
      </c>
      <c r="C17" s="32">
        <f ca="1">OFFSET(паводок1!$B$2,COLUMN()-COLUMN(паводок1!$B$8),ROW()-ROW($B$11))</f>
        <v>656</v>
      </c>
      <c r="D17" s="32">
        <f ca="1">OFFSET(паводок1!$B$2,COLUMN()-COLUMN(паводок1!$B$8),ROW()-ROW($B$11))</f>
        <v>8073</v>
      </c>
      <c r="E17" s="32">
        <f ca="1">OFFSET(паводок1!$B$2,COLUMN()-COLUMN(паводок1!$B$8),ROW()-ROW($B$11))</f>
        <v>8460</v>
      </c>
      <c r="F17" s="32">
        <f ca="1">OFFSET(паводок1!$B$2,COLUMN()-COLUMN(паводок1!$B$8),ROW()-ROW($B$11))</f>
        <v>0</v>
      </c>
      <c r="G17" s="32">
        <f ca="1">OFFSET(паводок1!$B$2,COLUMN()-COLUMN(паводок1!$B$8),ROW()-ROW($B$11))</f>
        <v>305</v>
      </c>
      <c r="H17" s="32">
        <f ca="1">OFFSET(паводок1!$B$2,COLUMN()-COLUMN(паводок1!$B$8),ROW()-ROW($B$11))</f>
        <v>0</v>
      </c>
      <c r="K17" s="21">
        <v>16</v>
      </c>
      <c r="L17" s="20" t="s">
        <v>43</v>
      </c>
      <c r="M17" s="22">
        <v>13.47</v>
      </c>
      <c r="N17" s="22">
        <v>4720</v>
      </c>
      <c r="O17" s="22">
        <v>27000</v>
      </c>
      <c r="P17" s="22">
        <v>26020</v>
      </c>
      <c r="Q17" s="22">
        <v>13360</v>
      </c>
      <c r="R17" s="22"/>
      <c r="S17" s="22"/>
    </row>
    <row r="18" spans="1:19" ht="15.75" x14ac:dyDescent="0.25">
      <c r="A18" s="31">
        <v>8</v>
      </c>
      <c r="B18" s="32">
        <f ca="1">OFFSET(паводок1!$B$2,COLUMN()-COLUMN(паводок1!$B$8),ROW()-ROW($B$11))</f>
        <v>14.8</v>
      </c>
      <c r="C18" s="32">
        <f ca="1">OFFSET(паводок1!$B$2,COLUMN()-COLUMN(паводок1!$B$8),ROW()-ROW($B$11))</f>
        <v>596</v>
      </c>
      <c r="D18" s="32">
        <f ca="1">OFFSET(паводок1!$B$2,COLUMN()-COLUMN(паводок1!$B$8),ROW()-ROW($B$11))</f>
        <v>8025</v>
      </c>
      <c r="E18" s="32">
        <f ca="1">OFFSET(паводок1!$B$2,COLUMN()-COLUMN(паводок1!$B$8),ROW()-ROW($B$11))</f>
        <v>7910</v>
      </c>
      <c r="F18" s="32">
        <f ca="1">OFFSET(паводок1!$B$2,COLUMN()-COLUMN(паводок1!$B$8),ROW()-ROW($B$11))</f>
        <v>0</v>
      </c>
      <c r="G18" s="32">
        <f ca="1">OFFSET(паводок1!$B$2,COLUMN()-COLUMN(паводок1!$B$8),ROW()-ROW($B$11))</f>
        <v>317</v>
      </c>
      <c r="H18" s="32">
        <f ca="1">OFFSET(паводок1!$B$2,COLUMN()-COLUMN(паводок1!$B$8),ROW()-ROW($B$11))</f>
        <v>0</v>
      </c>
      <c r="K18" s="21">
        <v>17</v>
      </c>
      <c r="L18" s="20" t="s">
        <v>44</v>
      </c>
      <c r="M18" s="22">
        <v>13.42</v>
      </c>
      <c r="N18" s="22">
        <v>4910</v>
      </c>
      <c r="O18" s="22">
        <v>28000</v>
      </c>
      <c r="P18" s="22">
        <v>26000</v>
      </c>
      <c r="Q18" s="22">
        <v>13340</v>
      </c>
      <c r="R18" s="22"/>
      <c r="S18" s="22"/>
    </row>
    <row r="19" spans="1:19" ht="15.75" x14ac:dyDescent="0.25">
      <c r="A19" s="31">
        <v>9</v>
      </c>
      <c r="B19" s="32">
        <f ca="1">OFFSET(паводок1!$B$2,COLUMN()-COLUMN(паводок1!$B$8),ROW()-ROW($B$11))</f>
        <v>14.79</v>
      </c>
      <c r="C19" s="32">
        <f ca="1">OFFSET(паводок1!$B$2,COLUMN()-COLUMN(паводок1!$B$8),ROW()-ROW($B$11))</f>
        <v>626</v>
      </c>
      <c r="D19" s="32">
        <f ca="1">OFFSET(паводок1!$B$2,COLUMN()-COLUMN(паводок1!$B$8),ROW()-ROW($B$11))</f>
        <v>7641</v>
      </c>
      <c r="E19" s="32">
        <f ca="1">OFFSET(паводок1!$B$2,COLUMN()-COLUMN(паводок1!$B$8),ROW()-ROW($B$11))</f>
        <v>7780</v>
      </c>
      <c r="F19" s="32">
        <f ca="1">OFFSET(паводок1!$B$2,COLUMN()-COLUMN(паводок1!$B$8),ROW()-ROW($B$11))</f>
        <v>0</v>
      </c>
      <c r="G19" s="32">
        <f ca="1">OFFSET(паводок1!$B$2,COLUMN()-COLUMN(паводок1!$B$8),ROW()-ROW($B$11))</f>
        <v>322</v>
      </c>
      <c r="H19" s="32">
        <f ca="1">OFFSET(паводок1!$B$2,COLUMN()-COLUMN(паводок1!$B$8),ROW()-ROW($B$11))</f>
        <v>0</v>
      </c>
      <c r="K19" s="21">
        <v>18</v>
      </c>
      <c r="L19" s="20" t="s">
        <v>45</v>
      </c>
      <c r="M19" s="22">
        <v>13.59</v>
      </c>
      <c r="N19" s="22">
        <v>4778</v>
      </c>
      <c r="O19" s="22">
        <v>27546</v>
      </c>
      <c r="P19" s="22">
        <v>26020</v>
      </c>
      <c r="Q19" s="22">
        <v>13300</v>
      </c>
      <c r="R19" s="22"/>
      <c r="S19" s="22"/>
    </row>
    <row r="20" spans="1:19" ht="15.75" x14ac:dyDescent="0.25">
      <c r="A20" s="31">
        <v>10</v>
      </c>
      <c r="B20" s="32">
        <f ca="1">OFFSET(паводок1!$B$2,COLUMN()-COLUMN(паводок1!$B$8),ROW()-ROW($B$11))</f>
        <v>14.84</v>
      </c>
      <c r="C20" s="32">
        <f ca="1">OFFSET(паводок1!$B$2,COLUMN()-COLUMN(паводок1!$B$8),ROW()-ROW($B$11))</f>
        <v>477</v>
      </c>
      <c r="D20" s="32">
        <f ca="1">OFFSET(паводок1!$B$2,COLUMN()-COLUMN(паводок1!$B$8),ROW()-ROW($B$11))</f>
        <v>8200</v>
      </c>
      <c r="E20" s="32">
        <f ca="1">OFFSET(паводок1!$B$2,COLUMN()-COLUMN(паводок1!$B$8),ROW()-ROW($B$11))</f>
        <v>7520</v>
      </c>
      <c r="F20" s="32">
        <f ca="1">OFFSET(паводок1!$B$2,COLUMN()-COLUMN(паводок1!$B$8),ROW()-ROW($B$11))</f>
        <v>0</v>
      </c>
      <c r="G20" s="32">
        <f ca="1">OFFSET(паводок1!$B$2,COLUMN()-COLUMN(паводок1!$B$8),ROW()-ROW($B$11))</f>
        <v>325</v>
      </c>
      <c r="H20" s="32">
        <f ca="1">OFFSET(паводок1!$B$2,COLUMN()-COLUMN(паводок1!$B$8),ROW()-ROW($B$11))</f>
        <v>0</v>
      </c>
      <c r="K20" s="21">
        <v>19</v>
      </c>
      <c r="L20" s="20" t="s">
        <v>46</v>
      </c>
      <c r="M20" s="22">
        <v>13.43</v>
      </c>
      <c r="N20" s="22">
        <v>4685</v>
      </c>
      <c r="O20" s="22">
        <v>27100</v>
      </c>
      <c r="P20" s="22">
        <v>26020</v>
      </c>
      <c r="Q20" s="22">
        <v>13300</v>
      </c>
      <c r="R20" s="22"/>
      <c r="S20" s="22"/>
    </row>
    <row r="21" spans="1:19" ht="15.75" x14ac:dyDescent="0.25">
      <c r="A21" s="31">
        <v>11</v>
      </c>
      <c r="B21" s="32">
        <f ca="1">OFFSET(паводок1!$B$2,COLUMN()-COLUMN(паводок1!$B$8),ROW()-ROW($B$11))</f>
        <v>14.77</v>
      </c>
      <c r="C21" s="32">
        <f ca="1">OFFSET(паводок1!$B$2,COLUMN()-COLUMN(паводок1!$B$8),ROW()-ROW($B$11))</f>
        <v>685</v>
      </c>
      <c r="D21" s="32">
        <f ca="1">OFFSET(паводок1!$B$2,COLUMN()-COLUMN(паводок1!$B$8),ROW()-ROW($B$11))</f>
        <v>8110</v>
      </c>
      <c r="E21" s="32">
        <f ca="1">OFFSET(паводок1!$B$2,COLUMN()-COLUMN(паводок1!$B$8),ROW()-ROW($B$11))</f>
        <v>7920</v>
      </c>
      <c r="F21" s="32">
        <f ca="1">OFFSET(паводок1!$B$2,COLUMN()-COLUMN(паводок1!$B$8),ROW()-ROW($B$11))</f>
        <v>0</v>
      </c>
      <c r="G21" s="32">
        <f ca="1">OFFSET(паводок1!$B$2,COLUMN()-COLUMN(паводок1!$B$8),ROW()-ROW($B$11))</f>
        <v>319</v>
      </c>
      <c r="H21" s="32">
        <f ca="1">OFFSET(паводок1!$B$2,COLUMN()-COLUMN(паводок1!$B$8),ROW()-ROW($B$11))</f>
        <v>0</v>
      </c>
      <c r="K21" s="21">
        <v>20</v>
      </c>
      <c r="L21" s="20" t="s">
        <v>47</v>
      </c>
      <c r="M21" s="22">
        <v>13.45</v>
      </c>
      <c r="N21" s="22">
        <v>4550</v>
      </c>
      <c r="O21" s="22">
        <v>27100</v>
      </c>
      <c r="P21" s="22">
        <v>26160</v>
      </c>
      <c r="Q21" s="22">
        <v>13420</v>
      </c>
      <c r="R21" s="22"/>
      <c r="S21" s="22"/>
    </row>
    <row r="22" spans="1:19" ht="15.75" x14ac:dyDescent="0.25">
      <c r="A22" s="31">
        <v>12</v>
      </c>
      <c r="B22" s="32">
        <f ca="1">OFFSET(паводок1!$B$2,COLUMN()-COLUMN(паводок1!$B$8),ROW()-ROW($B$11))</f>
        <v>14.73</v>
      </c>
      <c r="C22" s="32">
        <f ca="1">OFFSET(паводок1!$B$2,COLUMN()-COLUMN(паводок1!$B$8),ROW()-ROW($B$11))</f>
        <v>805</v>
      </c>
      <c r="D22" s="32">
        <f ca="1">OFFSET(паводок1!$B$2,COLUMN()-COLUMN(паводок1!$B$8),ROW()-ROW($B$11))</f>
        <v>8150</v>
      </c>
      <c r="E22" s="32">
        <f ca="1">OFFSET(паводок1!$B$2,COLUMN()-COLUMN(паводок1!$B$8),ROW()-ROW($B$11))</f>
        <v>7960</v>
      </c>
      <c r="F22" s="32">
        <f ca="1">OFFSET(паводок1!$B$2,COLUMN()-COLUMN(паводок1!$B$8),ROW()-ROW($B$11))</f>
        <v>0</v>
      </c>
      <c r="G22" s="32">
        <f ca="1">OFFSET(паводок1!$B$2,COLUMN()-COLUMN(паводок1!$B$8),ROW()-ROW($B$11))</f>
        <v>316</v>
      </c>
      <c r="H22" s="32">
        <f ca="1">OFFSET(паводок1!$B$2,COLUMN()-COLUMN(паводок1!$B$8),ROW()-ROW($B$11))</f>
        <v>0</v>
      </c>
      <c r="K22" s="21">
        <v>21</v>
      </c>
      <c r="L22" s="20" t="s">
        <v>48</v>
      </c>
      <c r="M22" s="22">
        <v>13.44</v>
      </c>
      <c r="N22" s="22">
        <v>4500</v>
      </c>
      <c r="O22" s="22">
        <v>26200</v>
      </c>
      <c r="P22" s="22">
        <v>25780</v>
      </c>
      <c r="Q22" s="22">
        <v>13050</v>
      </c>
      <c r="R22" s="22"/>
      <c r="S22" s="22"/>
    </row>
    <row r="23" spans="1:19" ht="15.75" x14ac:dyDescent="0.25">
      <c r="A23" s="31">
        <v>13</v>
      </c>
      <c r="B23" s="32">
        <f ca="1">OFFSET(паводок1!$B$2,COLUMN()-COLUMN(паводок1!$B$8),ROW()-ROW($B$11))</f>
        <v>14.81</v>
      </c>
      <c r="C23" s="32">
        <f ca="1">OFFSET(паводок1!$B$2,COLUMN()-COLUMN(паводок1!$B$8),ROW()-ROW($B$11))</f>
        <v>566</v>
      </c>
      <c r="D23" s="32">
        <f ca="1">OFFSET(паводок1!$B$2,COLUMN()-COLUMN(паводок1!$B$8),ROW()-ROW($B$11))</f>
        <v>8647</v>
      </c>
      <c r="E23" s="32">
        <f ca="1">OFFSET(паводок1!$B$2,COLUMN()-COLUMN(паводок1!$B$8),ROW()-ROW($B$11))</f>
        <v>7480</v>
      </c>
      <c r="F23" s="32">
        <f ca="1">OFFSET(паводок1!$B$2,COLUMN()-COLUMN(паводок1!$B$8),ROW()-ROW($B$11))</f>
        <v>0</v>
      </c>
      <c r="G23" s="32">
        <f ca="1">OFFSET(паводок1!$B$2,COLUMN()-COLUMN(паводок1!$B$8),ROW()-ROW($B$11))</f>
        <v>316</v>
      </c>
      <c r="H23" s="32">
        <f ca="1">OFFSET(паводок1!$B$2,COLUMN()-COLUMN(паводок1!$B$8),ROW()-ROW($B$11))</f>
        <v>0</v>
      </c>
      <c r="K23" s="21">
        <v>22</v>
      </c>
      <c r="L23" s="20" t="s">
        <v>49</v>
      </c>
      <c r="M23" s="22">
        <v>13.72</v>
      </c>
      <c r="N23" s="22">
        <v>4440</v>
      </c>
      <c r="O23" s="22">
        <v>27600</v>
      </c>
      <c r="P23" s="22">
        <v>25930</v>
      </c>
      <c r="Q23" s="22">
        <v>13190</v>
      </c>
      <c r="R23" s="22"/>
      <c r="S23" s="22"/>
    </row>
    <row r="24" spans="1:19" ht="15.75" x14ac:dyDescent="0.25">
      <c r="A24" s="31">
        <v>14</v>
      </c>
      <c r="B24" s="32">
        <f ca="1">OFFSET(паводок1!$B$2,COLUMN()-COLUMN(паводок1!$B$8),ROW()-ROW($B$11))</f>
        <v>14.83</v>
      </c>
      <c r="C24" s="32">
        <f ca="1">OFFSET(паводок1!$B$2,COLUMN()-COLUMN(паводок1!$B$8),ROW()-ROW($B$11))</f>
        <v>507</v>
      </c>
      <c r="D24" s="32">
        <f ca="1">OFFSET(паводок1!$B$2,COLUMN()-COLUMN(паводок1!$B$8),ROW()-ROW($B$11))</f>
        <v>9075</v>
      </c>
      <c r="E24" s="32">
        <f ca="1">OFFSET(паводок1!$B$2,COLUMN()-COLUMN(паводок1!$B$8),ROW()-ROW($B$11))</f>
        <v>7820</v>
      </c>
      <c r="F24" s="32">
        <f ca="1">OFFSET(паводок1!$B$2,COLUMN()-COLUMN(паводок1!$B$8),ROW()-ROW($B$11))</f>
        <v>0</v>
      </c>
      <c r="G24" s="32">
        <f ca="1">OFFSET(паводок1!$B$2,COLUMN()-COLUMN(паводок1!$B$8),ROW()-ROW($B$11))</f>
        <v>313</v>
      </c>
      <c r="H24" s="32">
        <f ca="1">OFFSET(паводок1!$B$2,COLUMN()-COLUMN(паводок1!$B$8),ROW()-ROW($B$11))</f>
        <v>0</v>
      </c>
      <c r="K24" s="21">
        <v>23</v>
      </c>
      <c r="L24" s="20" t="s">
        <v>50</v>
      </c>
      <c r="M24" s="22">
        <v>13.9</v>
      </c>
      <c r="N24" s="22">
        <v>3890</v>
      </c>
      <c r="O24" s="22">
        <v>25965</v>
      </c>
      <c r="P24" s="22">
        <v>24020</v>
      </c>
      <c r="Q24" s="22">
        <v>11180</v>
      </c>
      <c r="R24" s="22"/>
      <c r="S24" s="22"/>
    </row>
    <row r="25" spans="1:19" ht="15.75" x14ac:dyDescent="0.25">
      <c r="A25" s="31">
        <v>15</v>
      </c>
      <c r="B25" s="32">
        <f ca="1">OFFSET(паводок1!$B$2,COLUMN()-COLUMN(паводок1!$B$8),ROW()-ROW($B$11))</f>
        <v>14.76</v>
      </c>
      <c r="C25" s="32">
        <f ca="1">OFFSET(паводок1!$B$2,COLUMN()-COLUMN(паводок1!$B$8),ROW()-ROW($B$11))</f>
        <v>715</v>
      </c>
      <c r="D25" s="32">
        <f ca="1">OFFSET(паводок1!$B$2,COLUMN()-COLUMN(паводок1!$B$8),ROW()-ROW($B$11))</f>
        <v>10627</v>
      </c>
      <c r="E25" s="32">
        <f ca="1">OFFSET(паводок1!$B$2,COLUMN()-COLUMN(паводок1!$B$8),ROW()-ROW($B$11))</f>
        <v>9540</v>
      </c>
      <c r="F25" s="32">
        <f ca="1">OFFSET(паводок1!$B$2,COLUMN()-COLUMN(паводок1!$B$8),ROW()-ROW($B$11))</f>
        <v>0</v>
      </c>
      <c r="G25" s="32">
        <f ca="1">OFFSET(паводок1!$B$2,COLUMN()-COLUMN(паводок1!$B$8),ROW()-ROW($B$11))</f>
        <v>310</v>
      </c>
      <c r="H25" s="32">
        <f ca="1">OFFSET(паводок1!$B$2,COLUMN()-COLUMN(паводок1!$B$8),ROW()-ROW($B$11))</f>
        <v>0</v>
      </c>
      <c r="K25" s="21">
        <v>24</v>
      </c>
      <c r="L25" s="20" t="s">
        <v>51</v>
      </c>
      <c r="M25" s="22">
        <v>14.08</v>
      </c>
      <c r="N25" s="22">
        <v>3350</v>
      </c>
      <c r="O25" s="22">
        <v>26500</v>
      </c>
      <c r="P25" s="22">
        <v>22100</v>
      </c>
      <c r="Q25" s="22">
        <v>9120</v>
      </c>
      <c r="R25" s="22"/>
      <c r="S25" s="22"/>
    </row>
    <row r="26" spans="1:19" ht="15.75" x14ac:dyDescent="0.25">
      <c r="A26" s="31">
        <v>16</v>
      </c>
      <c r="B26" s="32">
        <f ca="1">OFFSET(паводок1!$B$2,COLUMN()-COLUMN(паводок1!$B$8),ROW()-ROW($B$11))</f>
        <v>14.72</v>
      </c>
      <c r="C26" s="32">
        <f ca="1">OFFSET(паводок1!$B$2,COLUMN()-COLUMN(паводок1!$B$8),ROW()-ROW($B$11))</f>
        <v>834</v>
      </c>
      <c r="D26" s="32">
        <f ca="1">OFFSET(паводок1!$B$2,COLUMN()-COLUMN(паводок1!$B$8),ROW()-ROW($B$11))</f>
        <v>11937</v>
      </c>
      <c r="E26" s="32">
        <f ca="1">OFFSET(паводок1!$B$2,COLUMN()-COLUMN(паводок1!$B$8),ROW()-ROW($B$11))</f>
        <v>9710</v>
      </c>
      <c r="F26" s="32">
        <f ca="1">OFFSET(паводок1!$B$2,COLUMN()-COLUMN(паводок1!$B$8),ROW()-ROW($B$11))</f>
        <v>0</v>
      </c>
      <c r="G26" s="32">
        <f ca="1">OFFSET(паводок1!$B$2,COLUMN()-COLUMN(паводок1!$B$8),ROW()-ROW($B$11))</f>
        <v>307</v>
      </c>
      <c r="H26" s="32">
        <f ca="1">OFFSET(паводок1!$B$2,COLUMN()-COLUMN(паводок1!$B$8),ROW()-ROW($B$11))</f>
        <v>0</v>
      </c>
      <c r="K26" s="21">
        <v>25</v>
      </c>
      <c r="L26" s="20" t="s">
        <v>52</v>
      </c>
      <c r="M26" s="22">
        <v>14.05</v>
      </c>
      <c r="N26" s="22">
        <v>2720</v>
      </c>
      <c r="O26" s="22">
        <v>22600</v>
      </c>
      <c r="P26" s="22">
        <v>19140</v>
      </c>
      <c r="Q26" s="22">
        <v>6100</v>
      </c>
      <c r="R26" s="22"/>
      <c r="S26" s="22"/>
    </row>
    <row r="27" spans="1:19" ht="15.75" x14ac:dyDescent="0.25">
      <c r="A27" s="31">
        <v>17</v>
      </c>
      <c r="B27" s="32">
        <f ca="1">OFFSET(паводок1!$B$2,COLUMN()-COLUMN(паводок1!$B$8),ROW()-ROW($B$11))</f>
        <v>0</v>
      </c>
      <c r="C27" s="32">
        <f ca="1">OFFSET(паводок1!$B$2,COLUMN()-COLUMN(паводок1!$B$8),ROW()-ROW($B$11))</f>
        <v>0</v>
      </c>
      <c r="D27" s="32">
        <f ca="1">OFFSET(паводок1!$B$2,COLUMN()-COLUMN(паводок1!$B$8),ROW()-ROW($B$11))</f>
        <v>0</v>
      </c>
      <c r="E27" s="32">
        <f ca="1">OFFSET(паводок1!$B$2,COLUMN()-COLUMN(паводок1!$B$8),ROW()-ROW($B$11))</f>
        <v>0</v>
      </c>
      <c r="F27" s="32">
        <f ca="1">OFFSET(паводок1!$B$2,COLUMN()-COLUMN(паводок1!$B$8),ROW()-ROW($B$11))</f>
        <v>0</v>
      </c>
      <c r="G27" s="32">
        <f ca="1">OFFSET(паводок1!$B$2,COLUMN()-COLUMN(паводок1!$B$8),ROW()-ROW($B$11))</f>
        <v>0</v>
      </c>
      <c r="H27" s="32">
        <f ca="1">OFFSET(паводок1!$B$2,COLUMN()-COLUMN(паводок1!$B$8),ROW()-ROW($B$11))</f>
        <v>0</v>
      </c>
      <c r="K27" s="21">
        <v>26</v>
      </c>
      <c r="L27" s="20" t="s">
        <v>53</v>
      </c>
      <c r="M27" s="22">
        <v>14.43</v>
      </c>
      <c r="N27" s="22">
        <v>2310</v>
      </c>
      <c r="O27" s="22">
        <v>23130</v>
      </c>
      <c r="P27" s="22">
        <v>19000</v>
      </c>
      <c r="Q27" s="22">
        <v>6160</v>
      </c>
      <c r="R27" s="22"/>
      <c r="S27" s="22"/>
    </row>
    <row r="28" spans="1:19" ht="15.75" x14ac:dyDescent="0.25">
      <c r="A28" s="31">
        <v>18</v>
      </c>
      <c r="B28" s="32">
        <f ca="1">OFFSET(паводок1!$B$2,COLUMN()-COLUMN(паводок1!$B$8),ROW()-ROW($B$11))</f>
        <v>0</v>
      </c>
      <c r="C28" s="32">
        <f ca="1">OFFSET(паводок1!$B$2,COLUMN()-COLUMN(паводок1!$B$8),ROW()-ROW($B$11))</f>
        <v>0</v>
      </c>
      <c r="D28" s="32">
        <f ca="1">OFFSET(паводок1!$B$2,COLUMN()-COLUMN(паводок1!$B$8),ROW()-ROW($B$11))</f>
        <v>0</v>
      </c>
      <c r="E28" s="32">
        <f ca="1">OFFSET(паводок1!$B$2,COLUMN()-COLUMN(паводок1!$B$8),ROW()-ROW($B$11))</f>
        <v>0</v>
      </c>
      <c r="F28" s="32">
        <f ca="1">OFFSET(паводок1!$B$2,COLUMN()-COLUMN(паводок1!$B$8),ROW()-ROW($B$11))</f>
        <v>0</v>
      </c>
      <c r="G28" s="32">
        <f ca="1">OFFSET(паводок1!$B$2,COLUMN()-COLUMN(паводок1!$B$8),ROW()-ROW($B$11))</f>
        <v>0</v>
      </c>
      <c r="H28" s="32">
        <f ca="1">OFFSET(паводок1!$B$2,COLUMN()-COLUMN(паводок1!$B$8),ROW()-ROW($B$11))</f>
        <v>0</v>
      </c>
      <c r="K28" s="21">
        <v>27</v>
      </c>
      <c r="L28" s="20" t="s">
        <v>54</v>
      </c>
      <c r="M28" s="22">
        <v>14.3</v>
      </c>
      <c r="N28" s="22">
        <v>2040</v>
      </c>
      <c r="O28" s="22">
        <v>24398</v>
      </c>
      <c r="P28" s="22">
        <v>19010</v>
      </c>
      <c r="Q28" s="22">
        <v>5670</v>
      </c>
      <c r="R28" s="22"/>
      <c r="S28" s="22"/>
    </row>
    <row r="29" spans="1:19" ht="15.75" x14ac:dyDescent="0.25">
      <c r="A29" s="31">
        <v>19</v>
      </c>
      <c r="B29" s="32">
        <f ca="1">OFFSET(паводок1!$B$2,COLUMN()-COLUMN(паводок1!$B$8),ROW()-ROW($B$11))</f>
        <v>0</v>
      </c>
      <c r="C29" s="32">
        <f ca="1">OFFSET(паводок1!$B$2,COLUMN()-COLUMN(паводок1!$B$8),ROW()-ROW($B$11))</f>
        <v>0</v>
      </c>
      <c r="D29" s="32">
        <f ca="1">OFFSET(паводок1!$B$2,COLUMN()-COLUMN(паводок1!$B$8),ROW()-ROW($B$11))</f>
        <v>0</v>
      </c>
      <c r="E29" s="32">
        <f ca="1">OFFSET(паводок1!$B$2,COLUMN()-COLUMN(паводок1!$B$8),ROW()-ROW($B$11))</f>
        <v>0</v>
      </c>
      <c r="F29" s="32">
        <f ca="1">OFFSET(паводок1!$B$2,COLUMN()-COLUMN(паводок1!$B$8),ROW()-ROW($B$11))</f>
        <v>0</v>
      </c>
      <c r="G29" s="32">
        <f ca="1">OFFSET(паводок1!$B$2,COLUMN()-COLUMN(паводок1!$B$8),ROW()-ROW($B$11))</f>
        <v>0</v>
      </c>
      <c r="H29" s="32">
        <f ca="1">OFFSET(паводок1!$B$2,COLUMN()-COLUMN(паводок1!$B$8),ROW()-ROW($B$11))</f>
        <v>0</v>
      </c>
      <c r="K29" s="21">
        <v>28</v>
      </c>
      <c r="L29" s="20" t="s">
        <v>55</v>
      </c>
      <c r="M29" s="22">
        <v>14.46</v>
      </c>
      <c r="N29" s="22">
        <v>1620</v>
      </c>
      <c r="O29" s="22">
        <v>22300</v>
      </c>
      <c r="P29" s="22">
        <v>19000</v>
      </c>
      <c r="Q29" s="22">
        <v>5700</v>
      </c>
      <c r="R29" s="22"/>
      <c r="S29" s="22"/>
    </row>
    <row r="30" spans="1:19" ht="15.75" x14ac:dyDescent="0.25">
      <c r="A30" s="31">
        <v>20</v>
      </c>
      <c r="B30" s="32">
        <f ca="1">OFFSET(паводок1!$B$2,COLUMN()-COLUMN(паводок1!$B$8),ROW()-ROW($B$11))</f>
        <v>0</v>
      </c>
      <c r="C30" s="32">
        <f ca="1">OFFSET(паводок1!$B$2,COLUMN()-COLUMN(паводок1!$B$8),ROW()-ROW($B$11))</f>
        <v>0</v>
      </c>
      <c r="D30" s="32">
        <f ca="1">OFFSET(паводок1!$B$2,COLUMN()-COLUMN(паводок1!$B$8),ROW()-ROW($B$11))</f>
        <v>0</v>
      </c>
      <c r="E30" s="32">
        <f ca="1">OFFSET(паводок1!$B$2,COLUMN()-COLUMN(паводок1!$B$8),ROW()-ROW($B$11))</f>
        <v>0</v>
      </c>
      <c r="F30" s="32">
        <f ca="1">OFFSET(паводок1!$B$2,COLUMN()-COLUMN(паводок1!$B$8),ROW()-ROW($B$11))</f>
        <v>0</v>
      </c>
      <c r="G30" s="32">
        <f ca="1">OFFSET(паводок1!$B$2,COLUMN()-COLUMN(паводок1!$B$8),ROW()-ROW($B$11))</f>
        <v>0</v>
      </c>
      <c r="H30" s="32">
        <f ca="1">OFFSET(паводок1!$B$2,COLUMN()-COLUMN(паводок1!$B$8),ROW()-ROW($B$11))</f>
        <v>0</v>
      </c>
      <c r="K30" s="21">
        <v>29</v>
      </c>
      <c r="L30" s="20" t="s">
        <v>56</v>
      </c>
      <c r="M30" s="22">
        <v>14.85</v>
      </c>
      <c r="N30" s="22">
        <v>1230</v>
      </c>
      <c r="O30" s="22">
        <v>20683</v>
      </c>
      <c r="P30" s="22">
        <v>19150</v>
      </c>
      <c r="Q30" s="22">
        <v>5750</v>
      </c>
      <c r="R30" s="22"/>
      <c r="S30" s="22"/>
    </row>
    <row r="31" spans="1:19" ht="15.75" x14ac:dyDescent="0.25">
      <c r="A31" s="31">
        <v>21</v>
      </c>
      <c r="B31" s="32">
        <f ca="1">OFFSET(паводок1!$B$2,COLUMN()-COLUMN(паводок1!$B$8),ROW()-ROW($B$11))</f>
        <v>0</v>
      </c>
      <c r="C31" s="32">
        <f ca="1">OFFSET(паводок1!$B$2,COLUMN()-COLUMN(паводок1!$B$8),ROW()-ROW($B$11))</f>
        <v>0</v>
      </c>
      <c r="D31" s="32">
        <f ca="1">OFFSET(паводок1!$B$2,COLUMN()-COLUMN(паводок1!$B$8),ROW()-ROW($B$11))</f>
        <v>0</v>
      </c>
      <c r="E31" s="32">
        <f ca="1">OFFSET(паводок1!$B$2,COLUMN()-COLUMN(паводок1!$B$8),ROW()-ROW($B$11))</f>
        <v>0</v>
      </c>
      <c r="F31" s="32">
        <f ca="1">OFFSET(паводок1!$B$2,COLUMN()-COLUMN(паводок1!$B$8),ROW()-ROW($B$11))</f>
        <v>0</v>
      </c>
      <c r="G31" s="32">
        <f ca="1">OFFSET(паводок1!$B$2,COLUMN()-COLUMN(паводок1!$B$8),ROW()-ROW($B$11))</f>
        <v>0</v>
      </c>
      <c r="H31" s="32">
        <f ca="1">OFFSET(паводок1!$B$2,COLUMN()-COLUMN(паводок1!$B$8),ROW()-ROW($B$11))</f>
        <v>0</v>
      </c>
      <c r="K31" s="21">
        <v>30</v>
      </c>
      <c r="L31" s="20" t="s">
        <v>57</v>
      </c>
      <c r="M31" s="22">
        <v>14.91</v>
      </c>
      <c r="N31" s="22">
        <v>1140</v>
      </c>
      <c r="O31" s="22">
        <v>20500</v>
      </c>
      <c r="P31" s="22">
        <v>19140</v>
      </c>
      <c r="Q31" s="22">
        <v>5790</v>
      </c>
      <c r="R31" s="22"/>
      <c r="S31" s="22"/>
    </row>
    <row r="32" spans="1:19" ht="15.75" x14ac:dyDescent="0.25">
      <c r="A32" s="31">
        <v>22</v>
      </c>
      <c r="B32" s="32">
        <f ca="1">OFFSET(паводок1!$B$2,COLUMN()-COLUMN(паводок1!$B$8),ROW()-ROW($B$11))</f>
        <v>0</v>
      </c>
      <c r="C32" s="32">
        <f ca="1">OFFSET(паводок1!$B$2,COLUMN()-COLUMN(паводок1!$B$8),ROW()-ROW($B$11))</f>
        <v>0</v>
      </c>
      <c r="D32" s="32">
        <f ca="1">OFFSET(паводок1!$B$2,COLUMN()-COLUMN(паводок1!$B$8),ROW()-ROW($B$11))</f>
        <v>0</v>
      </c>
      <c r="E32" s="32">
        <f ca="1">OFFSET(паводок1!$B$2,COLUMN()-COLUMN(паводок1!$B$8),ROW()-ROW($B$11))</f>
        <v>0</v>
      </c>
      <c r="F32" s="32">
        <f ca="1">OFFSET(паводок1!$B$2,COLUMN()-COLUMN(паводок1!$B$8),ROW()-ROW($B$11))</f>
        <v>0</v>
      </c>
      <c r="G32" s="32">
        <f ca="1">OFFSET(паводок1!$B$2,COLUMN()-COLUMN(паводок1!$B$8),ROW()-ROW($B$11))</f>
        <v>0</v>
      </c>
      <c r="H32" s="32">
        <f ca="1">OFFSET(паводок1!$B$2,COLUMN()-COLUMN(паводок1!$B$8),ROW()-ROW($B$11))</f>
        <v>0</v>
      </c>
      <c r="K32" s="21">
        <v>31</v>
      </c>
      <c r="L32" s="20" t="s">
        <v>58</v>
      </c>
      <c r="M32" s="22">
        <v>14.96</v>
      </c>
      <c r="N32" s="22">
        <v>1200</v>
      </c>
      <c r="O32" s="22">
        <v>19266</v>
      </c>
      <c r="P32" s="22">
        <v>19170</v>
      </c>
      <c r="Q32" s="22">
        <v>5770</v>
      </c>
      <c r="R32" s="22"/>
      <c r="S32" s="22"/>
    </row>
    <row r="33" spans="1:19" ht="15.75" x14ac:dyDescent="0.25">
      <c r="A33" s="31">
        <v>23</v>
      </c>
      <c r="B33" s="32">
        <f ca="1">OFFSET(паводок1!$B$2,COLUMN()-COLUMN(паводок1!$B$8),ROW()-ROW($B$11))</f>
        <v>0</v>
      </c>
      <c r="C33" s="32">
        <f ca="1">OFFSET(паводок1!$B$2,COLUMN()-COLUMN(паводок1!$B$8),ROW()-ROW($B$11))</f>
        <v>0</v>
      </c>
      <c r="D33" s="32">
        <f ca="1">OFFSET(паводок1!$B$2,COLUMN()-COLUMN(паводок1!$B$8),ROW()-ROW($B$11))</f>
        <v>0</v>
      </c>
      <c r="E33" s="32">
        <f ca="1">OFFSET(паводок1!$B$2,COLUMN()-COLUMN(паводок1!$B$8),ROW()-ROW($B$11))</f>
        <v>0</v>
      </c>
      <c r="F33" s="32">
        <f ca="1">OFFSET(паводок1!$B$2,COLUMN()-COLUMN(паводок1!$B$8),ROW()-ROW($B$11))</f>
        <v>0</v>
      </c>
      <c r="G33" s="32">
        <f ca="1">OFFSET(паводок1!$B$2,COLUMN()-COLUMN(паводок1!$B$8),ROW()-ROW($B$11))</f>
        <v>0</v>
      </c>
      <c r="H33" s="32">
        <f ca="1">OFFSET(паводок1!$B$2,COLUMN()-COLUMN(паводок1!$B$8),ROW()-ROW($B$11))</f>
        <v>0</v>
      </c>
      <c r="K33" s="21">
        <v>32</v>
      </c>
      <c r="L33" s="20" t="s">
        <v>59</v>
      </c>
      <c r="M33" s="22">
        <v>14.9</v>
      </c>
      <c r="N33" s="22">
        <v>1142</v>
      </c>
      <c r="O33" s="22">
        <v>19660</v>
      </c>
      <c r="P33" s="22">
        <v>18990</v>
      </c>
      <c r="Q33" s="22">
        <v>5660</v>
      </c>
      <c r="R33" s="22"/>
      <c r="S33" s="22"/>
    </row>
    <row r="34" spans="1:19" ht="15.75" x14ac:dyDescent="0.25">
      <c r="A34" s="31">
        <v>24</v>
      </c>
      <c r="B34" s="32">
        <f ca="1">OFFSET(паводок1!$B$2,COLUMN()-COLUMN(паводок1!$B$8),ROW()-ROW($B$11))</f>
        <v>0</v>
      </c>
      <c r="C34" s="32">
        <f ca="1">OFFSET(паводок1!$B$2,COLUMN()-COLUMN(паводок1!$B$8),ROW()-ROW($B$11))</f>
        <v>0</v>
      </c>
      <c r="D34" s="32">
        <f ca="1">OFFSET(паводок1!$B$2,COLUMN()-COLUMN(паводок1!$B$8),ROW()-ROW($B$11))</f>
        <v>0</v>
      </c>
      <c r="E34" s="32">
        <f ca="1">OFFSET(паводок1!$B$2,COLUMN()-COLUMN(паводок1!$B$8),ROW()-ROW($B$11))</f>
        <v>0</v>
      </c>
      <c r="F34" s="32">
        <f ca="1">OFFSET(паводок1!$B$2,COLUMN()-COLUMN(паводок1!$B$8),ROW()-ROW($B$11))</f>
        <v>0</v>
      </c>
      <c r="G34" s="32">
        <f ca="1">OFFSET(паводок1!$B$2,COLUMN()-COLUMN(паводок1!$B$8),ROW()-ROW($B$11))</f>
        <v>0</v>
      </c>
      <c r="H34" s="32">
        <f ca="1">OFFSET(паводок1!$B$2,COLUMN()-COLUMN(паводок1!$B$8),ROW()-ROW($B$11))</f>
        <v>0</v>
      </c>
      <c r="K34" s="21">
        <v>33</v>
      </c>
      <c r="L34" s="20" t="s">
        <v>60</v>
      </c>
      <c r="M34" s="22">
        <v>14.91</v>
      </c>
      <c r="N34" s="22">
        <v>1040</v>
      </c>
      <c r="O34" s="22">
        <v>20150</v>
      </c>
      <c r="P34" s="22">
        <v>19020</v>
      </c>
      <c r="Q34" s="22">
        <v>5570</v>
      </c>
      <c r="R34" s="22"/>
      <c r="S34" s="22"/>
    </row>
    <row r="35" spans="1:19" ht="15.75" x14ac:dyDescent="0.25">
      <c r="A35" s="31">
        <v>25</v>
      </c>
      <c r="B35" s="32">
        <f ca="1">OFFSET(паводок1!$B$2,COLUMN()-COLUMN(паводок1!$B$8),ROW()-ROW($B$11))</f>
        <v>0</v>
      </c>
      <c r="C35" s="32">
        <f ca="1">OFFSET(паводок1!$B$2,COLUMN()-COLUMN(паводок1!$B$8),ROW()-ROW($B$11))</f>
        <v>0</v>
      </c>
      <c r="D35" s="32">
        <f ca="1">OFFSET(паводок1!$B$2,COLUMN()-COLUMN(паводок1!$B$8),ROW()-ROW($B$11))</f>
        <v>0</v>
      </c>
      <c r="E35" s="32">
        <f ca="1">OFFSET(паводок1!$B$2,COLUMN()-COLUMN(паводок1!$B$8),ROW()-ROW($B$11))</f>
        <v>0</v>
      </c>
      <c r="F35" s="32">
        <f ca="1">OFFSET(паводок1!$B$2,COLUMN()-COLUMN(паводок1!$B$8),ROW()-ROW($B$11))</f>
        <v>0</v>
      </c>
      <c r="G35" s="32">
        <f ca="1">OFFSET(паводок1!$B$2,COLUMN()-COLUMN(паводок1!$B$8),ROW()-ROW($B$11))</f>
        <v>0</v>
      </c>
      <c r="H35" s="32">
        <f ca="1">OFFSET(паводок1!$B$2,COLUMN()-COLUMN(паводок1!$B$8),ROW()-ROW($B$11))</f>
        <v>0</v>
      </c>
      <c r="K35" s="21">
        <v>34</v>
      </c>
      <c r="L35" s="20" t="s">
        <v>61</v>
      </c>
      <c r="M35" s="22">
        <v>14.9</v>
      </c>
      <c r="N35" s="22">
        <v>1230</v>
      </c>
      <c r="O35" s="22">
        <v>18000</v>
      </c>
      <c r="P35" s="22">
        <v>18890</v>
      </c>
      <c r="Q35" s="22">
        <v>5510</v>
      </c>
      <c r="R35" s="22"/>
      <c r="S35" s="22"/>
    </row>
    <row r="36" spans="1:19" ht="15.75" x14ac:dyDescent="0.25">
      <c r="A36" s="31">
        <v>26</v>
      </c>
      <c r="B36" s="32">
        <f ca="1">OFFSET(паводок1!$B$2,COLUMN()-COLUMN(паводок1!$B$8),ROW()-ROW($B$11))</f>
        <v>0</v>
      </c>
      <c r="C36" s="32">
        <f ca="1">OFFSET(паводок1!$B$2,COLUMN()-COLUMN(паводок1!$B$8),ROW()-ROW($B$11))</f>
        <v>0</v>
      </c>
      <c r="D36" s="32">
        <f ca="1">OFFSET(паводок1!$B$2,COLUMN()-COLUMN(паводок1!$B$8),ROW()-ROW($B$11))</f>
        <v>0</v>
      </c>
      <c r="E36" s="32">
        <f ca="1">OFFSET(паводок1!$B$2,COLUMN()-COLUMN(паводок1!$B$8),ROW()-ROW($B$11))</f>
        <v>0</v>
      </c>
      <c r="F36" s="32">
        <f ca="1">OFFSET(паводок1!$B$2,COLUMN()-COLUMN(паводок1!$B$8),ROW()-ROW($B$11))</f>
        <v>0</v>
      </c>
      <c r="G36" s="32">
        <f ca="1">OFFSET(паводок1!$B$2,COLUMN()-COLUMN(паводок1!$B$8),ROW()-ROW($B$11))</f>
        <v>0</v>
      </c>
      <c r="H36" s="32">
        <f ca="1">OFFSET(паводок1!$B$2,COLUMN()-COLUMN(паводок1!$B$8),ROW()-ROW($B$11))</f>
        <v>0</v>
      </c>
      <c r="K36" s="21">
        <v>35</v>
      </c>
      <c r="L36" s="20" t="s">
        <v>62</v>
      </c>
      <c r="M36" s="22">
        <v>14.57</v>
      </c>
      <c r="N36" s="22">
        <v>1530</v>
      </c>
      <c r="O36" s="22">
        <v>17800</v>
      </c>
      <c r="P36" s="22">
        <v>18840</v>
      </c>
      <c r="Q36" s="22">
        <v>5520</v>
      </c>
      <c r="R36" s="22"/>
      <c r="S36" s="22"/>
    </row>
    <row r="37" spans="1:19" ht="15.75" x14ac:dyDescent="0.25">
      <c r="A37" s="31">
        <v>27</v>
      </c>
      <c r="B37" s="32">
        <f ca="1">OFFSET(паводок1!$B$2,COLUMN()-COLUMN(паводок1!$B$8),ROW()-ROW($B$11))</f>
        <v>0</v>
      </c>
      <c r="C37" s="32">
        <f ca="1">OFFSET(паводок1!$B$2,COLUMN()-COLUMN(паводок1!$B$8),ROW()-ROW($B$11))</f>
        <v>0</v>
      </c>
      <c r="D37" s="32">
        <f ca="1">OFFSET(паводок1!$B$2,COLUMN()-COLUMN(паводок1!$B$8),ROW()-ROW($B$11))</f>
        <v>0</v>
      </c>
      <c r="E37" s="32">
        <f ca="1">OFFSET(паводок1!$B$2,COLUMN()-COLUMN(паводок1!$B$8),ROW()-ROW($B$11))</f>
        <v>0</v>
      </c>
      <c r="F37" s="32">
        <f ca="1">OFFSET(паводок1!$B$2,COLUMN()-COLUMN(паводок1!$B$8),ROW()-ROW($B$11))</f>
        <v>0</v>
      </c>
      <c r="G37" s="32">
        <f ca="1">OFFSET(паводок1!$B$2,COLUMN()-COLUMN(паводок1!$B$8),ROW()-ROW($B$11))</f>
        <v>0</v>
      </c>
      <c r="H37" s="32">
        <f ca="1">OFFSET(паводок1!$B$2,COLUMN()-COLUMN(паводок1!$B$8),ROW()-ROW($B$11))</f>
        <v>0</v>
      </c>
      <c r="K37" s="21">
        <v>36</v>
      </c>
      <c r="L37" s="20" t="s">
        <v>63</v>
      </c>
      <c r="M37" s="22">
        <v>14.73</v>
      </c>
      <c r="N37" s="22">
        <v>1950</v>
      </c>
      <c r="O37" s="22">
        <v>17099</v>
      </c>
      <c r="P37" s="22">
        <v>18990</v>
      </c>
      <c r="Q37" s="22">
        <v>5490</v>
      </c>
      <c r="R37" s="22"/>
      <c r="S37" s="22"/>
    </row>
    <row r="38" spans="1:19" ht="15.75" x14ac:dyDescent="0.25">
      <c r="A38" s="31">
        <v>28</v>
      </c>
      <c r="B38" s="32">
        <f ca="1">OFFSET(паводок1!$B$2,COLUMN()-COLUMN(паводок1!$B$8),ROW()-ROW($B$11))</f>
        <v>0</v>
      </c>
      <c r="C38" s="32">
        <f ca="1">OFFSET(паводок1!$B$2,COLUMN()-COLUMN(паводок1!$B$8),ROW()-ROW($B$11))</f>
        <v>0</v>
      </c>
      <c r="D38" s="32">
        <f ca="1">OFFSET(паводок1!$B$2,COLUMN()-COLUMN(паводок1!$B$8),ROW()-ROW($B$11))</f>
        <v>0</v>
      </c>
      <c r="E38" s="32">
        <f ca="1">OFFSET(паводок1!$B$2,COLUMN()-COLUMN(паводок1!$B$8),ROW()-ROW($B$11))</f>
        <v>0</v>
      </c>
      <c r="F38" s="32">
        <f ca="1">OFFSET(паводок1!$B$2,COLUMN()-COLUMN(паводок1!$B$8),ROW()-ROW($B$11))</f>
        <v>0</v>
      </c>
      <c r="G38" s="32">
        <f ca="1">OFFSET(паводок1!$B$2,COLUMN()-COLUMN(паводок1!$B$8),ROW()-ROW($B$11))</f>
        <v>0</v>
      </c>
      <c r="H38" s="32">
        <f ca="1">OFFSET(паводок1!$B$2,COLUMN()-COLUMN(паводок1!$B$8),ROW()-ROW($B$11))</f>
        <v>0</v>
      </c>
      <c r="K38" s="21">
        <v>37</v>
      </c>
      <c r="L38" s="20" t="s">
        <v>64</v>
      </c>
      <c r="M38" s="22">
        <v>14.55</v>
      </c>
      <c r="N38" s="22">
        <v>2550</v>
      </c>
      <c r="O38" s="22">
        <v>18874</v>
      </c>
      <c r="P38" s="22">
        <v>18850</v>
      </c>
      <c r="Q38" s="22">
        <v>5340</v>
      </c>
      <c r="R38" s="22"/>
      <c r="S38" s="22"/>
    </row>
    <row r="39" spans="1:19" ht="15.75" x14ac:dyDescent="0.25">
      <c r="A39" s="31">
        <v>29</v>
      </c>
      <c r="B39" s="32">
        <f ca="1">OFFSET(паводок1!$B$2,COLUMN()-COLUMN(паводок1!$B$8),ROW()-ROW($B$11))</f>
        <v>0</v>
      </c>
      <c r="C39" s="32">
        <f ca="1">OFFSET(паводок1!$B$2,COLUMN()-COLUMN(паводок1!$B$8),ROW()-ROW($B$11))</f>
        <v>0</v>
      </c>
      <c r="D39" s="32">
        <f ca="1">OFFSET(паводок1!$B$2,COLUMN()-COLUMN(паводок1!$B$8),ROW()-ROW($B$11))</f>
        <v>0</v>
      </c>
      <c r="E39" s="32">
        <f ca="1">OFFSET(паводок1!$B$2,COLUMN()-COLUMN(паводок1!$B$8),ROW()-ROW($B$11))</f>
        <v>0</v>
      </c>
      <c r="F39" s="32">
        <f ca="1">OFFSET(паводок1!$B$2,COLUMN()-COLUMN(паводок1!$B$8),ROW()-ROW($B$11))</f>
        <v>0</v>
      </c>
      <c r="G39" s="32">
        <f ca="1">OFFSET(паводок1!$B$2,COLUMN()-COLUMN(паводок1!$B$8),ROW()-ROW($B$11))</f>
        <v>0</v>
      </c>
      <c r="H39" s="32">
        <f ca="1">OFFSET(паводок1!$B$2,COLUMN()-COLUMN(паводок1!$B$8),ROW()-ROW($B$11))</f>
        <v>0</v>
      </c>
      <c r="K39" s="21">
        <v>38</v>
      </c>
      <c r="L39" s="20" t="s">
        <v>65</v>
      </c>
      <c r="M39" s="22">
        <v>14.6</v>
      </c>
      <c r="N39" s="22">
        <v>2070</v>
      </c>
      <c r="O39" s="22">
        <v>18350</v>
      </c>
      <c r="P39" s="22">
        <v>17240</v>
      </c>
      <c r="Q39" s="22">
        <v>3760</v>
      </c>
      <c r="R39" s="22"/>
      <c r="S39" s="22"/>
    </row>
    <row r="40" spans="1:19" ht="15.75" x14ac:dyDescent="0.25">
      <c r="A40" s="31">
        <v>30</v>
      </c>
      <c r="B40" s="32">
        <f ca="1">OFFSET(паводок1!$B$2,COLUMN()-COLUMN(паводок1!$B$8),ROW()-ROW($B$11))</f>
        <v>0</v>
      </c>
      <c r="C40" s="32">
        <f ca="1">OFFSET(паводок1!$B$2,COLUMN()-COLUMN(паводок1!$B$8),ROW()-ROW($B$11))</f>
        <v>0</v>
      </c>
      <c r="D40" s="32">
        <f ca="1">OFFSET(паводок1!$B$2,COLUMN()-COLUMN(паводок1!$B$8),ROW()-ROW($B$11))</f>
        <v>0</v>
      </c>
      <c r="E40" s="32">
        <f ca="1">OFFSET(паводок1!$B$2,COLUMN()-COLUMN(паводок1!$B$8),ROW()-ROW($B$11))</f>
        <v>0</v>
      </c>
      <c r="F40" s="32">
        <f ca="1">OFFSET(паводок1!$B$2,COLUMN()-COLUMN(паводок1!$B$8),ROW()-ROW($B$11))</f>
        <v>0</v>
      </c>
      <c r="G40" s="32">
        <f ca="1">OFFSET(паводок1!$B$2,COLUMN()-COLUMN(паводок1!$B$8),ROW()-ROW($B$11))</f>
        <v>0</v>
      </c>
      <c r="H40" s="32">
        <f ca="1">OFFSET(паводок1!$B$2,COLUMN()-COLUMN(паводок1!$B$8),ROW()-ROW($B$11))</f>
        <v>0</v>
      </c>
      <c r="K40" s="21">
        <v>39</v>
      </c>
      <c r="L40" s="20" t="s">
        <v>66</v>
      </c>
      <c r="M40" s="22">
        <v>14.65</v>
      </c>
      <c r="N40" s="22">
        <v>2130</v>
      </c>
      <c r="O40" s="22">
        <v>18658</v>
      </c>
      <c r="P40" s="22">
        <v>17100</v>
      </c>
      <c r="Q40" s="22">
        <v>3670</v>
      </c>
      <c r="R40" s="22"/>
      <c r="S40" s="22"/>
    </row>
    <row r="41" spans="1:19" ht="15.75" x14ac:dyDescent="0.25">
      <c r="A41" s="33">
        <v>31</v>
      </c>
      <c r="B41" s="32">
        <f ca="1">OFFSET(паводок1!$B$2,COLUMN()-COLUMN(паводок1!$B$8),ROW()-ROW($B$11))</f>
        <v>0</v>
      </c>
      <c r="C41" s="32">
        <f ca="1">OFFSET(паводок1!$B$2,COLUMN()-COLUMN(паводок1!$B$8),ROW()-ROW($B$11))</f>
        <v>0</v>
      </c>
      <c r="D41" s="32">
        <f ca="1">OFFSET(паводок1!$B$2,COLUMN()-COLUMN(паводок1!$B$8),ROW()-ROW($B$11))</f>
        <v>0</v>
      </c>
      <c r="E41" s="32">
        <f ca="1">OFFSET(паводок1!$B$2,COLUMN()-COLUMN(паводок1!$B$8),ROW()-ROW($B$11))</f>
        <v>0</v>
      </c>
      <c r="F41" s="32">
        <f ca="1">OFFSET(паводок1!$B$2,COLUMN()-COLUMN(паводок1!$B$8),ROW()-ROW($B$11))</f>
        <v>0</v>
      </c>
      <c r="G41" s="32">
        <f ca="1">OFFSET(паводок1!$B$2,COLUMN()-COLUMN(паводок1!$B$8),ROW()-ROW($B$11))</f>
        <v>0</v>
      </c>
      <c r="H41" s="32">
        <f ca="1">OFFSET(паводок1!$B$2,COLUMN()-COLUMN(паводок1!$B$8),ROW()-ROW($B$11))</f>
        <v>0</v>
      </c>
      <c r="K41" s="21">
        <v>40</v>
      </c>
      <c r="L41" s="20" t="s">
        <v>67</v>
      </c>
      <c r="M41" s="22">
        <v>14.69</v>
      </c>
      <c r="N41" s="22">
        <v>1890</v>
      </c>
      <c r="O41" s="22">
        <v>20488</v>
      </c>
      <c r="P41" s="22">
        <v>17150</v>
      </c>
      <c r="Q41" s="22">
        <v>3680</v>
      </c>
      <c r="R41" s="22"/>
      <c r="S41" s="22"/>
    </row>
    <row r="42" spans="1:19" ht="15.75" x14ac:dyDescent="0.25">
      <c r="K42" s="21">
        <v>41</v>
      </c>
      <c r="L42" s="20" t="s">
        <v>68</v>
      </c>
      <c r="M42" s="22">
        <v>14.74</v>
      </c>
      <c r="N42" s="22">
        <v>1828</v>
      </c>
      <c r="O42" s="22">
        <v>20600</v>
      </c>
      <c r="P42" s="22">
        <v>17100</v>
      </c>
      <c r="Q42" s="22">
        <v>3640</v>
      </c>
      <c r="R42" s="22"/>
      <c r="S42" s="22"/>
    </row>
    <row r="43" spans="1:19" ht="15.75" x14ac:dyDescent="0.25">
      <c r="K43" s="21">
        <v>42</v>
      </c>
      <c r="L43" s="20" t="s">
        <v>69</v>
      </c>
      <c r="M43" s="22">
        <v>14.76</v>
      </c>
      <c r="N43" s="22">
        <v>1680</v>
      </c>
      <c r="O43" s="22">
        <v>20600</v>
      </c>
      <c r="P43" s="22">
        <v>17260</v>
      </c>
      <c r="Q43" s="22">
        <v>3800</v>
      </c>
      <c r="R43" s="22"/>
      <c r="S43" s="22"/>
    </row>
    <row r="44" spans="1:19" ht="15.75" x14ac:dyDescent="0.25">
      <c r="K44" s="21">
        <v>43</v>
      </c>
      <c r="L44" s="20" t="s">
        <v>70</v>
      </c>
      <c r="M44" s="22">
        <v>14.82</v>
      </c>
      <c r="N44" s="22">
        <v>1410</v>
      </c>
      <c r="O44" s="22">
        <v>20303</v>
      </c>
      <c r="P44" s="22">
        <v>17290</v>
      </c>
      <c r="Q44" s="22">
        <v>3800</v>
      </c>
      <c r="R44" s="22"/>
      <c r="S44" s="22"/>
    </row>
    <row r="45" spans="1:19" ht="15.75" x14ac:dyDescent="0.25">
      <c r="K45" s="21">
        <v>44</v>
      </c>
      <c r="L45" s="20" t="s">
        <v>71</v>
      </c>
      <c r="M45" s="22">
        <v>14.87</v>
      </c>
      <c r="N45" s="22">
        <v>1350</v>
      </c>
      <c r="O45" s="22">
        <v>19200</v>
      </c>
      <c r="P45" s="22">
        <v>17230</v>
      </c>
      <c r="Q45" s="22">
        <v>3820</v>
      </c>
      <c r="R45" s="22"/>
      <c r="S45" s="22"/>
    </row>
    <row r="46" spans="1:19" ht="15.75" x14ac:dyDescent="0.25">
      <c r="K46" s="21">
        <v>45</v>
      </c>
      <c r="L46" s="20" t="s">
        <v>72</v>
      </c>
      <c r="M46" s="22">
        <v>14.93</v>
      </c>
      <c r="N46" s="22">
        <v>1230</v>
      </c>
      <c r="O46" s="22">
        <v>20011</v>
      </c>
      <c r="P46" s="22">
        <v>17230</v>
      </c>
      <c r="Q46" s="22">
        <v>3830</v>
      </c>
      <c r="R46" s="22"/>
      <c r="S46" s="22"/>
    </row>
    <row r="47" spans="1:19" ht="15.75" x14ac:dyDescent="0.25">
      <c r="K47" s="21">
        <v>46</v>
      </c>
      <c r="L47" s="20" t="s">
        <v>73</v>
      </c>
      <c r="M47" s="22">
        <v>14.99</v>
      </c>
      <c r="N47" s="22">
        <v>970</v>
      </c>
      <c r="O47" s="22">
        <v>19730</v>
      </c>
      <c r="P47" s="22">
        <v>17400</v>
      </c>
      <c r="Q47" s="22">
        <v>4010</v>
      </c>
      <c r="R47" s="22"/>
      <c r="S47" s="22"/>
    </row>
    <row r="48" spans="1:19" ht="15.75" x14ac:dyDescent="0.25">
      <c r="K48" s="21">
        <v>47</v>
      </c>
      <c r="L48" s="20" t="s">
        <v>74</v>
      </c>
      <c r="M48" s="22">
        <v>15.07</v>
      </c>
      <c r="N48" s="22">
        <v>880</v>
      </c>
      <c r="O48" s="22">
        <v>18776</v>
      </c>
      <c r="P48" s="22">
        <v>17260</v>
      </c>
      <c r="Q48" s="22">
        <v>4300</v>
      </c>
      <c r="R48" s="22"/>
      <c r="S48" s="22"/>
    </row>
    <row r="49" spans="11:19" ht="15.75" x14ac:dyDescent="0.25">
      <c r="K49" s="21">
        <v>48</v>
      </c>
      <c r="L49" s="20" t="s">
        <v>75</v>
      </c>
      <c r="M49" s="22">
        <v>15.04</v>
      </c>
      <c r="N49" s="22">
        <v>760</v>
      </c>
      <c r="O49" s="22">
        <v>19400</v>
      </c>
      <c r="P49" s="22">
        <v>18500</v>
      </c>
      <c r="Q49" s="22">
        <v>5730</v>
      </c>
      <c r="R49" s="22"/>
      <c r="S49" s="22"/>
    </row>
    <row r="50" spans="11:19" ht="15.75" x14ac:dyDescent="0.25">
      <c r="K50" s="21">
        <v>49</v>
      </c>
      <c r="L50" s="20" t="s">
        <v>76</v>
      </c>
      <c r="M50" s="22">
        <v>15.06</v>
      </c>
      <c r="N50" s="22">
        <v>674</v>
      </c>
      <c r="O50" s="22">
        <v>19400</v>
      </c>
      <c r="P50" s="22">
        <v>18400</v>
      </c>
      <c r="Q50" s="22">
        <v>4910</v>
      </c>
      <c r="R50" s="22"/>
      <c r="S50" s="22"/>
    </row>
    <row r="51" spans="11:19" ht="15.75" x14ac:dyDescent="0.25">
      <c r="K51" s="21">
        <v>50</v>
      </c>
      <c r="L51" s="20" t="s">
        <v>77</v>
      </c>
      <c r="M51" s="22">
        <v>15.17</v>
      </c>
      <c r="N51" s="22">
        <v>400</v>
      </c>
      <c r="O51" s="22">
        <v>20221</v>
      </c>
      <c r="P51" s="22">
        <v>18320</v>
      </c>
      <c r="Q51" s="22">
        <v>5100</v>
      </c>
      <c r="R51" s="22"/>
      <c r="S51" s="22"/>
    </row>
    <row r="52" spans="11:19" ht="15.75" x14ac:dyDescent="0.25">
      <c r="K52" s="21">
        <v>51</v>
      </c>
      <c r="L52" s="20" t="s">
        <v>78</v>
      </c>
      <c r="M52" s="22">
        <v>15.1</v>
      </c>
      <c r="N52" s="22">
        <v>700</v>
      </c>
      <c r="O52" s="22">
        <v>20133</v>
      </c>
      <c r="P52" s="22">
        <v>18500</v>
      </c>
      <c r="Q52" s="22">
        <v>5790</v>
      </c>
      <c r="R52" s="22"/>
      <c r="S52" s="22"/>
    </row>
    <row r="53" spans="11:19" ht="15.75" x14ac:dyDescent="0.25">
      <c r="K53" s="21">
        <v>52</v>
      </c>
      <c r="L53" s="20" t="s">
        <v>79</v>
      </c>
      <c r="M53" s="22">
        <v>15.08</v>
      </c>
      <c r="N53" s="22">
        <v>850</v>
      </c>
      <c r="O53" s="22">
        <v>19584</v>
      </c>
      <c r="P53" s="22">
        <v>18420</v>
      </c>
      <c r="Q53" s="22">
        <v>5730</v>
      </c>
      <c r="R53" s="22"/>
      <c r="S53" s="22"/>
    </row>
    <row r="54" spans="11:19" ht="15.75" x14ac:dyDescent="0.25">
      <c r="K54" s="21">
        <v>53</v>
      </c>
      <c r="L54" s="20" t="s">
        <v>80</v>
      </c>
      <c r="M54" s="22">
        <v>15.11</v>
      </c>
      <c r="N54" s="22">
        <v>670</v>
      </c>
      <c r="O54" s="22">
        <v>17920</v>
      </c>
      <c r="P54" s="22">
        <v>18470</v>
      </c>
      <c r="Q54" s="22">
        <v>4940</v>
      </c>
      <c r="R54" s="22"/>
      <c r="S54" s="22"/>
    </row>
    <row r="55" spans="11:19" ht="15.75" x14ac:dyDescent="0.25">
      <c r="K55" s="21">
        <v>54</v>
      </c>
      <c r="L55" s="20" t="s">
        <v>81</v>
      </c>
      <c r="M55" s="22">
        <v>15.09</v>
      </c>
      <c r="N55" s="22">
        <v>-30729</v>
      </c>
      <c r="O55" s="22">
        <v>17254</v>
      </c>
      <c r="P55" s="22">
        <v>18060</v>
      </c>
      <c r="Q55" s="22">
        <v>4760</v>
      </c>
      <c r="R55" s="22"/>
      <c r="S55" s="22"/>
    </row>
    <row r="56" spans="11:19" ht="15.75" x14ac:dyDescent="0.25">
      <c r="K56" s="21">
        <v>55</v>
      </c>
      <c r="L56" s="20" t="s">
        <v>82</v>
      </c>
      <c r="M56" s="22">
        <v>15.02</v>
      </c>
      <c r="N56" s="22">
        <v>-30668</v>
      </c>
      <c r="O56" s="22">
        <v>17300</v>
      </c>
      <c r="P56" s="22">
        <v>18130</v>
      </c>
      <c r="Q56" s="22">
        <v>4670</v>
      </c>
      <c r="R56" s="22"/>
      <c r="S56" s="22"/>
    </row>
    <row r="57" spans="11:19" ht="15.75" x14ac:dyDescent="0.25">
      <c r="K57" s="21">
        <v>56</v>
      </c>
      <c r="L57" s="20" t="s">
        <v>83</v>
      </c>
      <c r="M57" s="22">
        <v>15.02</v>
      </c>
      <c r="N57" s="22">
        <v>-30489</v>
      </c>
      <c r="O57" s="22">
        <v>17720</v>
      </c>
      <c r="P57" s="22">
        <v>17570</v>
      </c>
      <c r="Q57" s="22">
        <v>4360</v>
      </c>
      <c r="R57" s="22"/>
      <c r="S57" s="22"/>
    </row>
    <row r="58" spans="11:19" ht="15.75" x14ac:dyDescent="0.25">
      <c r="K58" s="21">
        <v>57</v>
      </c>
      <c r="L58" s="20" t="s">
        <v>84</v>
      </c>
      <c r="M58" s="22">
        <v>15.08</v>
      </c>
      <c r="N58" s="22">
        <v>-30639</v>
      </c>
      <c r="O58" s="22">
        <v>15496</v>
      </c>
      <c r="P58" s="22">
        <v>16650</v>
      </c>
      <c r="Q58" s="22">
        <v>3220</v>
      </c>
      <c r="R58" s="22"/>
      <c r="S58" s="22"/>
    </row>
    <row r="59" spans="11:19" ht="15.75" x14ac:dyDescent="0.25">
      <c r="K59" s="21">
        <v>58</v>
      </c>
      <c r="L59" s="20" t="s">
        <v>85</v>
      </c>
      <c r="M59" s="22">
        <v>15.12</v>
      </c>
      <c r="N59" s="22">
        <v>-30849</v>
      </c>
      <c r="O59" s="22">
        <v>15495</v>
      </c>
      <c r="P59" s="22">
        <v>15570</v>
      </c>
      <c r="Q59" s="22">
        <v>2390</v>
      </c>
      <c r="R59" s="22"/>
      <c r="S59" s="22"/>
    </row>
    <row r="60" spans="11:19" ht="15.75" x14ac:dyDescent="0.25">
      <c r="K60" s="21">
        <v>59</v>
      </c>
      <c r="L60" s="20" t="s">
        <v>86</v>
      </c>
      <c r="M60" s="22">
        <v>15.03</v>
      </c>
      <c r="N60" s="22">
        <v>-30729</v>
      </c>
      <c r="O60" s="22">
        <v>8503</v>
      </c>
      <c r="P60" s="22">
        <v>13780</v>
      </c>
      <c r="Q60" s="22">
        <v>950</v>
      </c>
      <c r="R60" s="22"/>
      <c r="S60" s="22"/>
    </row>
    <row r="61" spans="11:19" ht="15.75" x14ac:dyDescent="0.25">
      <c r="K61" s="21">
        <v>60</v>
      </c>
      <c r="L61" s="20" t="s">
        <v>87</v>
      </c>
      <c r="M61" s="22">
        <v>15.07</v>
      </c>
      <c r="N61" s="22">
        <v>-250</v>
      </c>
      <c r="O61" s="22">
        <v>9900</v>
      </c>
      <c r="P61" s="22">
        <v>12420</v>
      </c>
      <c r="Q61" s="22">
        <v>0</v>
      </c>
      <c r="R61" s="22"/>
      <c r="S61" s="22"/>
    </row>
    <row r="62" spans="11:19" ht="15.75" x14ac:dyDescent="0.25">
      <c r="K62" s="21">
        <v>61</v>
      </c>
      <c r="L62" s="20" t="s">
        <v>88</v>
      </c>
      <c r="M62" s="22">
        <v>14.81</v>
      </c>
      <c r="N62" s="22">
        <v>-120</v>
      </c>
      <c r="O62" s="22">
        <v>9900</v>
      </c>
      <c r="P62" s="22">
        <v>11400</v>
      </c>
      <c r="Q62" s="22">
        <v>580</v>
      </c>
      <c r="R62" s="22"/>
      <c r="S62" s="22"/>
    </row>
    <row r="63" spans="11:19" ht="15.75" x14ac:dyDescent="0.25">
      <c r="K63" s="21">
        <v>62</v>
      </c>
      <c r="L63" s="20" t="s">
        <v>89</v>
      </c>
      <c r="M63" s="22">
        <v>14.76</v>
      </c>
      <c r="N63" s="22">
        <v>27</v>
      </c>
      <c r="O63" s="22">
        <v>8800</v>
      </c>
      <c r="P63" s="22">
        <v>10500</v>
      </c>
      <c r="Q63" s="22">
        <v>0</v>
      </c>
      <c r="R63" s="22"/>
      <c r="S63" s="22"/>
    </row>
    <row r="64" spans="11:19" ht="15.75" x14ac:dyDescent="0.25">
      <c r="K64" s="21">
        <v>63</v>
      </c>
      <c r="L64" s="20" t="s">
        <v>90</v>
      </c>
      <c r="M64" s="22">
        <v>14.9</v>
      </c>
      <c r="N64" s="22">
        <v>280</v>
      </c>
      <c r="O64" s="22">
        <v>8300</v>
      </c>
      <c r="P64" s="22">
        <v>10370</v>
      </c>
      <c r="Q64" s="22">
        <v>0</v>
      </c>
      <c r="R64" s="22"/>
      <c r="S64" s="22"/>
    </row>
    <row r="65" spans="11:19" ht="15.75" x14ac:dyDescent="0.25">
      <c r="K65" s="21">
        <v>64</v>
      </c>
      <c r="L65" s="20" t="s">
        <v>91</v>
      </c>
      <c r="M65" s="22">
        <v>14.87</v>
      </c>
      <c r="N65" s="22">
        <v>387</v>
      </c>
      <c r="O65" s="22">
        <v>9163</v>
      </c>
      <c r="P65" s="22">
        <v>9810</v>
      </c>
      <c r="Q65" s="22">
        <v>0</v>
      </c>
      <c r="R65" s="22"/>
      <c r="S65" s="22"/>
    </row>
    <row r="66" spans="11:19" ht="15.75" x14ac:dyDescent="0.25">
      <c r="K66" s="21">
        <v>65</v>
      </c>
      <c r="L66" s="20" t="s">
        <v>92</v>
      </c>
      <c r="M66" s="22">
        <v>14.96</v>
      </c>
      <c r="N66" s="22">
        <v>99</v>
      </c>
      <c r="O66" s="22">
        <v>8663</v>
      </c>
      <c r="P66" s="22">
        <v>9540</v>
      </c>
      <c r="Q66" s="22">
        <v>0</v>
      </c>
      <c r="R66" s="22"/>
      <c r="S66" s="22"/>
    </row>
    <row r="67" spans="11:19" ht="15.75" x14ac:dyDescent="0.25">
      <c r="K67" s="21">
        <v>66</v>
      </c>
      <c r="L67" s="20" t="s">
        <v>93</v>
      </c>
      <c r="M67" s="22">
        <v>14.85</v>
      </c>
      <c r="N67" s="22">
        <v>447</v>
      </c>
      <c r="O67" s="22">
        <v>8449</v>
      </c>
      <c r="P67" s="22">
        <v>8720</v>
      </c>
      <c r="Q67" s="22">
        <v>0</v>
      </c>
      <c r="R67" s="22"/>
      <c r="S67" s="22"/>
    </row>
    <row r="68" spans="11:19" ht="15.75" x14ac:dyDescent="0.25">
      <c r="K68" s="21">
        <v>67</v>
      </c>
      <c r="L68" s="20" t="s">
        <v>94</v>
      </c>
      <c r="M68" s="22">
        <v>14.74</v>
      </c>
      <c r="N68" s="22">
        <v>755</v>
      </c>
      <c r="O68" s="22">
        <v>8600</v>
      </c>
      <c r="P68" s="22">
        <v>8540</v>
      </c>
      <c r="Q68" s="22">
        <v>0</v>
      </c>
      <c r="R68" s="22"/>
      <c r="S68" s="22"/>
    </row>
    <row r="69" spans="11:19" ht="15.75" x14ac:dyDescent="0.25">
      <c r="K69" s="21">
        <v>68</v>
      </c>
      <c r="L69" s="20" t="s">
        <v>95</v>
      </c>
      <c r="M69" s="22">
        <v>14.63</v>
      </c>
      <c r="N69" s="22">
        <v>1083</v>
      </c>
      <c r="O69" s="22">
        <v>9300</v>
      </c>
      <c r="P69" s="22">
        <v>7540</v>
      </c>
      <c r="Q69" s="22">
        <v>0</v>
      </c>
      <c r="R69" s="22"/>
      <c r="S69" s="22"/>
    </row>
    <row r="70" spans="11:19" ht="15.75" x14ac:dyDescent="0.25">
      <c r="K70" s="21">
        <v>69</v>
      </c>
      <c r="L70" s="20" t="s">
        <v>96</v>
      </c>
      <c r="M70" s="22">
        <v>14.86</v>
      </c>
      <c r="N70" s="22">
        <v>417</v>
      </c>
      <c r="O70" s="22">
        <v>9000</v>
      </c>
      <c r="P70" s="22">
        <v>7500</v>
      </c>
      <c r="Q70" s="22">
        <v>0</v>
      </c>
      <c r="R70" s="22"/>
      <c r="S70" s="22"/>
    </row>
    <row r="71" spans="11:19" ht="15.75" x14ac:dyDescent="0.25">
      <c r="K71" s="21">
        <v>70</v>
      </c>
      <c r="L71" s="20" t="s">
        <v>97</v>
      </c>
      <c r="M71" s="22">
        <v>14.8</v>
      </c>
      <c r="N71" s="22">
        <v>576</v>
      </c>
      <c r="O71" s="22">
        <v>8383</v>
      </c>
      <c r="P71" s="22">
        <v>7380</v>
      </c>
      <c r="Q71" s="22">
        <v>0</v>
      </c>
      <c r="R71" s="22"/>
      <c r="S71" s="22"/>
    </row>
    <row r="72" spans="11:19" ht="15.75" x14ac:dyDescent="0.25">
      <c r="K72" s="21">
        <v>71</v>
      </c>
      <c r="L72" s="20" t="s">
        <v>98</v>
      </c>
      <c r="M72" s="22">
        <v>14.89</v>
      </c>
      <c r="N72" s="22">
        <v>308</v>
      </c>
      <c r="O72" s="22">
        <v>9406</v>
      </c>
      <c r="P72" s="22">
        <v>7650</v>
      </c>
      <c r="Q72" s="22">
        <v>0</v>
      </c>
      <c r="R72" s="22"/>
      <c r="S72" s="22"/>
    </row>
    <row r="73" spans="11:19" ht="15.75" x14ac:dyDescent="0.25">
      <c r="K73" s="21">
        <v>72</v>
      </c>
      <c r="L73" s="20" t="s">
        <v>99</v>
      </c>
      <c r="M73" s="22">
        <v>14.96</v>
      </c>
      <c r="N73" s="22">
        <v>99</v>
      </c>
      <c r="O73" s="22">
        <v>10232</v>
      </c>
      <c r="P73" s="22">
        <v>7730</v>
      </c>
      <c r="Q73" s="22">
        <v>0</v>
      </c>
      <c r="R73" s="22"/>
      <c r="S73" s="22"/>
    </row>
    <row r="74" spans="11:19" ht="15.75" x14ac:dyDescent="0.25">
      <c r="K74" s="21">
        <v>73</v>
      </c>
      <c r="L74" s="20" t="s">
        <v>100</v>
      </c>
      <c r="M74" s="22">
        <v>15.05</v>
      </c>
      <c r="N74" s="22">
        <v>-183</v>
      </c>
      <c r="O74" s="22">
        <v>9506</v>
      </c>
      <c r="P74" s="22">
        <v>7760</v>
      </c>
      <c r="Q74" s="22">
        <v>0</v>
      </c>
      <c r="R74" s="22"/>
      <c r="S74" s="22"/>
    </row>
    <row r="75" spans="11:19" ht="15.75" x14ac:dyDescent="0.25">
      <c r="K75" s="21">
        <v>74</v>
      </c>
      <c r="L75" s="20" t="s">
        <v>101</v>
      </c>
      <c r="M75" s="22">
        <v>15.09</v>
      </c>
      <c r="N75" s="22">
        <v>-293</v>
      </c>
      <c r="O75" s="22">
        <v>7812</v>
      </c>
      <c r="P75" s="22">
        <v>7670</v>
      </c>
      <c r="Q75" s="22">
        <v>0</v>
      </c>
      <c r="R75" s="22"/>
      <c r="S75" s="22"/>
    </row>
    <row r="76" spans="11:19" ht="15.75" x14ac:dyDescent="0.25">
      <c r="K76" s="21">
        <v>75</v>
      </c>
      <c r="L76" s="20" t="s">
        <v>102</v>
      </c>
      <c r="M76" s="22">
        <v>15.07</v>
      </c>
      <c r="N76" s="22">
        <v>-228</v>
      </c>
      <c r="O76" s="22">
        <v>7466</v>
      </c>
      <c r="P76" s="22">
        <v>7670</v>
      </c>
      <c r="Q76" s="22">
        <v>0</v>
      </c>
      <c r="R76" s="22"/>
      <c r="S76" s="22"/>
    </row>
    <row r="77" spans="11:19" ht="15.75" x14ac:dyDescent="0.25">
      <c r="K77" s="21">
        <v>76</v>
      </c>
      <c r="L77" s="20" t="s">
        <v>103</v>
      </c>
      <c r="M77" s="22">
        <v>14.98</v>
      </c>
      <c r="N77" s="22">
        <v>20</v>
      </c>
      <c r="O77" s="22">
        <v>7293</v>
      </c>
      <c r="P77" s="22">
        <v>7713</v>
      </c>
      <c r="Q77" s="22">
        <v>0</v>
      </c>
      <c r="R77" s="22"/>
      <c r="S77" s="22"/>
    </row>
    <row r="78" spans="11:19" ht="15.75" x14ac:dyDescent="0.25">
      <c r="K78" s="21">
        <v>77</v>
      </c>
      <c r="L78" s="20" t="s">
        <v>104</v>
      </c>
      <c r="M78" s="22">
        <v>15.09</v>
      </c>
      <c r="N78" s="22">
        <v>-293</v>
      </c>
      <c r="O78" s="22">
        <v>6810</v>
      </c>
      <c r="P78" s="22">
        <v>7713</v>
      </c>
      <c r="Q78" s="22">
        <v>0</v>
      </c>
      <c r="R78" s="22"/>
      <c r="S78" s="22"/>
    </row>
    <row r="79" spans="11:19" ht="15.75" x14ac:dyDescent="0.25">
      <c r="K79" s="21">
        <v>78</v>
      </c>
      <c r="L79" s="20" t="s">
        <v>105</v>
      </c>
      <c r="M79" s="22">
        <v>15.02</v>
      </c>
      <c r="N79" s="22">
        <v>-65</v>
      </c>
      <c r="O79" s="22">
        <v>6931</v>
      </c>
      <c r="P79" s="22">
        <v>7830</v>
      </c>
      <c r="Q79" s="22">
        <v>0</v>
      </c>
      <c r="R79" s="22"/>
      <c r="S79" s="22"/>
    </row>
    <row r="80" spans="11:19" ht="15.75" x14ac:dyDescent="0.25">
      <c r="K80" s="21">
        <v>79</v>
      </c>
      <c r="L80" s="20" t="s">
        <v>106</v>
      </c>
      <c r="M80" s="22">
        <v>14.85</v>
      </c>
      <c r="N80" s="22">
        <v>-19</v>
      </c>
      <c r="O80" s="22">
        <v>7400</v>
      </c>
      <c r="P80" s="22">
        <v>7500</v>
      </c>
      <c r="Q80" s="22">
        <v>0</v>
      </c>
      <c r="R80" s="22"/>
      <c r="S80" s="22"/>
    </row>
    <row r="81" spans="11:19" ht="15.75" x14ac:dyDescent="0.25">
      <c r="K81" s="21">
        <v>80</v>
      </c>
      <c r="L81" s="20" t="s">
        <v>107</v>
      </c>
      <c r="M81" s="22">
        <v>14.98</v>
      </c>
      <c r="N81" s="22">
        <v>60</v>
      </c>
      <c r="O81" s="22">
        <v>7000</v>
      </c>
      <c r="P81" s="22">
        <v>7730</v>
      </c>
      <c r="Q81" s="22">
        <v>0</v>
      </c>
      <c r="R81" s="22"/>
      <c r="S81" s="22"/>
    </row>
    <row r="82" spans="11:19" ht="15.75" x14ac:dyDescent="0.25">
      <c r="K82" s="21">
        <v>81</v>
      </c>
      <c r="L82" s="20" t="s">
        <v>108</v>
      </c>
      <c r="M82" s="22">
        <v>15.02</v>
      </c>
      <c r="N82" s="22">
        <v>-65</v>
      </c>
      <c r="O82" s="22">
        <v>6799</v>
      </c>
      <c r="P82" s="22">
        <v>6700</v>
      </c>
      <c r="Q82" s="22">
        <v>0</v>
      </c>
      <c r="R82" s="22"/>
      <c r="S82" s="22"/>
    </row>
    <row r="83" spans="11:19" ht="15.75" x14ac:dyDescent="0.25">
      <c r="K83" s="21">
        <v>82</v>
      </c>
      <c r="L83" s="20" t="s">
        <v>109</v>
      </c>
      <c r="M83" s="22">
        <v>14.97</v>
      </c>
      <c r="N83" s="22">
        <v>89</v>
      </c>
      <c r="O83" s="22">
        <v>6600</v>
      </c>
      <c r="P83" s="22">
        <v>6200</v>
      </c>
      <c r="Q83" s="22">
        <v>0</v>
      </c>
      <c r="R83" s="22"/>
      <c r="S83" s="22"/>
    </row>
    <row r="84" spans="11:19" ht="15.75" x14ac:dyDescent="0.25">
      <c r="K84" s="21">
        <v>83</v>
      </c>
      <c r="L84" s="20" t="s">
        <v>110</v>
      </c>
      <c r="M84" s="22">
        <v>14.89</v>
      </c>
      <c r="N84" s="22">
        <v>328</v>
      </c>
      <c r="O84" s="22">
        <v>6600</v>
      </c>
      <c r="P84" s="22">
        <v>6200</v>
      </c>
      <c r="Q84" s="22">
        <v>0</v>
      </c>
      <c r="R84" s="22"/>
      <c r="S84" s="22"/>
    </row>
    <row r="85" spans="11:19" ht="15.75" x14ac:dyDescent="0.25">
      <c r="K85" s="21">
        <v>84</v>
      </c>
      <c r="L85" s="20" t="s">
        <v>111</v>
      </c>
      <c r="M85" s="22">
        <v>14.95</v>
      </c>
      <c r="N85" s="22">
        <v>396</v>
      </c>
      <c r="O85" s="22">
        <v>5779</v>
      </c>
      <c r="P85" s="22">
        <v>5110</v>
      </c>
      <c r="Q85" s="22">
        <v>0</v>
      </c>
      <c r="R85" s="22"/>
      <c r="S85" s="22"/>
    </row>
    <row r="86" spans="11:19" ht="15.75" x14ac:dyDescent="0.25">
      <c r="K86" s="21">
        <v>85</v>
      </c>
      <c r="L86" s="20" t="s">
        <v>112</v>
      </c>
      <c r="M86" s="22">
        <v>14.92</v>
      </c>
      <c r="N86" s="22">
        <v>238</v>
      </c>
      <c r="O86" s="22">
        <v>6527</v>
      </c>
      <c r="P86" s="22">
        <v>6110</v>
      </c>
      <c r="Q86" s="22">
        <v>0</v>
      </c>
      <c r="R86" s="22"/>
      <c r="S86" s="22"/>
    </row>
    <row r="87" spans="11:19" ht="15.75" x14ac:dyDescent="0.25">
      <c r="K87" s="21">
        <v>86</v>
      </c>
      <c r="L87" s="20" t="s">
        <v>113</v>
      </c>
      <c r="M87" s="22">
        <v>14.96</v>
      </c>
      <c r="N87" s="22">
        <v>119</v>
      </c>
      <c r="O87" s="22">
        <v>5943</v>
      </c>
      <c r="P87" s="22">
        <v>5930</v>
      </c>
      <c r="Q87" s="22">
        <v>0</v>
      </c>
      <c r="R87" s="22"/>
      <c r="S87" s="22"/>
    </row>
    <row r="88" spans="11:19" ht="15.75" x14ac:dyDescent="0.25">
      <c r="K88" s="21">
        <v>87</v>
      </c>
      <c r="L88" s="20" t="s">
        <v>114</v>
      </c>
      <c r="M88" s="22">
        <v>14.92</v>
      </c>
      <c r="N88" s="22">
        <v>238</v>
      </c>
      <c r="O88" s="22">
        <v>6022</v>
      </c>
      <c r="P88" s="22">
        <v>6130</v>
      </c>
      <c r="Q88" s="22">
        <v>0</v>
      </c>
      <c r="R88" s="22"/>
      <c r="S88" s="22"/>
    </row>
    <row r="89" spans="11:19" ht="15.75" x14ac:dyDescent="0.25">
      <c r="K89" s="21">
        <v>88</v>
      </c>
      <c r="L89" s="20" t="s">
        <v>115</v>
      </c>
      <c r="M89" s="22">
        <v>14.92</v>
      </c>
      <c r="N89" s="22">
        <v>238</v>
      </c>
      <c r="O89" s="22">
        <v>6081</v>
      </c>
      <c r="P89" s="22">
        <v>5430</v>
      </c>
      <c r="Q89" s="22">
        <v>0</v>
      </c>
      <c r="R89" s="22"/>
      <c r="S89" s="22"/>
    </row>
    <row r="90" spans="11:19" ht="15.75" x14ac:dyDescent="0.25">
      <c r="K90" s="21">
        <v>89</v>
      </c>
      <c r="L90" s="20" t="s">
        <v>116</v>
      </c>
      <c r="M90" s="22">
        <v>14.91</v>
      </c>
      <c r="N90" s="22">
        <v>268</v>
      </c>
      <c r="O90" s="22">
        <v>5300</v>
      </c>
      <c r="P90" s="22">
        <v>5400</v>
      </c>
      <c r="Q90" s="22">
        <v>0</v>
      </c>
      <c r="R90" s="22"/>
      <c r="S90" s="22"/>
    </row>
    <row r="91" spans="11:19" ht="15.75" x14ac:dyDescent="0.25">
      <c r="K91" s="21">
        <v>90</v>
      </c>
      <c r="L91" s="20" t="s">
        <v>117</v>
      </c>
      <c r="M91" s="22">
        <v>14.9</v>
      </c>
      <c r="N91" s="22">
        <v>298</v>
      </c>
      <c r="O91" s="22">
        <v>4100</v>
      </c>
      <c r="P91" s="22">
        <v>5400</v>
      </c>
      <c r="Q91" s="22">
        <v>0</v>
      </c>
      <c r="R91" s="22"/>
      <c r="S91" s="22"/>
    </row>
    <row r="92" spans="11:19" ht="15.75" x14ac:dyDescent="0.25">
      <c r="K92" s="21">
        <v>91</v>
      </c>
      <c r="L92" s="20" t="s">
        <v>118</v>
      </c>
      <c r="M92" s="22">
        <v>14.9</v>
      </c>
      <c r="N92" s="22">
        <v>298</v>
      </c>
      <c r="O92" s="22">
        <v>4113</v>
      </c>
      <c r="P92" s="22">
        <v>5090</v>
      </c>
      <c r="Q92" s="22">
        <v>0</v>
      </c>
      <c r="R92" s="22"/>
      <c r="S92" s="22"/>
    </row>
    <row r="93" spans="11:19" ht="15.75" x14ac:dyDescent="0.25">
      <c r="K93" s="21">
        <v>92</v>
      </c>
      <c r="L93" s="20" t="s">
        <v>119</v>
      </c>
      <c r="M93" s="22">
        <v>14.88</v>
      </c>
      <c r="N93" s="22">
        <v>358</v>
      </c>
      <c r="O93" s="22">
        <v>4563</v>
      </c>
      <c r="P93" s="22">
        <v>5340</v>
      </c>
      <c r="Q93" s="22">
        <v>0</v>
      </c>
      <c r="R93" s="22"/>
      <c r="S93" s="22"/>
    </row>
    <row r="94" spans="11:19" ht="15.75" x14ac:dyDescent="0.25">
      <c r="K94" s="21">
        <v>93</v>
      </c>
      <c r="L94" s="20" t="s">
        <v>120</v>
      </c>
      <c r="M94" s="22">
        <v>14.8</v>
      </c>
      <c r="N94" s="22">
        <v>596</v>
      </c>
      <c r="O94" s="22">
        <v>4572</v>
      </c>
      <c r="P94" s="22">
        <v>5330</v>
      </c>
      <c r="Q94" s="22">
        <v>0</v>
      </c>
      <c r="R94" s="22"/>
      <c r="S94" s="22"/>
    </row>
    <row r="95" spans="11:19" ht="15.75" x14ac:dyDescent="0.25">
      <c r="K95" s="21">
        <v>94</v>
      </c>
      <c r="L95" s="20" t="s">
        <v>121</v>
      </c>
      <c r="M95" s="22">
        <v>14.78</v>
      </c>
      <c r="N95" s="22">
        <v>656</v>
      </c>
      <c r="O95" s="22">
        <v>5400</v>
      </c>
      <c r="P95" s="22">
        <v>5390</v>
      </c>
      <c r="Q95" s="22">
        <v>0</v>
      </c>
      <c r="R95" s="22"/>
      <c r="S95" s="22"/>
    </row>
    <row r="96" spans="11:19" ht="15.75" x14ac:dyDescent="0.25">
      <c r="K96" s="21">
        <v>95</v>
      </c>
      <c r="L96" s="20" t="s">
        <v>122</v>
      </c>
      <c r="M96" s="22">
        <v>14.82</v>
      </c>
      <c r="N96" s="22">
        <v>536</v>
      </c>
      <c r="O96" s="22">
        <v>5484</v>
      </c>
      <c r="P96" s="22">
        <v>5340</v>
      </c>
      <c r="Q96" s="22">
        <v>0</v>
      </c>
      <c r="R96" s="22"/>
      <c r="S96" s="22"/>
    </row>
    <row r="97" spans="11:19" ht="15.75" x14ac:dyDescent="0.25">
      <c r="K97" s="21">
        <v>96</v>
      </c>
      <c r="L97" s="20" t="s">
        <v>123</v>
      </c>
      <c r="M97" s="22">
        <v>14.64</v>
      </c>
      <c r="N97" s="22">
        <v>1073</v>
      </c>
      <c r="O97" s="22">
        <v>5768</v>
      </c>
      <c r="P97" s="22">
        <v>5200</v>
      </c>
      <c r="Q97" s="22">
        <v>0</v>
      </c>
      <c r="R97" s="22"/>
      <c r="S97" s="22"/>
    </row>
    <row r="98" spans="11:19" ht="15.75" x14ac:dyDescent="0.25">
      <c r="K98" s="21">
        <v>97</v>
      </c>
      <c r="L98" s="20" t="s">
        <v>124</v>
      </c>
      <c r="M98" s="22">
        <v>14.7</v>
      </c>
      <c r="N98" s="22">
        <v>894</v>
      </c>
      <c r="O98" s="22">
        <v>5660</v>
      </c>
      <c r="P98" s="22">
        <v>5200</v>
      </c>
      <c r="Q98" s="22">
        <v>0</v>
      </c>
      <c r="R98" s="22"/>
      <c r="S98" s="22"/>
    </row>
    <row r="99" spans="11:19" ht="15.75" x14ac:dyDescent="0.25">
      <c r="K99" s="21">
        <v>98</v>
      </c>
      <c r="L99" s="20" t="s">
        <v>125</v>
      </c>
      <c r="M99" s="22">
        <v>14.68</v>
      </c>
      <c r="N99" s="22">
        <v>954</v>
      </c>
      <c r="O99" s="22">
        <v>4457</v>
      </c>
      <c r="P99" s="22">
        <v>4900</v>
      </c>
      <c r="Q99" s="22">
        <v>0</v>
      </c>
      <c r="R99" s="22"/>
      <c r="S99" s="22"/>
    </row>
    <row r="100" spans="11:19" ht="15.75" x14ac:dyDescent="0.25">
      <c r="K100" s="21">
        <v>99</v>
      </c>
      <c r="L100" s="20" t="s">
        <v>126</v>
      </c>
      <c r="M100" s="22">
        <v>14.66</v>
      </c>
      <c r="N100" s="22">
        <v>1013</v>
      </c>
      <c r="O100" s="22">
        <v>6343</v>
      </c>
      <c r="P100" s="22">
        <v>5340</v>
      </c>
      <c r="Q100" s="22">
        <v>0</v>
      </c>
      <c r="R100" s="22"/>
      <c r="S100" s="22"/>
    </row>
    <row r="101" spans="11:19" ht="15.75" x14ac:dyDescent="0.25">
      <c r="K101" s="21">
        <v>100</v>
      </c>
      <c r="L101" s="20" t="s">
        <v>127</v>
      </c>
      <c r="M101" s="22">
        <v>14.69</v>
      </c>
      <c r="N101" s="22">
        <v>904</v>
      </c>
      <c r="O101" s="22">
        <v>6492</v>
      </c>
      <c r="P101" s="22">
        <v>5240</v>
      </c>
      <c r="Q101" s="22">
        <v>0</v>
      </c>
      <c r="R101" s="22"/>
      <c r="S101" s="22"/>
    </row>
    <row r="102" spans="11:19" ht="15.75" x14ac:dyDescent="0.25">
      <c r="K102" s="21">
        <v>101</v>
      </c>
      <c r="L102" s="20" t="s">
        <v>128</v>
      </c>
      <c r="M102" s="22">
        <v>14.72</v>
      </c>
      <c r="N102" s="22">
        <v>834</v>
      </c>
      <c r="O102" s="22">
        <v>5677</v>
      </c>
      <c r="P102" s="22">
        <v>5260</v>
      </c>
      <c r="Q102" s="22">
        <v>0</v>
      </c>
      <c r="R102" s="22"/>
      <c r="S102" s="22"/>
    </row>
    <row r="103" spans="11:19" ht="15.75" x14ac:dyDescent="0.25">
      <c r="K103" s="21">
        <v>102</v>
      </c>
      <c r="L103" s="20" t="s">
        <v>129</v>
      </c>
      <c r="M103" s="22">
        <v>14.79</v>
      </c>
      <c r="N103" s="22">
        <v>606</v>
      </c>
      <c r="O103" s="22">
        <v>5642</v>
      </c>
      <c r="P103" s="22">
        <v>5260</v>
      </c>
      <c r="Q103" s="22">
        <v>0</v>
      </c>
      <c r="R103" s="22"/>
      <c r="S103" s="22"/>
    </row>
    <row r="104" spans="11:19" ht="15.75" x14ac:dyDescent="0.25">
      <c r="K104" s="21">
        <v>103</v>
      </c>
      <c r="L104" s="20" t="s">
        <v>130</v>
      </c>
      <c r="M104" s="22">
        <v>14.71</v>
      </c>
      <c r="N104" s="22">
        <v>844</v>
      </c>
      <c r="O104" s="22">
        <v>5642</v>
      </c>
      <c r="P104" s="22">
        <v>5200</v>
      </c>
      <c r="Q104" s="22">
        <v>0</v>
      </c>
      <c r="R104" s="22"/>
      <c r="S104" s="22"/>
    </row>
    <row r="105" spans="11:19" ht="15.75" x14ac:dyDescent="0.25">
      <c r="K105" s="21">
        <v>104</v>
      </c>
      <c r="L105" s="20" t="s">
        <v>131</v>
      </c>
      <c r="M105" s="22">
        <v>14.72</v>
      </c>
      <c r="N105" s="22">
        <v>814</v>
      </c>
      <c r="O105" s="22">
        <v>5642</v>
      </c>
      <c r="P105" s="22">
        <v>5200</v>
      </c>
      <c r="Q105" s="22">
        <v>0</v>
      </c>
      <c r="R105" s="22"/>
      <c r="S105" s="22"/>
    </row>
    <row r="106" spans="11:19" ht="15.75" x14ac:dyDescent="0.25">
      <c r="K106" s="21">
        <v>105</v>
      </c>
      <c r="L106" s="20" t="s">
        <v>132</v>
      </c>
      <c r="M106" s="22">
        <v>14.75</v>
      </c>
      <c r="N106" s="22">
        <v>725</v>
      </c>
      <c r="O106" s="22">
        <v>5203</v>
      </c>
      <c r="P106" s="22">
        <v>4950</v>
      </c>
      <c r="Q106" s="22">
        <v>0</v>
      </c>
      <c r="R106" s="22"/>
      <c r="S106" s="22"/>
    </row>
    <row r="107" spans="11:19" ht="15.75" x14ac:dyDescent="0.25">
      <c r="K107" s="21">
        <v>106</v>
      </c>
      <c r="L107" s="20" t="s">
        <v>133</v>
      </c>
      <c r="M107" s="22">
        <v>14.76</v>
      </c>
      <c r="N107" s="22">
        <v>715</v>
      </c>
      <c r="O107" s="22">
        <v>5603</v>
      </c>
      <c r="P107" s="22">
        <v>5350</v>
      </c>
      <c r="Q107" s="22">
        <v>0</v>
      </c>
      <c r="R107" s="22"/>
      <c r="S107" s="22"/>
    </row>
    <row r="108" spans="11:19" ht="15.75" x14ac:dyDescent="0.25">
      <c r="K108" s="21">
        <v>107</v>
      </c>
      <c r="L108" s="20" t="s">
        <v>134</v>
      </c>
      <c r="M108" s="22">
        <v>14.78</v>
      </c>
      <c r="N108" s="22">
        <v>656</v>
      </c>
      <c r="O108" s="22">
        <v>4366</v>
      </c>
      <c r="P108" s="22">
        <v>5270</v>
      </c>
      <c r="Q108" s="22">
        <v>0</v>
      </c>
      <c r="R108" s="22"/>
      <c r="S108" s="22"/>
    </row>
    <row r="109" spans="11:19" ht="15.75" x14ac:dyDescent="0.25">
      <c r="K109" s="21">
        <v>108</v>
      </c>
      <c r="L109" s="20" t="s">
        <v>135</v>
      </c>
      <c r="M109" s="22">
        <v>14.77</v>
      </c>
      <c r="N109" s="22">
        <v>685</v>
      </c>
      <c r="O109" s="22">
        <v>5971</v>
      </c>
      <c r="P109" s="22">
        <v>5400</v>
      </c>
      <c r="Q109" s="22">
        <v>0</v>
      </c>
      <c r="R109" s="22"/>
      <c r="S109" s="22"/>
    </row>
    <row r="110" spans="11:19" ht="15.75" x14ac:dyDescent="0.25">
      <c r="K110" s="21">
        <v>109</v>
      </c>
      <c r="L110" s="20" t="s">
        <v>136</v>
      </c>
      <c r="M110" s="22">
        <v>14.73</v>
      </c>
      <c r="N110" s="22">
        <v>805</v>
      </c>
      <c r="O110" s="22">
        <v>6722</v>
      </c>
      <c r="P110" s="22">
        <v>5260</v>
      </c>
      <c r="Q110" s="22">
        <v>0</v>
      </c>
      <c r="R110" s="22"/>
      <c r="S110" s="22"/>
    </row>
    <row r="111" spans="11:19" ht="15.75" x14ac:dyDescent="0.25">
      <c r="K111" s="21">
        <v>110</v>
      </c>
      <c r="L111" s="20" t="s">
        <v>137</v>
      </c>
      <c r="M111" s="22">
        <v>14.75</v>
      </c>
      <c r="N111" s="22">
        <v>745</v>
      </c>
      <c r="O111" s="22">
        <v>6300</v>
      </c>
      <c r="P111" s="22">
        <v>5200</v>
      </c>
      <c r="Q111" s="22">
        <v>0</v>
      </c>
      <c r="R111" s="22"/>
      <c r="S111" s="22"/>
    </row>
    <row r="112" spans="11:19" ht="15.75" x14ac:dyDescent="0.25">
      <c r="K112" s="21">
        <v>111</v>
      </c>
      <c r="L112" s="20" t="s">
        <v>138</v>
      </c>
      <c r="M112" s="22">
        <v>14.72</v>
      </c>
      <c r="N112" s="22">
        <v>834</v>
      </c>
      <c r="O112" s="22">
        <v>4500</v>
      </c>
      <c r="P112" s="22">
        <v>5200</v>
      </c>
      <c r="Q112" s="22">
        <v>0</v>
      </c>
      <c r="R112" s="22"/>
      <c r="S112" s="22"/>
    </row>
    <row r="113" spans="11:19" ht="15.75" x14ac:dyDescent="0.25">
      <c r="K113" s="21">
        <v>112</v>
      </c>
      <c r="L113" s="20" t="s">
        <v>139</v>
      </c>
      <c r="M113" s="22">
        <v>14.79</v>
      </c>
      <c r="N113" s="22">
        <v>626</v>
      </c>
      <c r="O113" s="22">
        <v>4087</v>
      </c>
      <c r="P113" s="22">
        <v>4880</v>
      </c>
      <c r="Q113" s="22">
        <v>0</v>
      </c>
      <c r="R113" s="22"/>
      <c r="S113" s="22"/>
    </row>
    <row r="114" spans="11:19" ht="15.75" x14ac:dyDescent="0.25">
      <c r="K114" s="21">
        <v>113</v>
      </c>
      <c r="L114" s="20" t="s">
        <v>140</v>
      </c>
      <c r="M114" s="22">
        <v>14.85</v>
      </c>
      <c r="N114" s="22">
        <v>447</v>
      </c>
      <c r="O114" s="22">
        <v>4991</v>
      </c>
      <c r="P114" s="22">
        <v>5240</v>
      </c>
      <c r="Q114" s="22">
        <v>0</v>
      </c>
      <c r="R114" s="22"/>
      <c r="S114" s="22"/>
    </row>
    <row r="115" spans="11:19" ht="15.75" x14ac:dyDescent="0.25">
      <c r="K115" s="21">
        <v>114</v>
      </c>
      <c r="L115" s="20" t="s">
        <v>141</v>
      </c>
      <c r="M115" s="22">
        <v>14.76</v>
      </c>
      <c r="N115" s="22">
        <v>715</v>
      </c>
      <c r="O115" s="22">
        <v>5039</v>
      </c>
      <c r="P115" s="22">
        <v>5470</v>
      </c>
      <c r="Q115" s="22">
        <v>0</v>
      </c>
      <c r="R115" s="22"/>
      <c r="S115" s="22"/>
    </row>
    <row r="116" spans="11:19" ht="15.75" x14ac:dyDescent="0.25">
      <c r="K116" s="21">
        <v>115</v>
      </c>
      <c r="L116" s="20" t="s">
        <v>142</v>
      </c>
      <c r="M116" s="22">
        <v>14.73</v>
      </c>
      <c r="N116" s="22">
        <v>805</v>
      </c>
      <c r="O116" s="22">
        <v>6800</v>
      </c>
      <c r="P116" s="22">
        <v>5390</v>
      </c>
      <c r="Q116" s="22">
        <v>0</v>
      </c>
      <c r="R116" s="22"/>
      <c r="S116" s="22"/>
    </row>
    <row r="117" spans="11:19" ht="15.75" x14ac:dyDescent="0.25">
      <c r="K117" s="21">
        <v>116</v>
      </c>
      <c r="L117" s="20" t="s">
        <v>143</v>
      </c>
      <c r="M117" s="22">
        <v>14.73</v>
      </c>
      <c r="N117" s="22">
        <v>805</v>
      </c>
      <c r="O117" s="22">
        <v>5500</v>
      </c>
      <c r="P117" s="22">
        <v>5310</v>
      </c>
      <c r="Q117" s="22">
        <v>0</v>
      </c>
      <c r="R117" s="22"/>
      <c r="S117" s="22"/>
    </row>
    <row r="118" spans="11:19" ht="15.75" x14ac:dyDescent="0.25">
      <c r="K118" s="21">
        <v>117</v>
      </c>
      <c r="L118" s="20" t="s">
        <v>144</v>
      </c>
      <c r="M118" s="22">
        <v>14.67</v>
      </c>
      <c r="N118" s="22">
        <v>983</v>
      </c>
      <c r="O118" s="22">
        <v>5910</v>
      </c>
      <c r="P118" s="22">
        <v>5400</v>
      </c>
      <c r="Q118" s="22">
        <v>0</v>
      </c>
      <c r="R118" s="22"/>
      <c r="S118" s="22"/>
    </row>
    <row r="119" spans="11:19" ht="15.75" x14ac:dyDescent="0.25">
      <c r="K119" s="21">
        <v>118</v>
      </c>
      <c r="L119" s="20" t="s">
        <v>145</v>
      </c>
      <c r="M119" s="22">
        <v>14.65</v>
      </c>
      <c r="N119" s="22">
        <v>1043</v>
      </c>
      <c r="O119" s="22">
        <v>4800</v>
      </c>
      <c r="P119" s="22">
        <v>5400</v>
      </c>
      <c r="Q119" s="22">
        <v>0</v>
      </c>
      <c r="R119" s="22"/>
      <c r="S119" s="22"/>
    </row>
    <row r="120" spans="11:19" ht="15.75" x14ac:dyDescent="0.25">
      <c r="K120" s="21">
        <v>119</v>
      </c>
      <c r="L120" s="20" t="s">
        <v>146</v>
      </c>
      <c r="M120" s="22">
        <v>14.69</v>
      </c>
      <c r="N120" s="22">
        <v>924</v>
      </c>
      <c r="O120" s="22">
        <v>4202</v>
      </c>
      <c r="P120" s="22">
        <v>5120</v>
      </c>
      <c r="Q120" s="22">
        <v>0</v>
      </c>
      <c r="R120" s="22"/>
      <c r="S120" s="22"/>
    </row>
    <row r="121" spans="11:19" ht="15.75" x14ac:dyDescent="0.25">
      <c r="K121" s="21">
        <v>120</v>
      </c>
      <c r="L121" s="20" t="s">
        <v>147</v>
      </c>
      <c r="M121" s="22">
        <v>14.73</v>
      </c>
      <c r="N121" s="22">
        <v>805</v>
      </c>
      <c r="O121" s="22">
        <v>5718</v>
      </c>
      <c r="P121" s="22">
        <v>4940</v>
      </c>
      <c r="Q121" s="22">
        <v>0</v>
      </c>
      <c r="R121" s="22"/>
      <c r="S121" s="22"/>
    </row>
    <row r="122" spans="11:19" ht="15.75" x14ac:dyDescent="0.25">
      <c r="K122" s="21">
        <v>121</v>
      </c>
      <c r="L122" s="20" t="s">
        <v>148</v>
      </c>
      <c r="M122" s="22">
        <v>14.68</v>
      </c>
      <c r="N122" s="22">
        <v>954</v>
      </c>
      <c r="O122" s="22">
        <v>4128</v>
      </c>
      <c r="P122" s="22">
        <v>5120</v>
      </c>
      <c r="Q122" s="22">
        <v>0</v>
      </c>
      <c r="R122" s="22"/>
      <c r="S122" s="22"/>
    </row>
    <row r="123" spans="11:19" ht="15.75" x14ac:dyDescent="0.25">
      <c r="K123" s="21">
        <v>122</v>
      </c>
      <c r="L123" s="20" t="s">
        <v>149</v>
      </c>
      <c r="M123" s="22">
        <v>14.69</v>
      </c>
      <c r="N123" s="22">
        <v>954</v>
      </c>
      <c r="O123" s="22">
        <v>4921</v>
      </c>
      <c r="P123" s="22">
        <v>5160</v>
      </c>
      <c r="Q123" s="22">
        <v>0</v>
      </c>
      <c r="R123" s="22"/>
      <c r="S123" s="22"/>
    </row>
    <row r="124" spans="11:19" ht="15.75" x14ac:dyDescent="0.25">
      <c r="K124" s="21">
        <v>123</v>
      </c>
      <c r="L124" s="20" t="s">
        <v>150</v>
      </c>
      <c r="M124" s="22">
        <v>14.64</v>
      </c>
      <c r="N124" s="22">
        <v>1073</v>
      </c>
      <c r="O124" s="22">
        <v>5923</v>
      </c>
      <c r="P124" s="22">
        <v>5150</v>
      </c>
      <c r="Q124" s="22">
        <v>0</v>
      </c>
      <c r="R124" s="22"/>
      <c r="S124" s="22"/>
    </row>
    <row r="125" spans="11:19" ht="15.75" x14ac:dyDescent="0.25">
      <c r="K125" s="21">
        <v>124</v>
      </c>
      <c r="L125" s="20" t="s">
        <v>151</v>
      </c>
      <c r="M125" s="22">
        <v>14.65</v>
      </c>
      <c r="N125" s="22">
        <v>1043</v>
      </c>
      <c r="O125" s="22">
        <v>6750</v>
      </c>
      <c r="P125" s="22">
        <v>5150</v>
      </c>
      <c r="Q125" s="22">
        <v>0</v>
      </c>
      <c r="R125" s="22"/>
      <c r="S125" s="22"/>
    </row>
    <row r="126" spans="11:19" ht="15.75" x14ac:dyDescent="0.25">
      <c r="K126" s="21">
        <v>125</v>
      </c>
      <c r="L126" s="20" t="s">
        <v>152</v>
      </c>
      <c r="M126" s="22">
        <v>14.88</v>
      </c>
      <c r="N126" s="22">
        <v>358</v>
      </c>
      <c r="O126" s="22">
        <v>5100</v>
      </c>
      <c r="P126" s="22">
        <v>5200</v>
      </c>
      <c r="Q126" s="22">
        <v>0</v>
      </c>
      <c r="R126" s="22"/>
      <c r="S126" s="22"/>
    </row>
    <row r="127" spans="11:19" ht="15.75" x14ac:dyDescent="0.25">
      <c r="K127" s="21">
        <v>126</v>
      </c>
      <c r="L127" s="20" t="s">
        <v>153</v>
      </c>
      <c r="M127" s="22">
        <v>14.62</v>
      </c>
      <c r="N127" s="22">
        <v>1132</v>
      </c>
      <c r="O127" s="22">
        <v>3098</v>
      </c>
      <c r="P127" s="22">
        <v>4870</v>
      </c>
      <c r="Q127" s="22">
        <v>0</v>
      </c>
      <c r="R127" s="22"/>
      <c r="S127" s="22"/>
    </row>
    <row r="128" spans="11:19" ht="15.75" x14ac:dyDescent="0.25">
      <c r="K128" s="21">
        <v>127</v>
      </c>
      <c r="L128" s="20" t="s">
        <v>154</v>
      </c>
      <c r="M128" s="22">
        <v>14.7</v>
      </c>
      <c r="N128" s="22">
        <v>894</v>
      </c>
      <c r="O128" s="22">
        <v>3078</v>
      </c>
      <c r="P128" s="22">
        <v>4700</v>
      </c>
      <c r="Q128" s="22">
        <v>0</v>
      </c>
      <c r="R128" s="22"/>
      <c r="S128" s="22"/>
    </row>
    <row r="129" spans="11:19" ht="15.75" x14ac:dyDescent="0.25">
      <c r="K129" s="21">
        <v>128</v>
      </c>
      <c r="L129" s="20" t="s">
        <v>155</v>
      </c>
      <c r="M129" s="22">
        <v>14.73</v>
      </c>
      <c r="N129" s="22">
        <v>805</v>
      </c>
      <c r="O129" s="22">
        <v>5312</v>
      </c>
      <c r="P129" s="22">
        <v>5180</v>
      </c>
      <c r="Q129" s="22">
        <v>0</v>
      </c>
      <c r="R129" s="22"/>
      <c r="S129" s="22"/>
    </row>
    <row r="130" spans="11:19" ht="15.75" x14ac:dyDescent="0.25">
      <c r="K130" s="21">
        <v>129</v>
      </c>
      <c r="L130" s="20" t="s">
        <v>156</v>
      </c>
      <c r="M130" s="22">
        <v>14.65</v>
      </c>
      <c r="N130" s="22">
        <v>1043</v>
      </c>
      <c r="O130" s="22">
        <v>5171</v>
      </c>
      <c r="P130" s="22">
        <v>5220</v>
      </c>
      <c r="Q130" s="22">
        <v>0</v>
      </c>
      <c r="R130" s="22"/>
      <c r="S130" s="22"/>
    </row>
    <row r="131" spans="11:19" ht="15.75" x14ac:dyDescent="0.25">
      <c r="K131" s="21">
        <v>130</v>
      </c>
      <c r="L131" s="20" t="s">
        <v>157</v>
      </c>
      <c r="M131" s="22">
        <v>14.66</v>
      </c>
      <c r="N131" s="22">
        <v>1013</v>
      </c>
      <c r="O131" s="22">
        <v>5224</v>
      </c>
      <c r="P131" s="22">
        <v>5270</v>
      </c>
      <c r="Q131" s="22">
        <v>0</v>
      </c>
      <c r="R131" s="22"/>
      <c r="S131" s="22"/>
    </row>
    <row r="132" spans="11:19" ht="15.75" x14ac:dyDescent="0.25">
      <c r="K132" s="21">
        <v>131</v>
      </c>
      <c r="L132" s="20" t="s">
        <v>158</v>
      </c>
      <c r="M132" s="22">
        <v>14.66</v>
      </c>
      <c r="N132" s="22">
        <v>1013</v>
      </c>
      <c r="O132" s="22">
        <v>5224</v>
      </c>
      <c r="P132" s="22">
        <v>5270</v>
      </c>
      <c r="Q132" s="22">
        <v>0</v>
      </c>
      <c r="R132" s="22"/>
      <c r="S132" s="22"/>
    </row>
    <row r="133" spans="11:19" ht="15.75" x14ac:dyDescent="0.25">
      <c r="K133" s="21">
        <v>132</v>
      </c>
      <c r="L133" s="20" t="s">
        <v>159</v>
      </c>
      <c r="M133" s="22">
        <v>14.58</v>
      </c>
      <c r="N133" s="22">
        <v>1252</v>
      </c>
      <c r="O133" s="22">
        <v>5000</v>
      </c>
      <c r="P133" s="22">
        <v>5270</v>
      </c>
      <c r="Q133" s="22">
        <v>0</v>
      </c>
      <c r="R133" s="22"/>
      <c r="S133" s="22"/>
    </row>
    <row r="134" spans="11:19" ht="15.75" x14ac:dyDescent="0.25">
      <c r="K134" s="21">
        <v>133</v>
      </c>
      <c r="L134" s="20" t="s">
        <v>160</v>
      </c>
      <c r="M134" s="22">
        <v>14.6</v>
      </c>
      <c r="N134" s="22">
        <v>1192</v>
      </c>
      <c r="O134" s="22">
        <v>4700</v>
      </c>
      <c r="P134" s="22">
        <v>5140</v>
      </c>
      <c r="Q134" s="22">
        <v>0</v>
      </c>
      <c r="R134" s="22"/>
      <c r="S134" s="22"/>
    </row>
    <row r="135" spans="11:19" ht="15.75" x14ac:dyDescent="0.25">
      <c r="K135" s="21">
        <v>134</v>
      </c>
      <c r="L135" s="20" t="s">
        <v>161</v>
      </c>
      <c r="M135" s="22">
        <v>14.56</v>
      </c>
      <c r="N135" s="22">
        <v>1311</v>
      </c>
      <c r="O135" s="22">
        <v>6141</v>
      </c>
      <c r="P135" s="22">
        <v>5290</v>
      </c>
      <c r="Q135" s="22">
        <v>0</v>
      </c>
      <c r="R135" s="22"/>
      <c r="S135" s="22"/>
    </row>
    <row r="136" spans="11:19" ht="15.75" x14ac:dyDescent="0.25">
      <c r="K136" s="21">
        <v>135</v>
      </c>
      <c r="L136" s="20" t="s">
        <v>162</v>
      </c>
      <c r="M136" s="22">
        <v>14.6</v>
      </c>
      <c r="N136" s="22">
        <v>1192</v>
      </c>
      <c r="O136" s="22">
        <v>6302</v>
      </c>
      <c r="P136" s="22">
        <v>5120</v>
      </c>
      <c r="Q136" s="22">
        <v>0</v>
      </c>
      <c r="R136" s="22"/>
      <c r="S136" s="22"/>
    </row>
    <row r="137" spans="11:19" ht="15.75" x14ac:dyDescent="0.25">
      <c r="K137" s="21">
        <v>136</v>
      </c>
      <c r="L137" s="20" t="s">
        <v>163</v>
      </c>
      <c r="M137" s="22">
        <v>14.55</v>
      </c>
      <c r="N137" s="22">
        <v>1341</v>
      </c>
      <c r="O137" s="22">
        <v>6240</v>
      </c>
      <c r="P137" s="22">
        <v>5020</v>
      </c>
      <c r="Q137" s="22">
        <v>0</v>
      </c>
      <c r="R137" s="22"/>
      <c r="S137" s="22"/>
    </row>
    <row r="138" spans="11:19" ht="15.75" x14ac:dyDescent="0.25">
      <c r="K138" s="21">
        <v>137</v>
      </c>
      <c r="L138" s="20" t="s">
        <v>164</v>
      </c>
      <c r="M138" s="22">
        <v>14.57</v>
      </c>
      <c r="N138" s="22">
        <v>1281</v>
      </c>
      <c r="O138" s="22">
        <v>6328</v>
      </c>
      <c r="P138" s="22">
        <v>5070</v>
      </c>
      <c r="Q138" s="22">
        <v>0</v>
      </c>
      <c r="R138" s="22"/>
      <c r="S138" s="22"/>
    </row>
    <row r="139" spans="11:19" ht="15.75" x14ac:dyDescent="0.25">
      <c r="K139" s="21">
        <v>138</v>
      </c>
      <c r="L139" s="20" t="s">
        <v>165</v>
      </c>
      <c r="M139" s="22">
        <v>14.58</v>
      </c>
      <c r="N139" s="22">
        <v>1252</v>
      </c>
      <c r="O139" s="22">
        <v>6201</v>
      </c>
      <c r="P139" s="22">
        <v>5100</v>
      </c>
      <c r="Q139" s="22">
        <v>0</v>
      </c>
      <c r="R139" s="22"/>
      <c r="S139" s="22"/>
    </row>
    <row r="140" spans="11:19" ht="15.75" x14ac:dyDescent="0.25">
      <c r="K140" s="21">
        <v>139</v>
      </c>
      <c r="L140" s="20" t="s">
        <v>166</v>
      </c>
      <c r="M140" s="22">
        <v>14.56</v>
      </c>
      <c r="N140" s="22">
        <v>1311</v>
      </c>
      <c r="O140" s="22">
        <v>5900</v>
      </c>
      <c r="P140" s="22">
        <v>5100</v>
      </c>
      <c r="Q140" s="22">
        <v>0</v>
      </c>
      <c r="R140" s="22"/>
      <c r="S140" s="22"/>
    </row>
    <row r="141" spans="11:19" ht="15.75" x14ac:dyDescent="0.25">
      <c r="K141" s="21">
        <v>140</v>
      </c>
      <c r="L141" s="20" t="s">
        <v>167</v>
      </c>
      <c r="M141" s="22">
        <v>14.61</v>
      </c>
      <c r="N141" s="22">
        <v>1162</v>
      </c>
      <c r="O141" s="22">
        <v>5528</v>
      </c>
      <c r="P141" s="22">
        <v>4870</v>
      </c>
      <c r="Q141" s="22">
        <v>0</v>
      </c>
      <c r="R141" s="22"/>
      <c r="S141" s="22"/>
    </row>
    <row r="142" spans="11:19" ht="15.75" x14ac:dyDescent="0.25">
      <c r="K142" s="21">
        <v>141</v>
      </c>
      <c r="L142" s="20" t="s">
        <v>168</v>
      </c>
      <c r="M142" s="22">
        <v>14.66</v>
      </c>
      <c r="N142" s="22">
        <v>1013</v>
      </c>
      <c r="O142" s="22">
        <v>6028</v>
      </c>
      <c r="P142" s="22">
        <v>5040</v>
      </c>
      <c r="Q142" s="22">
        <v>0</v>
      </c>
      <c r="R142" s="22"/>
      <c r="S142" s="22"/>
    </row>
    <row r="143" spans="11:19" ht="15.75" x14ac:dyDescent="0.25">
      <c r="K143" s="21">
        <v>142</v>
      </c>
      <c r="L143" s="20" t="s">
        <v>169</v>
      </c>
      <c r="M143" s="22">
        <v>14.63</v>
      </c>
      <c r="N143" s="22">
        <v>1103</v>
      </c>
      <c r="O143" s="22">
        <v>6528</v>
      </c>
      <c r="P143" s="22">
        <v>5120</v>
      </c>
      <c r="Q143" s="22">
        <v>0</v>
      </c>
      <c r="R143" s="22"/>
      <c r="S143" s="22"/>
    </row>
    <row r="144" spans="11:19" ht="15.75" x14ac:dyDescent="0.25">
      <c r="K144" s="21">
        <v>143</v>
      </c>
      <c r="L144" s="20" t="s">
        <v>170</v>
      </c>
      <c r="M144" s="22">
        <v>14.73</v>
      </c>
      <c r="N144" s="22">
        <v>805</v>
      </c>
      <c r="O144" s="22">
        <v>6022</v>
      </c>
      <c r="P144" s="22">
        <v>5040</v>
      </c>
      <c r="Q144" s="22">
        <v>0</v>
      </c>
      <c r="R144" s="22"/>
      <c r="S144" s="22"/>
    </row>
    <row r="145" spans="11:19" ht="15.75" x14ac:dyDescent="0.25">
      <c r="K145" s="21">
        <v>144</v>
      </c>
      <c r="L145" s="20" t="s">
        <v>171</v>
      </c>
      <c r="M145" s="22">
        <v>14.67</v>
      </c>
      <c r="N145" s="22">
        <v>983</v>
      </c>
      <c r="O145" s="22">
        <v>5260</v>
      </c>
      <c r="P145" s="22">
        <v>5230</v>
      </c>
      <c r="Q145" s="22">
        <v>0</v>
      </c>
      <c r="R145" s="22"/>
      <c r="S145" s="22"/>
    </row>
    <row r="146" spans="11:19" ht="15.75" x14ac:dyDescent="0.25">
      <c r="K146" s="21">
        <v>145</v>
      </c>
      <c r="L146" s="20" t="s">
        <v>172</v>
      </c>
      <c r="M146" s="22">
        <v>14.62</v>
      </c>
      <c r="N146" s="22">
        <v>1132</v>
      </c>
      <c r="O146" s="22">
        <v>5260</v>
      </c>
      <c r="P146" s="22">
        <v>5230</v>
      </c>
      <c r="Q146" s="22">
        <v>0</v>
      </c>
      <c r="R146" s="22"/>
      <c r="S146" s="22"/>
    </row>
    <row r="147" spans="11:19" ht="15.75" x14ac:dyDescent="0.25">
      <c r="K147" s="21">
        <v>146</v>
      </c>
      <c r="L147" s="20" t="s">
        <v>173</v>
      </c>
      <c r="M147" s="22">
        <v>14.64</v>
      </c>
      <c r="N147" s="22">
        <v>1073</v>
      </c>
      <c r="O147" s="22">
        <v>5000</v>
      </c>
      <c r="P147" s="22">
        <v>5100</v>
      </c>
      <c r="Q147" s="22">
        <v>0</v>
      </c>
      <c r="R147" s="22"/>
      <c r="S147" s="22"/>
    </row>
    <row r="148" spans="11:19" ht="15.75" x14ac:dyDescent="0.25">
      <c r="K148" s="21">
        <v>147</v>
      </c>
      <c r="L148" s="20" t="s">
        <v>174</v>
      </c>
      <c r="M148" s="22">
        <v>14.69</v>
      </c>
      <c r="N148" s="22">
        <v>924</v>
      </c>
      <c r="O148" s="22">
        <v>4579</v>
      </c>
      <c r="P148" s="22">
        <v>5010</v>
      </c>
      <c r="Q148" s="22">
        <v>0</v>
      </c>
      <c r="R148" s="22"/>
      <c r="S148" s="22"/>
    </row>
    <row r="149" spans="11:19" ht="15.75" x14ac:dyDescent="0.25">
      <c r="K149" s="21">
        <v>148</v>
      </c>
      <c r="L149" s="20" t="s">
        <v>175</v>
      </c>
      <c r="M149" s="22">
        <v>14.75</v>
      </c>
      <c r="N149" s="22">
        <v>745</v>
      </c>
      <c r="O149" s="22">
        <v>5600</v>
      </c>
      <c r="P149" s="22">
        <v>4990</v>
      </c>
      <c r="Q149" s="22">
        <v>0</v>
      </c>
      <c r="R149" s="22"/>
      <c r="S149" s="22"/>
    </row>
    <row r="150" spans="11:19" ht="15.75" x14ac:dyDescent="0.25">
      <c r="K150" s="21">
        <v>149</v>
      </c>
      <c r="L150" s="20" t="s">
        <v>176</v>
      </c>
      <c r="M150" s="22">
        <v>14.66</v>
      </c>
      <c r="N150" s="22">
        <v>1013</v>
      </c>
      <c r="O150" s="22">
        <v>5779</v>
      </c>
      <c r="P150" s="22">
        <v>5060</v>
      </c>
      <c r="Q150" s="22">
        <v>0</v>
      </c>
      <c r="R150" s="22"/>
      <c r="S150" s="22"/>
    </row>
    <row r="151" spans="11:19" ht="15.75" x14ac:dyDescent="0.25">
      <c r="K151" s="21">
        <v>150</v>
      </c>
      <c r="L151" s="20" t="s">
        <v>177</v>
      </c>
      <c r="M151" s="22">
        <v>14.78</v>
      </c>
      <c r="N151" s="22">
        <v>656</v>
      </c>
      <c r="O151" s="22">
        <v>0</v>
      </c>
      <c r="P151" s="22">
        <v>4980</v>
      </c>
      <c r="Q151" s="22">
        <v>0</v>
      </c>
      <c r="R151" s="22"/>
      <c r="S151" s="22"/>
    </row>
    <row r="152" spans="11:19" ht="15.75" x14ac:dyDescent="0.25">
      <c r="K152" s="21">
        <v>151</v>
      </c>
      <c r="L152" s="20" t="s">
        <v>178</v>
      </c>
      <c r="M152" s="22">
        <v>14.75</v>
      </c>
      <c r="N152" s="22">
        <v>745</v>
      </c>
      <c r="O152" s="22">
        <v>6501</v>
      </c>
      <c r="P152" s="22">
        <v>5000</v>
      </c>
      <c r="Q152" s="22">
        <v>0</v>
      </c>
      <c r="R152" s="22"/>
      <c r="S152" s="22"/>
    </row>
    <row r="153" spans="11:19" ht="15.75" x14ac:dyDescent="0.25">
      <c r="K153" s="21">
        <v>152</v>
      </c>
      <c r="L153" s="20" t="s">
        <v>179</v>
      </c>
      <c r="M153" s="22">
        <v>14.78</v>
      </c>
      <c r="N153" s="22">
        <v>656</v>
      </c>
      <c r="O153" s="22">
        <v>5912</v>
      </c>
      <c r="P153" s="22">
        <v>5000</v>
      </c>
      <c r="Q153" s="22">
        <v>0</v>
      </c>
      <c r="R153" s="22"/>
      <c r="S153" s="22"/>
    </row>
    <row r="154" spans="11:19" ht="15.75" x14ac:dyDescent="0.25">
      <c r="K154" s="21">
        <v>153</v>
      </c>
      <c r="L154" s="20" t="s">
        <v>180</v>
      </c>
      <c r="M154" s="22">
        <v>14.78</v>
      </c>
      <c r="N154" s="22">
        <v>656</v>
      </c>
      <c r="O154" s="22">
        <v>4900</v>
      </c>
      <c r="P154" s="22">
        <v>5000</v>
      </c>
      <c r="Q154" s="22">
        <v>0</v>
      </c>
      <c r="R154" s="22"/>
      <c r="S154" s="22"/>
    </row>
    <row r="155" spans="11:19" ht="15.75" x14ac:dyDescent="0.25">
      <c r="K155" s="21">
        <v>154</v>
      </c>
      <c r="L155" s="20" t="s">
        <v>181</v>
      </c>
      <c r="M155" s="22">
        <v>14.8</v>
      </c>
      <c r="N155" s="22">
        <v>596</v>
      </c>
      <c r="O155" s="22">
        <v>4053</v>
      </c>
      <c r="P155" s="22">
        <v>4810</v>
      </c>
      <c r="Q155" s="22">
        <v>0</v>
      </c>
      <c r="R155" s="22"/>
      <c r="S155" s="22"/>
    </row>
    <row r="156" spans="11:19" ht="15.75" x14ac:dyDescent="0.25">
      <c r="K156" s="21">
        <v>155</v>
      </c>
      <c r="L156" s="20" t="s">
        <v>182</v>
      </c>
      <c r="M156" s="22">
        <v>14.83</v>
      </c>
      <c r="N156" s="22">
        <v>507</v>
      </c>
      <c r="O156" s="22">
        <v>5732</v>
      </c>
      <c r="P156" s="22">
        <v>4930</v>
      </c>
      <c r="Q156" s="22">
        <v>0</v>
      </c>
      <c r="R156" s="22"/>
      <c r="S156" s="22"/>
    </row>
    <row r="157" spans="11:19" ht="15.75" x14ac:dyDescent="0.25">
      <c r="K157" s="21">
        <v>156</v>
      </c>
      <c r="L157" s="20" t="s">
        <v>183</v>
      </c>
      <c r="M157" s="22">
        <v>14.96</v>
      </c>
      <c r="N157" s="22">
        <v>119</v>
      </c>
      <c r="O157" s="22">
        <v>5105</v>
      </c>
      <c r="P157" s="22">
        <v>5020</v>
      </c>
      <c r="Q157" s="22">
        <v>0</v>
      </c>
      <c r="R157" s="22"/>
      <c r="S157" s="22"/>
    </row>
    <row r="158" spans="11:19" ht="15.75" x14ac:dyDescent="0.25">
      <c r="K158" s="21">
        <v>157</v>
      </c>
      <c r="L158" s="20" t="s">
        <v>184</v>
      </c>
      <c r="M158" s="22">
        <v>14.91</v>
      </c>
      <c r="N158" s="22">
        <v>268</v>
      </c>
      <c r="O158" s="22">
        <v>5321</v>
      </c>
      <c r="P158" s="22">
        <v>5150</v>
      </c>
      <c r="Q158" s="22">
        <v>0</v>
      </c>
      <c r="R158" s="22"/>
      <c r="S158" s="22"/>
    </row>
    <row r="159" spans="11:19" ht="15.75" x14ac:dyDescent="0.25">
      <c r="K159" s="21">
        <v>158</v>
      </c>
      <c r="L159" s="20" t="s">
        <v>185</v>
      </c>
      <c r="M159" s="22">
        <v>14.77</v>
      </c>
      <c r="N159" s="22">
        <v>685</v>
      </c>
      <c r="O159" s="22">
        <v>4843</v>
      </c>
      <c r="P159" s="22">
        <v>4910</v>
      </c>
      <c r="Q159" s="22">
        <v>0</v>
      </c>
      <c r="R159" s="22"/>
      <c r="S159" s="22"/>
    </row>
    <row r="160" spans="11:19" ht="15.75" x14ac:dyDescent="0.25">
      <c r="K160" s="21">
        <v>159</v>
      </c>
      <c r="L160" s="20" t="s">
        <v>186</v>
      </c>
      <c r="M160" s="22">
        <v>14.71</v>
      </c>
      <c r="N160" s="22">
        <v>864</v>
      </c>
      <c r="O160" s="22">
        <v>4700</v>
      </c>
      <c r="P160" s="22">
        <v>5000</v>
      </c>
      <c r="Q160" s="22">
        <v>0</v>
      </c>
      <c r="R160" s="22"/>
      <c r="S160" s="22"/>
    </row>
    <row r="161" spans="11:19" ht="15.75" x14ac:dyDescent="0.25">
      <c r="K161" s="21">
        <v>160</v>
      </c>
      <c r="L161" s="20" t="s">
        <v>187</v>
      </c>
      <c r="M161" s="22">
        <v>14.69</v>
      </c>
      <c r="N161" s="22">
        <v>924</v>
      </c>
      <c r="O161" s="22">
        <v>4022</v>
      </c>
      <c r="P161" s="22">
        <v>5000</v>
      </c>
      <c r="Q161" s="22">
        <v>0</v>
      </c>
      <c r="R161" s="22"/>
      <c r="S161" s="22"/>
    </row>
    <row r="162" spans="11:19" ht="15.75" x14ac:dyDescent="0.25">
      <c r="K162" s="21">
        <v>161</v>
      </c>
      <c r="L162" s="20" t="s">
        <v>188</v>
      </c>
      <c r="M162" s="22">
        <v>14.66</v>
      </c>
      <c r="N162" s="22">
        <v>1013</v>
      </c>
      <c r="O162" s="22">
        <v>4022</v>
      </c>
      <c r="P162" s="22">
        <v>4800</v>
      </c>
      <c r="Q162" s="22">
        <v>0</v>
      </c>
      <c r="R162" s="22"/>
      <c r="S162" s="22"/>
    </row>
    <row r="163" spans="11:19" ht="15.75" x14ac:dyDescent="0.25">
      <c r="K163" s="21">
        <v>162</v>
      </c>
      <c r="L163" s="20" t="s">
        <v>189</v>
      </c>
      <c r="M163" s="22">
        <v>14.38</v>
      </c>
      <c r="N163" s="22">
        <v>1848</v>
      </c>
      <c r="O163" s="22">
        <v>4692</v>
      </c>
      <c r="P163" s="22">
        <v>4990</v>
      </c>
      <c r="Q163" s="22">
        <v>0</v>
      </c>
      <c r="R163" s="22"/>
      <c r="S163" s="22"/>
    </row>
    <row r="164" spans="11:19" ht="15.75" x14ac:dyDescent="0.25">
      <c r="K164" s="21">
        <v>163</v>
      </c>
      <c r="L164" s="20" t="s">
        <v>190</v>
      </c>
      <c r="M164" s="22">
        <v>14.47</v>
      </c>
      <c r="N164" s="22">
        <v>1579</v>
      </c>
      <c r="O164" s="22">
        <v>5889</v>
      </c>
      <c r="P164" s="22">
        <v>5030</v>
      </c>
      <c r="Q164" s="22">
        <v>0</v>
      </c>
      <c r="R164" s="22"/>
      <c r="S164" s="22"/>
    </row>
    <row r="165" spans="11:19" ht="15.75" x14ac:dyDescent="0.25">
      <c r="K165" s="21">
        <v>164</v>
      </c>
      <c r="L165" s="20" t="s">
        <v>191</v>
      </c>
      <c r="M165" s="22">
        <v>14.66</v>
      </c>
      <c r="N165" s="22">
        <v>1013</v>
      </c>
      <c r="O165" s="22">
        <v>5522</v>
      </c>
      <c r="P165" s="22">
        <v>5080</v>
      </c>
      <c r="Q165" s="22">
        <v>0</v>
      </c>
      <c r="R165" s="22"/>
      <c r="S165" s="22"/>
    </row>
    <row r="166" spans="11:19" ht="15.75" x14ac:dyDescent="0.25">
      <c r="K166" s="21">
        <v>165</v>
      </c>
      <c r="L166" s="20" t="s">
        <v>192</v>
      </c>
      <c r="M166" s="22">
        <v>14.64</v>
      </c>
      <c r="N166" s="22">
        <v>1073</v>
      </c>
      <c r="O166" s="22">
        <v>5570</v>
      </c>
      <c r="P166" s="22">
        <v>4960</v>
      </c>
      <c r="Q166" s="22">
        <v>0</v>
      </c>
      <c r="R166" s="22"/>
      <c r="S166" s="22"/>
    </row>
    <row r="167" spans="11:19" ht="15.75" x14ac:dyDescent="0.25">
      <c r="K167" s="21">
        <v>166</v>
      </c>
      <c r="L167" s="20" t="s">
        <v>193</v>
      </c>
      <c r="M167" s="22">
        <v>14.35</v>
      </c>
      <c r="N167" s="22">
        <v>1937</v>
      </c>
      <c r="O167" s="22">
        <v>5460</v>
      </c>
      <c r="P167" s="22">
        <v>5010</v>
      </c>
      <c r="Q167" s="22">
        <v>0</v>
      </c>
      <c r="R167" s="22"/>
      <c r="S167" s="22"/>
    </row>
    <row r="168" spans="11:19" ht="15.75" x14ac:dyDescent="0.25">
      <c r="K168" s="21">
        <v>167</v>
      </c>
      <c r="L168" s="20" t="s">
        <v>194</v>
      </c>
      <c r="M168" s="22">
        <v>14.65</v>
      </c>
      <c r="N168" s="22">
        <v>1043</v>
      </c>
      <c r="O168" s="22">
        <v>4221</v>
      </c>
      <c r="P168" s="22">
        <v>5000</v>
      </c>
      <c r="Q168" s="22">
        <v>0</v>
      </c>
      <c r="R168" s="22"/>
      <c r="S168" s="22"/>
    </row>
    <row r="169" spans="11:19" ht="15.75" x14ac:dyDescent="0.25">
      <c r="K169" s="21">
        <v>168</v>
      </c>
      <c r="L169" s="20" t="s">
        <v>195</v>
      </c>
      <c r="M169" s="22">
        <v>14.72</v>
      </c>
      <c r="N169" s="22">
        <v>834</v>
      </c>
      <c r="O169" s="22">
        <v>3899</v>
      </c>
      <c r="P169" s="22">
        <v>4810</v>
      </c>
      <c r="Q169" s="22">
        <v>0</v>
      </c>
      <c r="R169" s="22"/>
      <c r="S169" s="22"/>
    </row>
    <row r="170" spans="11:19" ht="15.75" x14ac:dyDescent="0.25">
      <c r="K170" s="21">
        <v>169</v>
      </c>
      <c r="L170" s="20" t="s">
        <v>196</v>
      </c>
      <c r="M170" s="22">
        <v>14.7</v>
      </c>
      <c r="N170" s="22">
        <v>894</v>
      </c>
      <c r="O170" s="22">
        <v>5455</v>
      </c>
      <c r="P170" s="22">
        <v>4890</v>
      </c>
      <c r="Q170" s="22">
        <v>0</v>
      </c>
      <c r="R170" s="22"/>
      <c r="S170" s="22"/>
    </row>
    <row r="171" spans="11:19" ht="15.75" x14ac:dyDescent="0.25">
      <c r="K171" s="21">
        <v>170</v>
      </c>
      <c r="L171" s="20" t="s">
        <v>197</v>
      </c>
      <c r="M171" s="22">
        <v>14.8</v>
      </c>
      <c r="N171" s="22">
        <v>596</v>
      </c>
      <c r="O171" s="22">
        <v>5901</v>
      </c>
      <c r="P171" s="22">
        <v>4940</v>
      </c>
      <c r="Q171" s="22">
        <v>0</v>
      </c>
      <c r="R171" s="22"/>
      <c r="S171" s="22"/>
    </row>
    <row r="172" spans="11:19" ht="15.75" x14ac:dyDescent="0.25">
      <c r="K172" s="21">
        <v>171</v>
      </c>
      <c r="L172" s="20" t="s">
        <v>198</v>
      </c>
      <c r="M172" s="22">
        <v>15.06</v>
      </c>
      <c r="N172" s="22">
        <v>-196</v>
      </c>
      <c r="O172" s="22">
        <v>5459</v>
      </c>
      <c r="P172" s="22">
        <v>4850</v>
      </c>
      <c r="Q172" s="22">
        <v>0</v>
      </c>
      <c r="R172" s="22"/>
      <c r="S172" s="22"/>
    </row>
    <row r="173" spans="11:19" ht="15.75" x14ac:dyDescent="0.25">
      <c r="K173" s="21">
        <v>172</v>
      </c>
      <c r="L173" s="20" t="s">
        <v>199</v>
      </c>
      <c r="M173" s="22">
        <v>14.95</v>
      </c>
      <c r="N173" s="22">
        <v>149</v>
      </c>
      <c r="O173" s="22">
        <v>5288</v>
      </c>
      <c r="P173" s="22">
        <v>4890</v>
      </c>
      <c r="Q173" s="22">
        <v>0</v>
      </c>
      <c r="R173" s="22"/>
      <c r="S173" s="22"/>
    </row>
    <row r="174" spans="11:19" ht="15.75" x14ac:dyDescent="0.25">
      <c r="K174" s="21">
        <v>173</v>
      </c>
      <c r="L174" s="20" t="s">
        <v>200</v>
      </c>
      <c r="M174" s="22">
        <v>14.8</v>
      </c>
      <c r="N174" s="22">
        <v>596</v>
      </c>
      <c r="O174" s="22">
        <v>5600</v>
      </c>
      <c r="P174" s="22">
        <v>4900</v>
      </c>
      <c r="Q174" s="22">
        <v>0</v>
      </c>
      <c r="R174" s="22"/>
      <c r="S174" s="22"/>
    </row>
    <row r="175" spans="11:19" ht="15.75" x14ac:dyDescent="0.25">
      <c r="K175" s="21">
        <v>174</v>
      </c>
      <c r="L175" s="20" t="s">
        <v>201</v>
      </c>
      <c r="M175" s="22">
        <v>14.69</v>
      </c>
      <c r="N175" s="22">
        <v>924</v>
      </c>
      <c r="O175" s="22">
        <v>5600</v>
      </c>
      <c r="P175" s="22">
        <v>5000</v>
      </c>
      <c r="Q175" s="22">
        <v>0</v>
      </c>
      <c r="R175" s="22"/>
      <c r="S175" s="22"/>
    </row>
    <row r="176" spans="11:19" ht="15.75" x14ac:dyDescent="0.25">
      <c r="K176" s="21">
        <v>175</v>
      </c>
      <c r="L176" s="20" t="s">
        <v>202</v>
      </c>
      <c r="M176" s="22">
        <v>14.72</v>
      </c>
      <c r="N176" s="22">
        <v>834</v>
      </c>
      <c r="O176" s="22">
        <v>5202</v>
      </c>
      <c r="P176" s="22">
        <v>5090</v>
      </c>
      <c r="Q176" s="22">
        <v>0</v>
      </c>
      <c r="R176" s="22"/>
      <c r="S176" s="22"/>
    </row>
    <row r="177" spans="11:19" ht="15.75" x14ac:dyDescent="0.25">
      <c r="K177" s="21">
        <v>176</v>
      </c>
      <c r="L177" s="20" t="s">
        <v>203</v>
      </c>
      <c r="M177" s="22">
        <v>14.64</v>
      </c>
      <c r="N177" s="22">
        <v>1073</v>
      </c>
      <c r="O177" s="22">
        <v>6015</v>
      </c>
      <c r="P177" s="22">
        <v>5450</v>
      </c>
      <c r="Q177" s="22">
        <v>0</v>
      </c>
      <c r="R177" s="22"/>
      <c r="S177" s="22"/>
    </row>
    <row r="178" spans="11:19" ht="15.75" x14ac:dyDescent="0.25">
      <c r="K178" s="21">
        <v>177</v>
      </c>
      <c r="L178" s="20" t="s">
        <v>204</v>
      </c>
      <c r="M178" s="22">
        <v>14.69</v>
      </c>
      <c r="N178" s="22">
        <v>924</v>
      </c>
      <c r="O178" s="22">
        <v>5909</v>
      </c>
      <c r="P178" s="22">
        <v>5270</v>
      </c>
      <c r="Q178" s="22">
        <v>0</v>
      </c>
      <c r="R178" s="22"/>
      <c r="S178" s="22"/>
    </row>
    <row r="179" spans="11:19" ht="15.75" x14ac:dyDescent="0.25">
      <c r="K179" s="21">
        <v>178</v>
      </c>
      <c r="L179" s="20" t="s">
        <v>205</v>
      </c>
      <c r="M179" s="22">
        <v>14.71</v>
      </c>
      <c r="N179" s="22">
        <v>864</v>
      </c>
      <c r="O179" s="22">
        <v>6245</v>
      </c>
      <c r="P179" s="22">
        <v>5340</v>
      </c>
      <c r="Q179" s="22">
        <v>0</v>
      </c>
      <c r="R179" s="22"/>
      <c r="S179" s="22"/>
    </row>
    <row r="180" spans="11:19" ht="15.75" x14ac:dyDescent="0.25">
      <c r="K180" s="21">
        <v>179</v>
      </c>
      <c r="L180" s="20" t="s">
        <v>206</v>
      </c>
      <c r="M180" s="22">
        <v>14.83</v>
      </c>
      <c r="N180" s="22">
        <v>507</v>
      </c>
      <c r="O180" s="22">
        <v>6299</v>
      </c>
      <c r="P180" s="22">
        <v>5290</v>
      </c>
      <c r="Q180" s="22">
        <v>0</v>
      </c>
      <c r="R180" s="22"/>
      <c r="S180" s="22"/>
    </row>
    <row r="181" spans="11:19" ht="15.75" x14ac:dyDescent="0.25">
      <c r="K181" s="21">
        <v>180</v>
      </c>
      <c r="L181" s="20" t="s">
        <v>207</v>
      </c>
      <c r="M181" s="22">
        <v>14.75</v>
      </c>
      <c r="N181" s="22">
        <v>745</v>
      </c>
      <c r="O181" s="22">
        <v>6299</v>
      </c>
      <c r="P181" s="22">
        <v>5300</v>
      </c>
      <c r="Q181" s="22">
        <v>0</v>
      </c>
      <c r="R181" s="22"/>
      <c r="S181" s="22"/>
    </row>
    <row r="182" spans="11:19" ht="15.75" x14ac:dyDescent="0.25">
      <c r="K182" s="21">
        <v>181</v>
      </c>
      <c r="L182" s="20" t="s">
        <v>208</v>
      </c>
      <c r="M182" s="22">
        <v>14.88</v>
      </c>
      <c r="N182" s="22">
        <v>358</v>
      </c>
      <c r="O182" s="22">
        <v>4697</v>
      </c>
      <c r="P182" s="22">
        <v>5300</v>
      </c>
      <c r="Q182" s="22">
        <v>0</v>
      </c>
      <c r="R182" s="22"/>
      <c r="S182" s="22"/>
    </row>
    <row r="183" spans="11:19" ht="15.75" x14ac:dyDescent="0.25">
      <c r="K183" s="21">
        <v>182</v>
      </c>
      <c r="L183" s="20" t="s">
        <v>209</v>
      </c>
      <c r="M183" s="22">
        <v>14.7</v>
      </c>
      <c r="N183" s="22">
        <v>894</v>
      </c>
      <c r="O183" s="22">
        <v>0</v>
      </c>
      <c r="P183" s="22">
        <v>4930</v>
      </c>
      <c r="Q183" s="22">
        <v>0</v>
      </c>
      <c r="R183" s="22"/>
      <c r="S183" s="22"/>
    </row>
    <row r="184" spans="11:19" ht="15.75" x14ac:dyDescent="0.25">
      <c r="K184" s="21">
        <v>183</v>
      </c>
      <c r="L184" s="20" t="s">
        <v>210</v>
      </c>
      <c r="M184" s="22">
        <v>14.77</v>
      </c>
      <c r="N184" s="22">
        <v>685</v>
      </c>
      <c r="O184" s="22">
        <v>5329</v>
      </c>
      <c r="P184" s="22">
        <v>5460</v>
      </c>
      <c r="Q184" s="22">
        <v>0</v>
      </c>
      <c r="R184" s="22"/>
      <c r="S184" s="22"/>
    </row>
    <row r="185" spans="11:19" ht="15.75" x14ac:dyDescent="0.25">
      <c r="K185" s="21">
        <v>184</v>
      </c>
      <c r="L185" s="20" t="s">
        <v>211</v>
      </c>
      <c r="M185" s="22">
        <v>14.69</v>
      </c>
      <c r="N185" s="22">
        <v>924</v>
      </c>
      <c r="O185" s="22">
        <v>5923</v>
      </c>
      <c r="P185" s="22">
        <v>5000</v>
      </c>
      <c r="Q185" s="22">
        <v>0</v>
      </c>
      <c r="R185" s="22"/>
      <c r="S185" s="22"/>
    </row>
    <row r="186" spans="11:19" ht="15.75" x14ac:dyDescent="0.25">
      <c r="K186" s="21">
        <v>185</v>
      </c>
      <c r="L186" s="20" t="s">
        <v>212</v>
      </c>
      <c r="M186" s="22">
        <v>14.72</v>
      </c>
      <c r="N186" s="22">
        <v>834</v>
      </c>
      <c r="O186" s="22">
        <v>6305</v>
      </c>
      <c r="P186" s="22">
        <v>4980</v>
      </c>
      <c r="Q186" s="22">
        <v>0</v>
      </c>
      <c r="R186" s="22"/>
      <c r="S186" s="22"/>
    </row>
    <row r="187" spans="11:19" ht="15.75" x14ac:dyDescent="0.25">
      <c r="K187" s="21">
        <v>186</v>
      </c>
      <c r="L187" s="20" t="s">
        <v>213</v>
      </c>
      <c r="M187" s="22">
        <v>14.8</v>
      </c>
      <c r="N187" s="22">
        <v>596</v>
      </c>
      <c r="O187" s="22">
        <v>6400</v>
      </c>
      <c r="P187" s="22">
        <v>5600</v>
      </c>
      <c r="Q187" s="22">
        <v>0</v>
      </c>
      <c r="R187" s="22"/>
      <c r="S187" s="22"/>
    </row>
    <row r="188" spans="11:19" ht="15.75" x14ac:dyDescent="0.25">
      <c r="K188" s="21">
        <v>187</v>
      </c>
      <c r="L188" s="20" t="s">
        <v>214</v>
      </c>
      <c r="M188" s="22">
        <v>14.91</v>
      </c>
      <c r="N188" s="22">
        <v>268</v>
      </c>
      <c r="O188" s="22">
        <v>5800</v>
      </c>
      <c r="P188" s="22">
        <v>5600</v>
      </c>
      <c r="Q188" s="22">
        <v>0</v>
      </c>
      <c r="R188" s="22"/>
      <c r="S188" s="22"/>
    </row>
    <row r="189" spans="11:19" ht="15.75" x14ac:dyDescent="0.25">
      <c r="K189" s="21">
        <v>188</v>
      </c>
      <c r="L189" s="20" t="s">
        <v>215</v>
      </c>
      <c r="M189" s="22">
        <v>15.07</v>
      </c>
      <c r="N189" s="22">
        <v>-228</v>
      </c>
      <c r="O189" s="22">
        <v>4500</v>
      </c>
      <c r="P189" s="22">
        <v>5400</v>
      </c>
      <c r="Q189" s="22">
        <v>0</v>
      </c>
      <c r="R189" s="22"/>
      <c r="S189" s="22"/>
    </row>
    <row r="190" spans="11:19" ht="15.75" x14ac:dyDescent="0.25">
      <c r="K190" s="21">
        <v>189</v>
      </c>
      <c r="L190" s="20" t="s">
        <v>216</v>
      </c>
      <c r="M190" s="22">
        <v>14.68</v>
      </c>
      <c r="N190" s="22">
        <v>954</v>
      </c>
      <c r="O190" s="22">
        <v>4500</v>
      </c>
      <c r="P190" s="22">
        <v>5400</v>
      </c>
      <c r="Q190" s="22">
        <v>0</v>
      </c>
      <c r="R190" s="22"/>
      <c r="S190" s="22"/>
    </row>
    <row r="191" spans="11:19" ht="15.75" x14ac:dyDescent="0.25">
      <c r="K191" s="21">
        <v>190</v>
      </c>
      <c r="L191" s="20" t="s">
        <v>217</v>
      </c>
      <c r="M191" s="22">
        <v>14.74</v>
      </c>
      <c r="N191" s="22">
        <v>775</v>
      </c>
      <c r="O191" s="22">
        <v>5435</v>
      </c>
      <c r="P191" s="22">
        <v>5480</v>
      </c>
      <c r="Q191" s="22">
        <v>0</v>
      </c>
      <c r="R191" s="22"/>
      <c r="S191" s="22"/>
    </row>
    <row r="192" spans="11:19" ht="15.75" x14ac:dyDescent="0.25">
      <c r="K192" s="21">
        <v>191</v>
      </c>
      <c r="L192" s="20" t="s">
        <v>218</v>
      </c>
      <c r="M192" s="22">
        <v>15.07</v>
      </c>
      <c r="N192" s="22">
        <v>-228</v>
      </c>
      <c r="O192" s="22">
        <v>5700</v>
      </c>
      <c r="P192" s="22">
        <v>5480</v>
      </c>
      <c r="Q192" s="22">
        <v>0</v>
      </c>
      <c r="R192" s="22"/>
      <c r="S192" s="22"/>
    </row>
    <row r="193" spans="11:19" ht="15.75" x14ac:dyDescent="0.25">
      <c r="K193" s="21">
        <v>192</v>
      </c>
      <c r="L193" s="20" t="s">
        <v>219</v>
      </c>
      <c r="M193" s="22">
        <v>14.75</v>
      </c>
      <c r="N193" s="22">
        <v>745</v>
      </c>
      <c r="O193" s="22">
        <v>5871</v>
      </c>
      <c r="P193" s="22">
        <v>5410</v>
      </c>
      <c r="Q193" s="22">
        <v>0</v>
      </c>
      <c r="R193" s="22"/>
      <c r="S193" s="22"/>
    </row>
    <row r="194" spans="11:19" ht="15.75" x14ac:dyDescent="0.25">
      <c r="K194" s="21">
        <v>193</v>
      </c>
      <c r="L194" s="20" t="s">
        <v>220</v>
      </c>
      <c r="M194" s="22">
        <v>14.7</v>
      </c>
      <c r="N194" s="22">
        <v>894</v>
      </c>
      <c r="O194" s="22">
        <v>5823</v>
      </c>
      <c r="P194" s="22">
        <v>5560</v>
      </c>
      <c r="Q194" s="22">
        <v>0</v>
      </c>
      <c r="R194" s="22"/>
      <c r="S194" s="22"/>
    </row>
    <row r="195" spans="11:19" ht="15.75" x14ac:dyDescent="0.25">
      <c r="K195" s="21">
        <v>194</v>
      </c>
      <c r="L195" s="20" t="s">
        <v>221</v>
      </c>
      <c r="M195" s="22">
        <v>14.69</v>
      </c>
      <c r="N195" s="22">
        <v>924</v>
      </c>
      <c r="O195" s="22">
        <v>5803</v>
      </c>
      <c r="P195" s="22">
        <v>5500</v>
      </c>
      <c r="Q195" s="22">
        <v>0</v>
      </c>
      <c r="R195" s="22"/>
      <c r="S195" s="22"/>
    </row>
    <row r="196" spans="11:19" ht="15.75" x14ac:dyDescent="0.25">
      <c r="K196" s="21">
        <v>195</v>
      </c>
      <c r="L196" s="20" t="s">
        <v>222</v>
      </c>
      <c r="M196" s="22">
        <v>14.65</v>
      </c>
      <c r="N196" s="22">
        <v>1043</v>
      </c>
      <c r="O196" s="22">
        <v>5820</v>
      </c>
      <c r="P196" s="22">
        <v>5300</v>
      </c>
      <c r="Q196" s="22">
        <v>0</v>
      </c>
      <c r="R196" s="22"/>
      <c r="S196" s="22"/>
    </row>
    <row r="197" spans="11:19" ht="15.75" x14ac:dyDescent="0.25">
      <c r="K197" s="21">
        <v>196</v>
      </c>
      <c r="L197" s="20" t="s">
        <v>223</v>
      </c>
      <c r="M197" s="22">
        <v>14.75</v>
      </c>
      <c r="N197" s="22">
        <v>745</v>
      </c>
      <c r="O197" s="22">
        <v>5103</v>
      </c>
      <c r="P197" s="22">
        <v>5020</v>
      </c>
      <c r="Q197" s="22">
        <v>0</v>
      </c>
      <c r="R197" s="22"/>
      <c r="S197" s="22"/>
    </row>
    <row r="198" spans="11:19" ht="15.75" x14ac:dyDescent="0.25">
      <c r="K198" s="21">
        <v>197</v>
      </c>
      <c r="L198" s="20" t="s">
        <v>224</v>
      </c>
      <c r="M198" s="22">
        <v>14.75</v>
      </c>
      <c r="N198" s="22">
        <v>745</v>
      </c>
      <c r="O198" s="22">
        <v>6179</v>
      </c>
      <c r="P198" s="22">
        <v>5220</v>
      </c>
      <c r="Q198" s="22">
        <v>0</v>
      </c>
      <c r="R198" s="22"/>
      <c r="S198" s="22"/>
    </row>
    <row r="199" spans="11:19" ht="15.75" x14ac:dyDescent="0.25">
      <c r="K199" s="21">
        <v>198</v>
      </c>
      <c r="L199" s="20" t="s">
        <v>225</v>
      </c>
      <c r="M199" s="22">
        <v>14.8</v>
      </c>
      <c r="N199" s="22">
        <v>596</v>
      </c>
      <c r="O199" s="22">
        <v>5400</v>
      </c>
      <c r="P199" s="22">
        <v>5580</v>
      </c>
      <c r="Q199" s="22">
        <v>0</v>
      </c>
      <c r="R199" s="22"/>
      <c r="S199" s="22"/>
    </row>
    <row r="200" spans="11:19" ht="15.75" x14ac:dyDescent="0.25">
      <c r="K200" s="21">
        <v>199</v>
      </c>
      <c r="L200" s="20" t="s">
        <v>226</v>
      </c>
      <c r="M200" s="22">
        <v>14.75</v>
      </c>
      <c r="N200" s="22">
        <v>745</v>
      </c>
      <c r="O200" s="22">
        <v>5598</v>
      </c>
      <c r="P200" s="22">
        <v>5640</v>
      </c>
      <c r="Q200" s="22">
        <v>0</v>
      </c>
      <c r="R200" s="22"/>
      <c r="S200" s="22"/>
    </row>
    <row r="201" spans="11:19" ht="15.75" x14ac:dyDescent="0.25">
      <c r="K201" s="21">
        <v>200</v>
      </c>
      <c r="L201" s="20" t="s">
        <v>227</v>
      </c>
      <c r="M201" s="22">
        <v>14.71</v>
      </c>
      <c r="N201" s="22">
        <v>864</v>
      </c>
      <c r="O201" s="22">
        <v>3815</v>
      </c>
      <c r="P201" s="22">
        <v>5560</v>
      </c>
      <c r="Q201" s="22">
        <v>0</v>
      </c>
      <c r="R201" s="22"/>
      <c r="S201" s="22"/>
    </row>
    <row r="202" spans="11:19" ht="15.75" x14ac:dyDescent="0.25">
      <c r="K202" s="21">
        <v>201</v>
      </c>
      <c r="L202" s="20" t="s">
        <v>228</v>
      </c>
      <c r="M202" s="22">
        <v>14.66</v>
      </c>
      <c r="N202" s="22">
        <v>1013</v>
      </c>
      <c r="O202" s="22">
        <v>3815</v>
      </c>
      <c r="P202" s="22">
        <v>5600</v>
      </c>
      <c r="Q202" s="22">
        <v>0</v>
      </c>
      <c r="R202" s="22"/>
      <c r="S202" s="22"/>
    </row>
    <row r="203" spans="11:19" ht="15.75" x14ac:dyDescent="0.25">
      <c r="K203" s="21">
        <v>202</v>
      </c>
      <c r="L203" s="20" t="s">
        <v>229</v>
      </c>
      <c r="M203" s="22">
        <v>14.6</v>
      </c>
      <c r="N203" s="22">
        <v>1192</v>
      </c>
      <c r="O203" s="22">
        <v>5500</v>
      </c>
      <c r="P203" s="22">
        <v>5700</v>
      </c>
      <c r="Q203" s="22">
        <v>0</v>
      </c>
      <c r="R203" s="22"/>
      <c r="S203" s="22"/>
    </row>
    <row r="204" spans="11:19" ht="15.75" x14ac:dyDescent="0.25">
      <c r="K204" s="21">
        <v>203</v>
      </c>
      <c r="L204" s="20" t="s">
        <v>230</v>
      </c>
      <c r="M204" s="22">
        <v>14.6</v>
      </c>
      <c r="N204" s="22">
        <v>1192</v>
      </c>
      <c r="O204" s="22">
        <v>5500</v>
      </c>
      <c r="P204" s="22">
        <v>5700</v>
      </c>
      <c r="Q204" s="22">
        <v>0</v>
      </c>
      <c r="R204" s="22"/>
      <c r="S204" s="22"/>
    </row>
    <row r="205" spans="11:19" ht="15.75" x14ac:dyDescent="0.25">
      <c r="K205" s="21">
        <v>204</v>
      </c>
      <c r="L205" s="20" t="s">
        <v>231</v>
      </c>
      <c r="M205" s="22">
        <v>14.58</v>
      </c>
      <c r="N205" s="22">
        <v>1252</v>
      </c>
      <c r="O205" s="22">
        <v>6670</v>
      </c>
      <c r="P205" s="22">
        <v>5700</v>
      </c>
      <c r="Q205" s="22">
        <v>0</v>
      </c>
      <c r="R205" s="22"/>
      <c r="S205" s="22"/>
    </row>
    <row r="206" spans="11:19" ht="15.75" x14ac:dyDescent="0.25">
      <c r="K206" s="21">
        <v>205</v>
      </c>
      <c r="L206" s="20" t="s">
        <v>232</v>
      </c>
      <c r="M206" s="22">
        <v>14.7</v>
      </c>
      <c r="N206" s="22">
        <v>894</v>
      </c>
      <c r="O206" s="22">
        <v>7010</v>
      </c>
      <c r="P206" s="22">
        <v>6040</v>
      </c>
      <c r="Q206" s="22">
        <v>0</v>
      </c>
      <c r="R206" s="22"/>
      <c r="S206" s="22"/>
    </row>
    <row r="207" spans="11:19" ht="15.75" x14ac:dyDescent="0.25">
      <c r="K207" s="21">
        <v>206</v>
      </c>
      <c r="L207" s="20" t="s">
        <v>233</v>
      </c>
      <c r="M207" s="22">
        <v>14.77</v>
      </c>
      <c r="N207" s="22">
        <v>685</v>
      </c>
      <c r="O207" s="22">
        <v>6882</v>
      </c>
      <c r="P207" s="22">
        <v>6630</v>
      </c>
      <c r="Q207" s="22">
        <v>0</v>
      </c>
      <c r="R207" s="22"/>
      <c r="S207" s="22"/>
    </row>
    <row r="208" spans="11:19" ht="15.75" x14ac:dyDescent="0.25">
      <c r="K208" s="21">
        <v>207</v>
      </c>
      <c r="L208" s="20" t="s">
        <v>234</v>
      </c>
      <c r="M208" s="22">
        <v>14.64</v>
      </c>
      <c r="N208" s="22">
        <v>1073</v>
      </c>
      <c r="O208" s="22">
        <v>7636</v>
      </c>
      <c r="P208" s="22">
        <v>6990</v>
      </c>
      <c r="Q208" s="22">
        <v>0</v>
      </c>
      <c r="R208" s="22"/>
      <c r="S208" s="22"/>
    </row>
    <row r="209" spans="11:19" ht="15.75" x14ac:dyDescent="0.25">
      <c r="K209" s="21">
        <v>208</v>
      </c>
      <c r="L209" s="20" t="s">
        <v>235</v>
      </c>
      <c r="M209" s="22">
        <v>14.54</v>
      </c>
      <c r="N209" s="22">
        <v>1371</v>
      </c>
      <c r="O209" s="22">
        <v>7275</v>
      </c>
      <c r="P209" s="22">
        <v>6990</v>
      </c>
      <c r="Q209" s="22">
        <v>0</v>
      </c>
      <c r="R209" s="22"/>
      <c r="S209" s="22"/>
    </row>
    <row r="210" spans="11:19" ht="15.75" x14ac:dyDescent="0.25">
      <c r="K210" s="21">
        <v>209</v>
      </c>
      <c r="L210" s="20" t="s">
        <v>236</v>
      </c>
      <c r="M210" s="22">
        <v>14.61</v>
      </c>
      <c r="N210" s="22">
        <v>1162</v>
      </c>
      <c r="O210" s="22">
        <v>7275</v>
      </c>
      <c r="P210" s="22">
        <v>6600</v>
      </c>
      <c r="Q210" s="22">
        <v>0</v>
      </c>
      <c r="R210" s="22"/>
      <c r="S210" s="22"/>
    </row>
    <row r="211" spans="11:19" ht="15.75" x14ac:dyDescent="0.25">
      <c r="K211" s="21">
        <v>210</v>
      </c>
      <c r="L211" s="20" t="s">
        <v>237</v>
      </c>
      <c r="M211" s="22">
        <v>14.71</v>
      </c>
      <c r="N211" s="22">
        <v>864</v>
      </c>
      <c r="O211" s="22">
        <v>5752</v>
      </c>
      <c r="P211" s="22">
        <v>6170</v>
      </c>
      <c r="Q211" s="22">
        <v>0</v>
      </c>
      <c r="R211" s="22"/>
      <c r="S211" s="22"/>
    </row>
    <row r="212" spans="11:19" ht="15.75" x14ac:dyDescent="0.25">
      <c r="K212" s="21">
        <v>211</v>
      </c>
      <c r="L212" s="20" t="s">
        <v>238</v>
      </c>
      <c r="M212" s="22">
        <v>14.66</v>
      </c>
      <c r="N212" s="22">
        <v>1013</v>
      </c>
      <c r="O212" s="22">
        <v>6932</v>
      </c>
      <c r="P212" s="22">
        <v>6840</v>
      </c>
      <c r="Q212" s="22">
        <v>0</v>
      </c>
      <c r="R212" s="22"/>
      <c r="S212" s="22"/>
    </row>
    <row r="213" spans="11:19" ht="15.75" x14ac:dyDescent="0.25">
      <c r="K213" s="21">
        <v>212</v>
      </c>
      <c r="L213" s="20" t="s">
        <v>239</v>
      </c>
      <c r="M213" s="22">
        <v>14.71</v>
      </c>
      <c r="N213" s="22">
        <v>864</v>
      </c>
      <c r="O213" s="22">
        <v>6020</v>
      </c>
      <c r="P213" s="22">
        <v>6330</v>
      </c>
      <c r="Q213" s="22">
        <v>0</v>
      </c>
      <c r="R213" s="22"/>
      <c r="S213" s="22"/>
    </row>
    <row r="214" spans="11:19" ht="15.75" x14ac:dyDescent="0.25">
      <c r="K214" s="21">
        <v>213</v>
      </c>
      <c r="L214" s="20" t="s">
        <v>240</v>
      </c>
      <c r="M214" s="22">
        <v>14.64</v>
      </c>
      <c r="N214" s="22">
        <v>1073</v>
      </c>
      <c r="O214" s="22">
        <v>6623</v>
      </c>
      <c r="P214" s="22">
        <v>5990</v>
      </c>
      <c r="Q214" s="22">
        <v>0</v>
      </c>
      <c r="R214" s="22"/>
      <c r="S214" s="22"/>
    </row>
    <row r="215" spans="11:19" ht="15.75" x14ac:dyDescent="0.25">
      <c r="K215" s="21">
        <v>214</v>
      </c>
      <c r="L215" s="20" t="s">
        <v>241</v>
      </c>
      <c r="M215" s="22">
        <v>14.69</v>
      </c>
      <c r="N215" s="22">
        <v>924</v>
      </c>
      <c r="O215" s="22">
        <v>7323</v>
      </c>
      <c r="P215" s="22">
        <v>5800</v>
      </c>
      <c r="Q215" s="22">
        <v>0</v>
      </c>
      <c r="R215" s="22"/>
      <c r="S215" s="22"/>
    </row>
    <row r="216" spans="11:19" ht="15.75" x14ac:dyDescent="0.25">
      <c r="K216" s="21">
        <v>215</v>
      </c>
      <c r="L216" s="20" t="s">
        <v>242</v>
      </c>
      <c r="M216" s="22">
        <v>14.69</v>
      </c>
      <c r="N216" s="22">
        <v>924</v>
      </c>
      <c r="O216" s="22">
        <v>7570</v>
      </c>
      <c r="P216" s="22">
        <v>6100</v>
      </c>
      <c r="Q216" s="22">
        <v>0</v>
      </c>
      <c r="R216" s="22"/>
      <c r="S216" s="22"/>
    </row>
    <row r="217" spans="11:19" ht="15.75" x14ac:dyDescent="0.25">
      <c r="K217" s="21">
        <v>216</v>
      </c>
      <c r="L217" s="20" t="s">
        <v>243</v>
      </c>
      <c r="M217" s="22">
        <v>14.64</v>
      </c>
      <c r="N217" s="22">
        <v>1073</v>
      </c>
      <c r="O217" s="22">
        <v>6698</v>
      </c>
      <c r="P217" s="22">
        <v>6100</v>
      </c>
      <c r="Q217" s="22">
        <v>0</v>
      </c>
      <c r="R217" s="22"/>
      <c r="S217" s="22"/>
    </row>
    <row r="218" spans="11:19" ht="15.75" x14ac:dyDescent="0.25">
      <c r="K218" s="21">
        <v>217</v>
      </c>
      <c r="L218" s="20" t="s">
        <v>244</v>
      </c>
      <c r="M218" s="22">
        <v>14.59</v>
      </c>
      <c r="N218" s="22">
        <v>1222</v>
      </c>
      <c r="O218" s="22">
        <v>6764</v>
      </c>
      <c r="P218" s="22">
        <v>5960</v>
      </c>
      <c r="Q218" s="22">
        <v>0</v>
      </c>
      <c r="R218" s="22"/>
      <c r="S218" s="22"/>
    </row>
    <row r="219" spans="11:19" ht="15.75" x14ac:dyDescent="0.25">
      <c r="K219" s="21">
        <v>218</v>
      </c>
      <c r="L219" s="20" t="s">
        <v>245</v>
      </c>
      <c r="M219" s="22">
        <v>14.75</v>
      </c>
      <c r="N219" s="22">
        <v>745</v>
      </c>
      <c r="O219" s="22">
        <v>7733</v>
      </c>
      <c r="P219" s="22">
        <v>6020</v>
      </c>
      <c r="Q219" s="22">
        <v>0</v>
      </c>
      <c r="R219" s="22"/>
      <c r="S219" s="22"/>
    </row>
    <row r="220" spans="11:19" ht="15.75" x14ac:dyDescent="0.25">
      <c r="K220" s="21">
        <v>219</v>
      </c>
      <c r="L220" s="20" t="s">
        <v>246</v>
      </c>
      <c r="M220" s="22">
        <v>14.78</v>
      </c>
      <c r="N220" s="22">
        <v>656</v>
      </c>
      <c r="O220" s="22">
        <v>6948</v>
      </c>
      <c r="P220" s="22">
        <v>5720</v>
      </c>
      <c r="Q220" s="22">
        <v>0</v>
      </c>
      <c r="R220" s="22"/>
      <c r="S220" s="22"/>
    </row>
    <row r="221" spans="11:19" ht="15.75" x14ac:dyDescent="0.25">
      <c r="K221" s="21">
        <v>220</v>
      </c>
      <c r="L221" s="20" t="s">
        <v>247</v>
      </c>
      <c r="M221" s="22">
        <v>14.81</v>
      </c>
      <c r="N221" s="22">
        <v>566</v>
      </c>
      <c r="O221" s="22">
        <v>7081</v>
      </c>
      <c r="P221" s="22">
        <v>5710</v>
      </c>
      <c r="Q221" s="22">
        <v>0</v>
      </c>
      <c r="R221" s="22"/>
      <c r="S221" s="22"/>
    </row>
    <row r="222" spans="11:19" ht="15.75" x14ac:dyDescent="0.25">
      <c r="K222" s="21">
        <v>221</v>
      </c>
      <c r="L222" s="20" t="s">
        <v>248</v>
      </c>
      <c r="M222" s="22">
        <v>14.85</v>
      </c>
      <c r="N222" s="22">
        <v>447</v>
      </c>
      <c r="O222" s="22">
        <v>7126</v>
      </c>
      <c r="P222" s="22">
        <v>6500</v>
      </c>
      <c r="Q222" s="22">
        <v>0</v>
      </c>
      <c r="R222" s="22"/>
      <c r="S222" s="22"/>
    </row>
    <row r="223" spans="11:19" ht="15.75" x14ac:dyDescent="0.25">
      <c r="K223" s="21">
        <v>222</v>
      </c>
      <c r="L223" s="20" t="s">
        <v>249</v>
      </c>
      <c r="M223" s="22">
        <v>14.79</v>
      </c>
      <c r="N223" s="22">
        <v>626</v>
      </c>
      <c r="O223" s="22">
        <v>7126</v>
      </c>
      <c r="P223" s="22">
        <v>6000</v>
      </c>
      <c r="Q223" s="22">
        <v>0</v>
      </c>
      <c r="R223" s="22"/>
      <c r="S223" s="22"/>
    </row>
    <row r="224" spans="11:19" ht="15.75" x14ac:dyDescent="0.25">
      <c r="K224" s="21">
        <v>223</v>
      </c>
      <c r="L224" s="20" t="s">
        <v>250</v>
      </c>
      <c r="M224" s="22">
        <v>14.83</v>
      </c>
      <c r="N224" s="22">
        <v>507</v>
      </c>
      <c r="O224" s="22">
        <v>5857</v>
      </c>
      <c r="P224" s="22">
        <v>6000</v>
      </c>
      <c r="Q224" s="22">
        <v>0</v>
      </c>
      <c r="R224" s="22"/>
      <c r="S224" s="22"/>
    </row>
    <row r="225" spans="11:19" ht="15.75" x14ac:dyDescent="0.25">
      <c r="K225" s="21">
        <v>224</v>
      </c>
      <c r="L225" s="20" t="s">
        <v>251</v>
      </c>
      <c r="M225" s="22">
        <v>14.74</v>
      </c>
      <c r="N225" s="22">
        <v>775</v>
      </c>
      <c r="O225" s="22">
        <v>5522</v>
      </c>
      <c r="P225" s="22">
        <v>6070</v>
      </c>
      <c r="Q225" s="22">
        <v>0</v>
      </c>
      <c r="R225" s="22"/>
      <c r="S225" s="22"/>
    </row>
    <row r="226" spans="11:19" ht="15.75" x14ac:dyDescent="0.25">
      <c r="K226" s="21">
        <v>225</v>
      </c>
      <c r="L226" s="20" t="s">
        <v>252</v>
      </c>
      <c r="M226" s="22">
        <v>14.77</v>
      </c>
      <c r="N226" s="22">
        <v>685</v>
      </c>
      <c r="O226" s="22">
        <v>6440</v>
      </c>
      <c r="P226" s="22">
        <v>6050</v>
      </c>
      <c r="Q226" s="22">
        <v>0</v>
      </c>
      <c r="R226" s="22"/>
      <c r="S226" s="22"/>
    </row>
    <row r="227" spans="11:19" ht="15.75" x14ac:dyDescent="0.25">
      <c r="K227" s="21">
        <v>226</v>
      </c>
      <c r="L227" s="20" t="s">
        <v>253</v>
      </c>
      <c r="M227" s="22">
        <v>14.73</v>
      </c>
      <c r="N227" s="22">
        <v>805</v>
      </c>
      <c r="O227" s="22">
        <v>6582</v>
      </c>
      <c r="P227" s="22">
        <v>6090</v>
      </c>
      <c r="Q227" s="22">
        <v>0</v>
      </c>
      <c r="R227" s="22"/>
      <c r="S227" s="22"/>
    </row>
    <row r="228" spans="11:19" ht="15.75" x14ac:dyDescent="0.25">
      <c r="K228" s="21">
        <v>227</v>
      </c>
      <c r="L228" s="20" t="s">
        <v>254</v>
      </c>
      <c r="M228" s="22">
        <v>14.73</v>
      </c>
      <c r="N228" s="22">
        <v>805</v>
      </c>
      <c r="O228" s="22">
        <v>6582</v>
      </c>
      <c r="P228" s="22">
        <v>6090</v>
      </c>
      <c r="Q228" s="22">
        <v>0</v>
      </c>
      <c r="R228" s="22"/>
      <c r="S228" s="22"/>
    </row>
    <row r="229" spans="11:19" ht="15.75" x14ac:dyDescent="0.25">
      <c r="K229" s="21">
        <v>228</v>
      </c>
      <c r="L229" s="20" t="s">
        <v>255</v>
      </c>
      <c r="M229" s="22">
        <v>14.67</v>
      </c>
      <c r="N229" s="22">
        <v>983</v>
      </c>
      <c r="O229" s="22">
        <v>7191</v>
      </c>
      <c r="P229" s="22">
        <v>5960</v>
      </c>
      <c r="Q229" s="22">
        <v>0</v>
      </c>
      <c r="R229" s="22"/>
      <c r="S229" s="22"/>
    </row>
    <row r="230" spans="11:19" ht="15.75" x14ac:dyDescent="0.25">
      <c r="K230" s="21">
        <v>229</v>
      </c>
      <c r="L230" s="20" t="s">
        <v>256</v>
      </c>
      <c r="M230" s="22">
        <v>14.73</v>
      </c>
      <c r="N230" s="22">
        <v>805</v>
      </c>
      <c r="O230" s="22">
        <v>6700</v>
      </c>
      <c r="P230" s="22">
        <v>6000</v>
      </c>
      <c r="Q230" s="22">
        <v>0</v>
      </c>
      <c r="R230" s="22"/>
      <c r="S230" s="22"/>
    </row>
    <row r="231" spans="11:19" ht="15.75" x14ac:dyDescent="0.25">
      <c r="K231" s="21">
        <v>230</v>
      </c>
      <c r="L231" s="20" t="s">
        <v>257</v>
      </c>
      <c r="M231" s="22">
        <v>14.8</v>
      </c>
      <c r="N231" s="22">
        <v>596</v>
      </c>
      <c r="O231" s="22">
        <v>6700</v>
      </c>
      <c r="P231" s="22">
        <v>6000</v>
      </c>
      <c r="Q231" s="22">
        <v>0</v>
      </c>
      <c r="R231" s="22"/>
      <c r="S231" s="22"/>
    </row>
    <row r="232" spans="11:19" ht="15.75" x14ac:dyDescent="0.25">
      <c r="K232" s="21">
        <v>231</v>
      </c>
      <c r="L232" s="20" t="s">
        <v>258</v>
      </c>
      <c r="M232" s="22">
        <v>14.74</v>
      </c>
      <c r="N232" s="22">
        <v>775</v>
      </c>
      <c r="O232" s="22">
        <v>6600</v>
      </c>
      <c r="P232" s="22">
        <v>6200</v>
      </c>
      <c r="Q232" s="22">
        <v>0</v>
      </c>
      <c r="R232" s="22"/>
      <c r="S232" s="22"/>
    </row>
    <row r="233" spans="11:19" ht="15.75" x14ac:dyDescent="0.25">
      <c r="K233" s="21">
        <v>232</v>
      </c>
      <c r="L233" s="20" t="s">
        <v>259</v>
      </c>
      <c r="M233" s="22">
        <v>14.87</v>
      </c>
      <c r="N233" s="22">
        <v>387</v>
      </c>
      <c r="O233" s="22">
        <v>7067</v>
      </c>
      <c r="P233" s="22">
        <v>6750</v>
      </c>
      <c r="Q233" s="22">
        <v>0</v>
      </c>
      <c r="R233" s="22"/>
      <c r="S233" s="22"/>
    </row>
    <row r="234" spans="11:19" ht="15.75" x14ac:dyDescent="0.25">
      <c r="K234" s="21">
        <v>233</v>
      </c>
      <c r="L234" s="20" t="s">
        <v>260</v>
      </c>
      <c r="M234" s="22">
        <v>14.88</v>
      </c>
      <c r="N234" s="22">
        <v>358</v>
      </c>
      <c r="O234" s="22">
        <v>6872</v>
      </c>
      <c r="P234" s="22">
        <v>6960</v>
      </c>
      <c r="Q234" s="22">
        <v>0</v>
      </c>
      <c r="R234" s="22"/>
      <c r="S234" s="22"/>
    </row>
    <row r="235" spans="11:19" ht="15.75" x14ac:dyDescent="0.25">
      <c r="K235" s="21">
        <v>234</v>
      </c>
      <c r="L235" s="20" t="s">
        <v>261</v>
      </c>
      <c r="M235" s="22">
        <v>14.79</v>
      </c>
      <c r="N235" s="22">
        <v>626</v>
      </c>
      <c r="O235" s="22">
        <v>7634</v>
      </c>
      <c r="P235" s="22">
        <v>7220</v>
      </c>
      <c r="Q235" s="22">
        <v>0</v>
      </c>
      <c r="R235" s="22"/>
      <c r="S235" s="22"/>
    </row>
    <row r="236" spans="11:19" ht="15.75" x14ac:dyDescent="0.25">
      <c r="K236" s="21">
        <v>235</v>
      </c>
      <c r="L236" s="20" t="s">
        <v>262</v>
      </c>
      <c r="M236" s="22">
        <v>14.74</v>
      </c>
      <c r="N236" s="22">
        <v>775</v>
      </c>
      <c r="O236" s="22">
        <v>7456</v>
      </c>
      <c r="P236" s="22">
        <v>7570</v>
      </c>
      <c r="Q236" s="22">
        <v>0</v>
      </c>
      <c r="R236" s="22"/>
      <c r="S236" s="22"/>
    </row>
    <row r="237" spans="11:19" ht="15.75" x14ac:dyDescent="0.25">
      <c r="K237" s="21">
        <v>236</v>
      </c>
      <c r="L237" s="20" t="s">
        <v>263</v>
      </c>
      <c r="M237" s="22">
        <v>14.55</v>
      </c>
      <c r="N237" s="22">
        <v>1341</v>
      </c>
      <c r="O237" s="22">
        <v>7556</v>
      </c>
      <c r="P237" s="22">
        <v>7600</v>
      </c>
      <c r="Q237" s="22">
        <v>0</v>
      </c>
      <c r="R237" s="22"/>
      <c r="S237" s="22"/>
    </row>
    <row r="238" spans="11:19" ht="15.75" x14ac:dyDescent="0.25">
      <c r="K238" s="21">
        <v>237</v>
      </c>
      <c r="L238" s="20" t="s">
        <v>264</v>
      </c>
      <c r="M238" s="22">
        <v>14.81</v>
      </c>
      <c r="N238" s="22">
        <v>566</v>
      </c>
      <c r="O238" s="22">
        <v>7524</v>
      </c>
      <c r="P238" s="22">
        <v>7600</v>
      </c>
      <c r="Q238" s="22">
        <v>0</v>
      </c>
      <c r="R238" s="22"/>
      <c r="S238" s="22"/>
    </row>
    <row r="239" spans="11:19" ht="15.75" x14ac:dyDescent="0.25">
      <c r="K239" s="21">
        <v>238</v>
      </c>
      <c r="L239" s="20" t="s">
        <v>265</v>
      </c>
      <c r="M239" s="22">
        <v>14.76</v>
      </c>
      <c r="N239" s="22">
        <v>715</v>
      </c>
      <c r="O239" s="22">
        <v>6931</v>
      </c>
      <c r="P239" s="22">
        <v>7470</v>
      </c>
      <c r="Q239" s="22">
        <v>0</v>
      </c>
      <c r="R239" s="22"/>
      <c r="S239" s="22"/>
    </row>
    <row r="240" spans="11:19" ht="15.75" x14ac:dyDescent="0.25">
      <c r="K240" s="21">
        <v>239</v>
      </c>
      <c r="L240" s="20" t="s">
        <v>266</v>
      </c>
      <c r="M240" s="22">
        <v>14.85</v>
      </c>
      <c r="N240" s="22">
        <v>447</v>
      </c>
      <c r="O240" s="22">
        <v>8510</v>
      </c>
      <c r="P240" s="22">
        <v>7570</v>
      </c>
      <c r="Q240" s="22">
        <v>0</v>
      </c>
      <c r="R240" s="22"/>
      <c r="S240" s="22"/>
    </row>
    <row r="241" spans="11:19" ht="15.75" x14ac:dyDescent="0.25">
      <c r="K241" s="21">
        <v>240</v>
      </c>
      <c r="L241" s="20" t="s">
        <v>267</v>
      </c>
      <c r="M241" s="22">
        <v>14.95</v>
      </c>
      <c r="N241" s="22">
        <v>149</v>
      </c>
      <c r="O241" s="22">
        <v>8198</v>
      </c>
      <c r="P241" s="22">
        <v>7330</v>
      </c>
      <c r="Q241" s="22">
        <v>0</v>
      </c>
      <c r="R241" s="22"/>
      <c r="S241" s="22"/>
    </row>
    <row r="242" spans="11:19" ht="15.75" x14ac:dyDescent="0.25">
      <c r="K242" s="21">
        <v>241</v>
      </c>
      <c r="L242" s="20" t="s">
        <v>268</v>
      </c>
      <c r="M242" s="22">
        <v>15.04</v>
      </c>
      <c r="N242" s="22">
        <v>-130</v>
      </c>
      <c r="O242" s="22">
        <v>7900</v>
      </c>
      <c r="P242" s="22">
        <v>7650</v>
      </c>
      <c r="Q242" s="22">
        <v>0</v>
      </c>
      <c r="R242" s="22"/>
      <c r="S242" s="22"/>
    </row>
    <row r="243" spans="11:19" ht="15.75" x14ac:dyDescent="0.25">
      <c r="K243" s="21">
        <v>242</v>
      </c>
      <c r="L243" s="20" t="s">
        <v>269</v>
      </c>
      <c r="M243" s="22">
        <v>14.74</v>
      </c>
      <c r="N243" s="22">
        <v>775</v>
      </c>
      <c r="O243" s="22">
        <v>8141</v>
      </c>
      <c r="P243" s="22">
        <v>7740</v>
      </c>
      <c r="Q243" s="22">
        <v>0</v>
      </c>
      <c r="R243" s="22"/>
      <c r="S243" s="22"/>
    </row>
    <row r="244" spans="11:19" ht="15.75" x14ac:dyDescent="0.25">
      <c r="K244" s="21">
        <v>243</v>
      </c>
      <c r="L244" s="20" t="s">
        <v>270</v>
      </c>
      <c r="M244" s="22">
        <v>14.69</v>
      </c>
      <c r="N244" s="22">
        <v>924</v>
      </c>
      <c r="O244" s="22">
        <v>7848</v>
      </c>
      <c r="P244" s="22">
        <v>7740</v>
      </c>
      <c r="Q244" s="22">
        <v>0</v>
      </c>
      <c r="R244" s="22"/>
      <c r="S244" s="22"/>
    </row>
    <row r="245" spans="11:19" ht="15.75" x14ac:dyDescent="0.25">
      <c r="K245" s="21">
        <v>244</v>
      </c>
      <c r="L245" s="20" t="s">
        <v>271</v>
      </c>
      <c r="M245" s="22">
        <v>14.78</v>
      </c>
      <c r="N245" s="22">
        <v>656</v>
      </c>
      <c r="O245" s="22">
        <v>7790</v>
      </c>
      <c r="P245" s="22">
        <v>7659</v>
      </c>
      <c r="Q245" s="22">
        <v>0</v>
      </c>
      <c r="R245" s="22"/>
      <c r="S245" s="22"/>
    </row>
    <row r="246" spans="11:19" ht="15.75" x14ac:dyDescent="0.25">
      <c r="K246" s="21">
        <v>245</v>
      </c>
      <c r="L246" s="20" t="s">
        <v>272</v>
      </c>
      <c r="M246" s="22">
        <v>14.75</v>
      </c>
      <c r="N246" s="22">
        <v>745</v>
      </c>
      <c r="O246" s="22">
        <v>6569</v>
      </c>
      <c r="P246" s="22">
        <v>6740</v>
      </c>
      <c r="Q246" s="22">
        <v>0</v>
      </c>
      <c r="R246" s="22"/>
      <c r="S246" s="22"/>
    </row>
    <row r="247" spans="11:19" ht="15.75" x14ac:dyDescent="0.25">
      <c r="K247" s="21">
        <v>246</v>
      </c>
      <c r="L247" s="20" t="s">
        <v>273</v>
      </c>
      <c r="M247" s="22">
        <v>14.83</v>
      </c>
      <c r="N247" s="22">
        <v>507</v>
      </c>
      <c r="O247" s="22">
        <v>7998</v>
      </c>
      <c r="P247" s="22">
        <v>7790</v>
      </c>
      <c r="Q247" s="22">
        <v>0</v>
      </c>
      <c r="R247" s="22"/>
      <c r="S247" s="22"/>
    </row>
    <row r="248" spans="11:19" ht="15.75" x14ac:dyDescent="0.25">
      <c r="K248" s="21">
        <v>247</v>
      </c>
      <c r="L248" s="20" t="s">
        <v>274</v>
      </c>
      <c r="M248" s="22">
        <v>14.56</v>
      </c>
      <c r="N248" s="22">
        <v>1311</v>
      </c>
      <c r="O248" s="22">
        <v>7441</v>
      </c>
      <c r="P248" s="22">
        <v>7850</v>
      </c>
      <c r="Q248" s="22">
        <v>0</v>
      </c>
      <c r="R248" s="22"/>
      <c r="S248" s="22"/>
    </row>
    <row r="249" spans="11:19" ht="15.75" x14ac:dyDescent="0.25">
      <c r="K249" s="21">
        <v>248</v>
      </c>
      <c r="L249" s="20" t="s">
        <v>275</v>
      </c>
      <c r="M249" s="22">
        <v>14.62</v>
      </c>
      <c r="N249" s="22">
        <v>1132</v>
      </c>
      <c r="O249" s="22">
        <v>7349</v>
      </c>
      <c r="P249" s="22">
        <v>7850</v>
      </c>
      <c r="Q249" s="22">
        <v>0</v>
      </c>
      <c r="R249" s="22"/>
      <c r="S249" s="22"/>
    </row>
    <row r="250" spans="11:19" ht="15.75" x14ac:dyDescent="0.25">
      <c r="K250" s="21">
        <v>249</v>
      </c>
      <c r="L250" s="20" t="s">
        <v>276</v>
      </c>
      <c r="M250" s="22">
        <v>14.58</v>
      </c>
      <c r="N250" s="22">
        <v>1252</v>
      </c>
      <c r="O250" s="22">
        <v>7366</v>
      </c>
      <c r="P250" s="22">
        <v>7950</v>
      </c>
      <c r="Q250" s="22">
        <v>0</v>
      </c>
      <c r="R250" s="22"/>
      <c r="S250" s="22"/>
    </row>
    <row r="251" spans="11:19" ht="15.75" x14ac:dyDescent="0.25">
      <c r="K251" s="21">
        <v>250</v>
      </c>
      <c r="L251" s="20" t="s">
        <v>277</v>
      </c>
      <c r="M251" s="22">
        <v>14.57</v>
      </c>
      <c r="N251" s="22">
        <v>1281</v>
      </c>
      <c r="O251" s="22">
        <v>7751</v>
      </c>
      <c r="P251" s="22">
        <v>7800</v>
      </c>
      <c r="Q251" s="22">
        <v>0</v>
      </c>
      <c r="R251" s="22"/>
      <c r="S251" s="22"/>
    </row>
    <row r="252" spans="11:19" ht="15.75" x14ac:dyDescent="0.25">
      <c r="K252" s="21">
        <v>251</v>
      </c>
      <c r="L252" s="20" t="s">
        <v>278</v>
      </c>
      <c r="M252" s="22">
        <v>14.63</v>
      </c>
      <c r="N252" s="22">
        <v>1103</v>
      </c>
      <c r="O252" s="22">
        <v>6800</v>
      </c>
      <c r="P252" s="22">
        <v>6300</v>
      </c>
      <c r="Q252" s="22">
        <v>0</v>
      </c>
      <c r="R252" s="22"/>
      <c r="S252" s="22"/>
    </row>
    <row r="253" spans="11:19" ht="15.75" x14ac:dyDescent="0.25">
      <c r="K253" s="21">
        <v>252</v>
      </c>
      <c r="L253" s="20" t="s">
        <v>279</v>
      </c>
      <c r="M253" s="22">
        <v>14.63</v>
      </c>
      <c r="N253" s="22">
        <v>1103</v>
      </c>
      <c r="O253" s="22">
        <v>6347</v>
      </c>
      <c r="P253" s="22">
        <v>5770</v>
      </c>
      <c r="Q253" s="22">
        <v>0</v>
      </c>
      <c r="R253" s="22"/>
      <c r="S253" s="22"/>
    </row>
    <row r="254" spans="11:19" ht="15.75" x14ac:dyDescent="0.25">
      <c r="K254" s="21">
        <v>253</v>
      </c>
      <c r="L254" s="20" t="s">
        <v>280</v>
      </c>
      <c r="M254" s="22">
        <v>14.63</v>
      </c>
      <c r="N254" s="22">
        <v>1103</v>
      </c>
      <c r="O254" s="22">
        <v>6656</v>
      </c>
      <c r="P254" s="22">
        <v>6460</v>
      </c>
      <c r="Q254" s="22">
        <v>0</v>
      </c>
      <c r="R254" s="22"/>
      <c r="S254" s="22"/>
    </row>
    <row r="255" spans="11:19" ht="15.75" x14ac:dyDescent="0.25">
      <c r="K255" s="21">
        <v>254</v>
      </c>
      <c r="L255" s="20" t="s">
        <v>281</v>
      </c>
      <c r="M255" s="22">
        <v>14.68</v>
      </c>
      <c r="N255" s="22">
        <v>954</v>
      </c>
      <c r="O255" s="22">
        <v>6397</v>
      </c>
      <c r="P255" s="22">
        <v>6650</v>
      </c>
      <c r="Q255" s="22">
        <v>0</v>
      </c>
      <c r="R255" s="22"/>
      <c r="S255" s="22"/>
    </row>
    <row r="256" spans="11:19" ht="15.75" x14ac:dyDescent="0.25">
      <c r="K256" s="21">
        <v>255</v>
      </c>
      <c r="L256" s="20" t="s">
        <v>282</v>
      </c>
      <c r="M256" s="22">
        <v>14.62</v>
      </c>
      <c r="N256" s="22">
        <v>1132</v>
      </c>
      <c r="O256" s="22">
        <v>6291</v>
      </c>
      <c r="P256" s="22">
        <v>6750</v>
      </c>
      <c r="Q256" s="22">
        <v>0</v>
      </c>
      <c r="R256" s="22"/>
      <c r="S256" s="22"/>
    </row>
    <row r="257" spans="11:19" ht="15.75" x14ac:dyDescent="0.25">
      <c r="K257" s="21">
        <v>256</v>
      </c>
      <c r="L257" s="20" t="s">
        <v>283</v>
      </c>
      <c r="M257" s="22">
        <v>14.69</v>
      </c>
      <c r="N257" s="22">
        <v>924</v>
      </c>
      <c r="O257" s="22">
        <v>6291</v>
      </c>
      <c r="P257" s="22">
        <v>6400</v>
      </c>
      <c r="Q257" s="22">
        <v>0</v>
      </c>
      <c r="R257" s="22"/>
      <c r="S257" s="22"/>
    </row>
    <row r="258" spans="11:19" ht="15.75" x14ac:dyDescent="0.25">
      <c r="K258" s="21">
        <v>257</v>
      </c>
      <c r="L258" s="20" t="s">
        <v>284</v>
      </c>
      <c r="M258" s="22">
        <v>14.72</v>
      </c>
      <c r="N258" s="22">
        <v>834</v>
      </c>
      <c r="O258" s="22">
        <v>6837</v>
      </c>
      <c r="P258" s="22">
        <v>5100</v>
      </c>
      <c r="Q258" s="22">
        <v>0</v>
      </c>
      <c r="R258" s="22"/>
      <c r="S258" s="22"/>
    </row>
    <row r="259" spans="11:19" ht="15.75" x14ac:dyDescent="0.25">
      <c r="K259" s="21">
        <v>258</v>
      </c>
      <c r="L259" s="20" t="s">
        <v>285</v>
      </c>
      <c r="M259" s="22">
        <v>14.73</v>
      </c>
      <c r="N259" s="22">
        <v>805</v>
      </c>
      <c r="O259" s="22">
        <v>6685</v>
      </c>
      <c r="P259" s="22">
        <v>4970</v>
      </c>
      <c r="Q259" s="22">
        <v>0</v>
      </c>
      <c r="R259" s="22"/>
      <c r="S259" s="22"/>
    </row>
    <row r="260" spans="11:19" ht="15.75" x14ac:dyDescent="0.25">
      <c r="K260" s="21">
        <v>259</v>
      </c>
      <c r="L260" s="20" t="s">
        <v>286</v>
      </c>
      <c r="M260" s="22">
        <v>14.75</v>
      </c>
      <c r="N260" s="22">
        <v>745</v>
      </c>
      <c r="O260" s="22">
        <v>7266</v>
      </c>
      <c r="P260" s="22">
        <v>5930</v>
      </c>
      <c r="Q260" s="22">
        <v>0</v>
      </c>
      <c r="R260" s="22"/>
      <c r="S260" s="22"/>
    </row>
    <row r="261" spans="11:19" ht="15.75" x14ac:dyDescent="0.25">
      <c r="K261" s="21">
        <v>260</v>
      </c>
      <c r="L261" s="20" t="s">
        <v>287</v>
      </c>
      <c r="M261" s="22">
        <v>14.82</v>
      </c>
      <c r="N261" s="22">
        <v>536</v>
      </c>
      <c r="O261" s="22">
        <v>7854</v>
      </c>
      <c r="P261" s="22">
        <v>6000</v>
      </c>
      <c r="Q261" s="22">
        <v>0</v>
      </c>
      <c r="R261" s="22"/>
      <c r="S261" s="22"/>
    </row>
    <row r="262" spans="11:19" ht="15.75" x14ac:dyDescent="0.25">
      <c r="K262" s="21">
        <v>261</v>
      </c>
      <c r="L262" s="20" t="s">
        <v>288</v>
      </c>
      <c r="M262" s="22">
        <v>14.84</v>
      </c>
      <c r="N262" s="22">
        <v>477</v>
      </c>
      <c r="O262" s="22">
        <v>7854</v>
      </c>
      <c r="P262" s="22">
        <v>6000</v>
      </c>
      <c r="Q262" s="22">
        <v>0</v>
      </c>
      <c r="R262" s="22"/>
      <c r="S262" s="22"/>
    </row>
    <row r="263" spans="11:19" ht="15.75" x14ac:dyDescent="0.25">
      <c r="K263" s="21">
        <v>262</v>
      </c>
      <c r="L263" s="20" t="s">
        <v>289</v>
      </c>
      <c r="M263" s="22">
        <v>14.87</v>
      </c>
      <c r="N263" s="22">
        <v>387</v>
      </c>
      <c r="O263" s="22">
        <v>5700</v>
      </c>
      <c r="P263" s="22">
        <v>6000</v>
      </c>
      <c r="Q263" s="22">
        <v>0</v>
      </c>
      <c r="R263" s="22"/>
      <c r="S263" s="22"/>
    </row>
    <row r="264" spans="11:19" ht="15.75" x14ac:dyDescent="0.25">
      <c r="K264" s="21">
        <v>263</v>
      </c>
      <c r="L264" s="20" t="s">
        <v>290</v>
      </c>
      <c r="M264" s="22">
        <v>14.84</v>
      </c>
      <c r="N264" s="22">
        <v>477</v>
      </c>
      <c r="O264" s="22">
        <v>6131</v>
      </c>
      <c r="P264" s="22">
        <v>6200</v>
      </c>
      <c r="Q264" s="22">
        <v>0</v>
      </c>
      <c r="R264" s="22"/>
      <c r="S264" s="22"/>
    </row>
    <row r="265" spans="11:19" ht="15.75" x14ac:dyDescent="0.25">
      <c r="K265" s="21">
        <v>264</v>
      </c>
      <c r="L265" s="20" t="s">
        <v>291</v>
      </c>
      <c r="M265" s="22">
        <v>14.86</v>
      </c>
      <c r="N265" s="22">
        <v>417</v>
      </c>
      <c r="O265" s="22">
        <v>6000</v>
      </c>
      <c r="P265" s="22">
        <v>6200</v>
      </c>
      <c r="Q265" s="22">
        <v>0</v>
      </c>
      <c r="R265" s="22"/>
      <c r="S265" s="22"/>
    </row>
    <row r="266" spans="11:19" ht="15.75" x14ac:dyDescent="0.25">
      <c r="K266" s="21">
        <v>265</v>
      </c>
      <c r="L266" s="20" t="s">
        <v>292</v>
      </c>
      <c r="M266" s="22">
        <v>14.87</v>
      </c>
      <c r="N266" s="22">
        <v>387</v>
      </c>
      <c r="O266" s="22">
        <v>6300</v>
      </c>
      <c r="P266" s="22">
        <v>6000</v>
      </c>
      <c r="Q266" s="22">
        <v>0</v>
      </c>
      <c r="R266" s="22"/>
      <c r="S266" s="22"/>
    </row>
    <row r="267" spans="11:19" ht="15.75" x14ac:dyDescent="0.25">
      <c r="K267" s="21">
        <v>266</v>
      </c>
      <c r="L267" s="20" t="s">
        <v>293</v>
      </c>
      <c r="M267" s="22">
        <v>14.86</v>
      </c>
      <c r="N267" s="22">
        <v>417</v>
      </c>
      <c r="O267" s="22">
        <v>6667</v>
      </c>
      <c r="P267" s="22">
        <v>6000</v>
      </c>
      <c r="Q267" s="22">
        <v>0</v>
      </c>
      <c r="R267" s="22"/>
      <c r="S267" s="22"/>
    </row>
    <row r="268" spans="11:19" ht="15.75" x14ac:dyDescent="0.25">
      <c r="K268" s="21">
        <v>267</v>
      </c>
      <c r="L268" s="20" t="s">
        <v>294</v>
      </c>
      <c r="M268" s="22">
        <v>14.88</v>
      </c>
      <c r="N268" s="22">
        <v>358</v>
      </c>
      <c r="O268" s="22">
        <v>6367</v>
      </c>
      <c r="P268" s="22">
        <v>6100</v>
      </c>
      <c r="Q268" s="22">
        <v>0</v>
      </c>
      <c r="R268" s="22"/>
      <c r="S268" s="22"/>
    </row>
    <row r="269" spans="11:19" ht="15.75" x14ac:dyDescent="0.25">
      <c r="K269" s="21">
        <v>268</v>
      </c>
      <c r="L269" s="20" t="s">
        <v>295</v>
      </c>
      <c r="M269" s="22">
        <v>14.85</v>
      </c>
      <c r="N269" s="22">
        <v>447</v>
      </c>
      <c r="O269" s="22">
        <v>6248</v>
      </c>
      <c r="P269" s="22">
        <v>5870</v>
      </c>
      <c r="Q269" s="22">
        <v>0</v>
      </c>
      <c r="R269" s="22"/>
      <c r="S269" s="22"/>
    </row>
    <row r="270" spans="11:19" ht="15.75" x14ac:dyDescent="0.25">
      <c r="K270" s="21">
        <v>269</v>
      </c>
      <c r="L270" s="20" t="s">
        <v>296</v>
      </c>
      <c r="M270" s="22">
        <v>14.93</v>
      </c>
      <c r="N270" s="22">
        <v>209</v>
      </c>
      <c r="O270" s="22">
        <v>7137</v>
      </c>
      <c r="P270" s="22">
        <v>6740</v>
      </c>
      <c r="Q270" s="22">
        <v>0</v>
      </c>
      <c r="R270" s="22"/>
      <c r="S270" s="22"/>
    </row>
    <row r="271" spans="11:19" ht="15.75" x14ac:dyDescent="0.25">
      <c r="K271" s="21">
        <v>270</v>
      </c>
      <c r="L271" s="20" t="s">
        <v>297</v>
      </c>
      <c r="M271" s="22">
        <v>14.9</v>
      </c>
      <c r="N271" s="22">
        <v>298</v>
      </c>
      <c r="O271" s="22">
        <v>6937</v>
      </c>
      <c r="P271" s="22">
        <v>6900</v>
      </c>
      <c r="Q271" s="22">
        <v>0</v>
      </c>
      <c r="R271" s="22"/>
      <c r="S271" s="22"/>
    </row>
    <row r="272" spans="11:19" ht="15.75" x14ac:dyDescent="0.25">
      <c r="K272" s="21">
        <v>271</v>
      </c>
      <c r="L272" s="20" t="s">
        <v>298</v>
      </c>
      <c r="M272" s="22">
        <v>14.82</v>
      </c>
      <c r="N272" s="22">
        <v>536</v>
      </c>
      <c r="O272" s="22">
        <v>5560</v>
      </c>
      <c r="P272" s="22">
        <v>6520</v>
      </c>
      <c r="Q272" s="22">
        <v>0</v>
      </c>
      <c r="R272" s="22"/>
      <c r="S272" s="22"/>
    </row>
    <row r="273" spans="11:19" ht="15.75" x14ac:dyDescent="0.25">
      <c r="K273" s="21">
        <v>272</v>
      </c>
      <c r="L273" s="20" t="s">
        <v>299</v>
      </c>
      <c r="M273" s="22">
        <v>14.7</v>
      </c>
      <c r="N273" s="22">
        <v>894</v>
      </c>
      <c r="O273" s="22">
        <v>4216</v>
      </c>
      <c r="P273" s="22">
        <v>6130</v>
      </c>
      <c r="Q273" s="22">
        <v>0</v>
      </c>
      <c r="R273" s="22"/>
      <c r="S273" s="22"/>
    </row>
    <row r="274" spans="11:19" ht="15.75" x14ac:dyDescent="0.25">
      <c r="K274" s="21">
        <v>273</v>
      </c>
      <c r="L274" s="20" t="s">
        <v>300</v>
      </c>
      <c r="M274" s="22">
        <v>14.76</v>
      </c>
      <c r="N274" s="22">
        <v>715</v>
      </c>
      <c r="O274" s="22">
        <v>6451</v>
      </c>
      <c r="P274" s="22">
        <v>6430</v>
      </c>
      <c r="Q274" s="22">
        <v>0</v>
      </c>
      <c r="R274" s="22"/>
      <c r="S274" s="22"/>
    </row>
    <row r="275" spans="11:19" ht="15.75" x14ac:dyDescent="0.25">
      <c r="K275" s="21">
        <v>274</v>
      </c>
      <c r="L275" s="20" t="s">
        <v>301</v>
      </c>
      <c r="M275" s="22">
        <v>14.82</v>
      </c>
      <c r="N275" s="22">
        <v>536</v>
      </c>
      <c r="O275" s="22">
        <v>7027</v>
      </c>
      <c r="P275" s="22">
        <v>6950</v>
      </c>
      <c r="Q275" s="22">
        <v>0</v>
      </c>
      <c r="R275" s="22"/>
      <c r="S275" s="22"/>
    </row>
    <row r="276" spans="11:19" ht="15.75" x14ac:dyDescent="0.25">
      <c r="K276" s="21">
        <v>275</v>
      </c>
      <c r="L276" s="20" t="s">
        <v>302</v>
      </c>
      <c r="M276" s="22">
        <v>14.82</v>
      </c>
      <c r="N276" s="22">
        <v>536</v>
      </c>
      <c r="O276" s="22">
        <v>7027</v>
      </c>
      <c r="P276" s="22">
        <v>6950</v>
      </c>
      <c r="Q276" s="22">
        <v>0</v>
      </c>
      <c r="R276" s="22"/>
      <c r="S276" s="22"/>
    </row>
    <row r="277" spans="11:19" ht="15.75" x14ac:dyDescent="0.25">
      <c r="K277" s="21">
        <v>276</v>
      </c>
      <c r="L277" s="20" t="s">
        <v>303</v>
      </c>
      <c r="M277" s="22">
        <v>14.7</v>
      </c>
      <c r="N277" s="22">
        <v>894</v>
      </c>
      <c r="O277" s="22">
        <v>7540</v>
      </c>
      <c r="P277" s="22">
        <v>7670</v>
      </c>
      <c r="Q277" s="22">
        <v>0</v>
      </c>
      <c r="R277" s="22"/>
      <c r="S277" s="22"/>
    </row>
    <row r="278" spans="11:19" ht="15.75" x14ac:dyDescent="0.25">
      <c r="K278" s="21">
        <v>277</v>
      </c>
      <c r="L278" s="20" t="s">
        <v>304</v>
      </c>
      <c r="M278" s="22">
        <v>14.71</v>
      </c>
      <c r="N278" s="22">
        <v>864</v>
      </c>
      <c r="O278" s="22">
        <v>7600</v>
      </c>
      <c r="P278" s="22">
        <v>7300</v>
      </c>
      <c r="Q278" s="22">
        <v>0</v>
      </c>
      <c r="R278" s="22"/>
      <c r="S278" s="22"/>
    </row>
    <row r="279" spans="11:19" ht="15.75" x14ac:dyDescent="0.25">
      <c r="K279" s="21">
        <v>278</v>
      </c>
      <c r="L279" s="20" t="s">
        <v>305</v>
      </c>
      <c r="M279" s="22">
        <v>15</v>
      </c>
      <c r="N279" s="22">
        <v>0</v>
      </c>
      <c r="O279" s="22">
        <v>7500</v>
      </c>
      <c r="P279" s="22">
        <v>6500</v>
      </c>
      <c r="Q279" s="22">
        <v>0</v>
      </c>
      <c r="R279" s="22"/>
      <c r="S279" s="22"/>
    </row>
    <row r="280" spans="11:19" ht="15.75" x14ac:dyDescent="0.25">
      <c r="K280" s="21">
        <v>279</v>
      </c>
      <c r="L280" s="20" t="s">
        <v>306</v>
      </c>
      <c r="M280" s="22">
        <v>14.78</v>
      </c>
      <c r="N280" s="22">
        <v>656</v>
      </c>
      <c r="O280" s="22">
        <v>7593</v>
      </c>
      <c r="P280" s="22">
        <v>5390</v>
      </c>
      <c r="Q280" s="22">
        <v>0</v>
      </c>
      <c r="R280" s="22"/>
      <c r="S280" s="22"/>
    </row>
    <row r="281" spans="11:19" ht="15.75" x14ac:dyDescent="0.25">
      <c r="K281" s="21">
        <v>280</v>
      </c>
      <c r="L281" s="20" t="s">
        <v>307</v>
      </c>
      <c r="M281" s="22">
        <v>14.9</v>
      </c>
      <c r="N281" s="22">
        <v>298</v>
      </c>
      <c r="O281" s="22">
        <v>9057</v>
      </c>
      <c r="P281" s="22">
        <v>6040</v>
      </c>
      <c r="Q281" s="22">
        <v>0</v>
      </c>
      <c r="R281" s="22"/>
      <c r="S281" s="22"/>
    </row>
    <row r="282" spans="11:19" ht="15.75" x14ac:dyDescent="0.25">
      <c r="K282" s="21">
        <v>281</v>
      </c>
      <c r="L282" s="20" t="s">
        <v>308</v>
      </c>
      <c r="M282" s="22">
        <v>14.85</v>
      </c>
      <c r="N282" s="22">
        <v>447</v>
      </c>
      <c r="O282" s="22">
        <v>9163</v>
      </c>
      <c r="P282" s="22">
        <v>7260</v>
      </c>
      <c r="Q282" s="22">
        <v>0</v>
      </c>
      <c r="R282" s="22"/>
      <c r="S282" s="22"/>
    </row>
    <row r="283" spans="11:19" ht="15.75" x14ac:dyDescent="0.25">
      <c r="K283" s="21">
        <v>282</v>
      </c>
      <c r="L283" s="20" t="s">
        <v>309</v>
      </c>
      <c r="M283" s="22">
        <v>14.9</v>
      </c>
      <c r="N283" s="22">
        <v>298</v>
      </c>
      <c r="O283" s="22">
        <v>7839</v>
      </c>
      <c r="P283" s="22">
        <v>8140</v>
      </c>
      <c r="Q283" s="22">
        <v>0</v>
      </c>
      <c r="R283" s="22"/>
      <c r="S283" s="22"/>
    </row>
    <row r="284" spans="11:19" ht="15.75" x14ac:dyDescent="0.25">
      <c r="K284" s="21">
        <v>283</v>
      </c>
      <c r="L284" s="20" t="s">
        <v>310</v>
      </c>
      <c r="M284" s="22">
        <v>14.82</v>
      </c>
      <c r="N284" s="22">
        <v>536</v>
      </c>
      <c r="O284" s="22">
        <v>7100</v>
      </c>
      <c r="P284" s="22">
        <v>7910</v>
      </c>
      <c r="Q284" s="22">
        <v>0</v>
      </c>
      <c r="R284" s="22"/>
      <c r="S284" s="22"/>
    </row>
    <row r="285" spans="11:19" ht="15.75" x14ac:dyDescent="0.25">
      <c r="K285" s="21">
        <v>284</v>
      </c>
      <c r="L285" s="20" t="s">
        <v>311</v>
      </c>
      <c r="M285" s="22">
        <v>14.77</v>
      </c>
      <c r="N285" s="22">
        <v>685</v>
      </c>
      <c r="O285" s="22">
        <v>7500</v>
      </c>
      <c r="P285" s="22">
        <v>8200</v>
      </c>
      <c r="Q285" s="22">
        <v>0</v>
      </c>
      <c r="R285" s="22"/>
      <c r="S285" s="22"/>
    </row>
    <row r="286" spans="11:19" ht="15.75" x14ac:dyDescent="0.25">
      <c r="K286" s="21">
        <v>285</v>
      </c>
      <c r="L286" s="20" t="s">
        <v>312</v>
      </c>
      <c r="M286" s="22">
        <v>14.87</v>
      </c>
      <c r="N286" s="22">
        <v>387</v>
      </c>
      <c r="O286" s="22">
        <v>7500</v>
      </c>
      <c r="P286" s="22">
        <v>7700</v>
      </c>
      <c r="Q286" s="22">
        <v>0</v>
      </c>
      <c r="R286" s="22"/>
      <c r="S286" s="22"/>
    </row>
    <row r="287" spans="11:19" ht="15.75" x14ac:dyDescent="0.25">
      <c r="K287" s="21">
        <v>286</v>
      </c>
      <c r="L287" s="20" t="s">
        <v>313</v>
      </c>
      <c r="M287" s="22">
        <v>14.77</v>
      </c>
      <c r="N287" s="22">
        <v>685</v>
      </c>
      <c r="O287" s="22">
        <v>6382</v>
      </c>
      <c r="P287" s="22">
        <v>7620</v>
      </c>
      <c r="Q287" s="22">
        <v>0</v>
      </c>
      <c r="R287" s="22"/>
      <c r="S287" s="22"/>
    </row>
    <row r="288" spans="11:19" ht="15.75" x14ac:dyDescent="0.25">
      <c r="K288" s="21">
        <v>287</v>
      </c>
      <c r="L288" s="20" t="s">
        <v>314</v>
      </c>
      <c r="M288" s="22">
        <v>14.79</v>
      </c>
      <c r="N288" s="22">
        <v>626</v>
      </c>
      <c r="O288" s="22">
        <v>7747</v>
      </c>
      <c r="P288" s="22">
        <v>8190</v>
      </c>
      <c r="Q288" s="22">
        <v>0</v>
      </c>
      <c r="R288" s="22"/>
      <c r="S288" s="22"/>
    </row>
    <row r="289" spans="11:19" ht="15.75" x14ac:dyDescent="0.25">
      <c r="K289" s="21">
        <v>288</v>
      </c>
      <c r="L289" s="20" t="s">
        <v>315</v>
      </c>
      <c r="M289" s="22">
        <v>14.74</v>
      </c>
      <c r="N289" s="22">
        <v>775</v>
      </c>
      <c r="O289" s="22">
        <v>7562</v>
      </c>
      <c r="P289" s="22">
        <v>7980</v>
      </c>
      <c r="Q289" s="22">
        <v>0</v>
      </c>
      <c r="R289" s="22"/>
      <c r="S289" s="22"/>
    </row>
    <row r="290" spans="11:19" ht="15.75" x14ac:dyDescent="0.25">
      <c r="K290" s="21">
        <v>289</v>
      </c>
      <c r="L290" s="20" t="s">
        <v>316</v>
      </c>
      <c r="M290" s="22">
        <v>14.81</v>
      </c>
      <c r="N290" s="22">
        <v>566</v>
      </c>
      <c r="O290" s="22">
        <v>6956</v>
      </c>
      <c r="P290" s="22">
        <v>8020</v>
      </c>
      <c r="Q290" s="22">
        <v>0</v>
      </c>
      <c r="R290" s="22"/>
      <c r="S290" s="22"/>
    </row>
    <row r="291" spans="11:19" ht="15.75" x14ac:dyDescent="0.25">
      <c r="K291" s="21">
        <v>290</v>
      </c>
      <c r="L291" s="20" t="s">
        <v>317</v>
      </c>
      <c r="M291" s="22">
        <v>14.68</v>
      </c>
      <c r="N291" s="22">
        <v>954</v>
      </c>
      <c r="O291" s="22">
        <v>6758</v>
      </c>
      <c r="P291" s="22">
        <v>7880</v>
      </c>
      <c r="Q291" s="22">
        <v>0</v>
      </c>
      <c r="R291" s="22"/>
      <c r="S291" s="22"/>
    </row>
    <row r="292" spans="11:19" ht="15.75" x14ac:dyDescent="0.25">
      <c r="K292" s="21">
        <v>291</v>
      </c>
      <c r="L292" s="20" t="s">
        <v>318</v>
      </c>
      <c r="M292" s="22">
        <v>14.76</v>
      </c>
      <c r="N292" s="22">
        <v>715</v>
      </c>
      <c r="O292" s="22">
        <v>7000</v>
      </c>
      <c r="P292" s="22">
        <v>7880</v>
      </c>
      <c r="Q292" s="22">
        <v>0</v>
      </c>
      <c r="R292" s="22"/>
      <c r="S292" s="22"/>
    </row>
    <row r="293" spans="11:19" ht="15.75" x14ac:dyDescent="0.25">
      <c r="K293" s="21">
        <v>292</v>
      </c>
      <c r="L293" s="20" t="s">
        <v>319</v>
      </c>
      <c r="M293" s="22">
        <v>14.88</v>
      </c>
      <c r="N293" s="22">
        <v>358</v>
      </c>
      <c r="O293" s="22">
        <v>7000</v>
      </c>
      <c r="P293" s="22">
        <v>7880</v>
      </c>
      <c r="Q293" s="22">
        <v>0</v>
      </c>
      <c r="R293" s="22"/>
      <c r="S293" s="22"/>
    </row>
    <row r="294" spans="11:19" ht="15.75" x14ac:dyDescent="0.25">
      <c r="K294" s="21">
        <v>293</v>
      </c>
      <c r="L294" s="20" t="s">
        <v>320</v>
      </c>
      <c r="M294" s="22">
        <v>14.75</v>
      </c>
      <c r="N294" s="22">
        <v>745</v>
      </c>
      <c r="O294" s="22">
        <v>6884</v>
      </c>
      <c r="P294" s="22">
        <v>5700</v>
      </c>
      <c r="Q294" s="22">
        <v>0</v>
      </c>
      <c r="R294" s="22"/>
      <c r="S294" s="22"/>
    </row>
    <row r="295" spans="11:19" ht="15.75" x14ac:dyDescent="0.25">
      <c r="K295" s="21">
        <v>294</v>
      </c>
      <c r="L295" s="20" t="s">
        <v>321</v>
      </c>
      <c r="M295" s="22">
        <v>14.6</v>
      </c>
      <c r="N295" s="22">
        <v>1192</v>
      </c>
      <c r="O295" s="22">
        <v>6800</v>
      </c>
      <c r="P295" s="22">
        <v>6900</v>
      </c>
      <c r="Q295" s="22">
        <v>0</v>
      </c>
      <c r="R295" s="22"/>
      <c r="S295" s="22"/>
    </row>
    <row r="296" spans="11:19" ht="15.75" x14ac:dyDescent="0.25">
      <c r="K296" s="21">
        <v>295</v>
      </c>
      <c r="L296" s="20" t="s">
        <v>322</v>
      </c>
      <c r="M296" s="22">
        <v>14.73</v>
      </c>
      <c r="N296" s="22">
        <v>805</v>
      </c>
      <c r="O296" s="22">
        <v>7035</v>
      </c>
      <c r="P296" s="22">
        <v>7060</v>
      </c>
      <c r="Q296" s="22">
        <v>0</v>
      </c>
      <c r="R296" s="22"/>
      <c r="S296" s="22"/>
    </row>
    <row r="297" spans="11:19" ht="15.75" x14ac:dyDescent="0.25">
      <c r="K297" s="21">
        <v>296</v>
      </c>
      <c r="L297" s="20" t="s">
        <v>323</v>
      </c>
      <c r="M297" s="22">
        <v>14.7</v>
      </c>
      <c r="N297" s="22">
        <v>894</v>
      </c>
      <c r="O297" s="22">
        <v>6728</v>
      </c>
      <c r="P297" s="22">
        <v>7280</v>
      </c>
      <c r="Q297" s="22">
        <v>0</v>
      </c>
      <c r="R297" s="22"/>
      <c r="S297" s="22"/>
    </row>
    <row r="298" spans="11:19" ht="15.75" x14ac:dyDescent="0.25">
      <c r="K298" s="21">
        <v>297</v>
      </c>
      <c r="L298" s="20" t="s">
        <v>324</v>
      </c>
      <c r="M298" s="22">
        <v>14.73</v>
      </c>
      <c r="N298" s="22">
        <v>805</v>
      </c>
      <c r="O298" s="22">
        <v>6861</v>
      </c>
      <c r="P298" s="22">
        <v>6650</v>
      </c>
      <c r="Q298" s="22">
        <v>0</v>
      </c>
      <c r="R298" s="22"/>
      <c r="S298" s="22"/>
    </row>
    <row r="299" spans="11:19" ht="15.75" x14ac:dyDescent="0.25">
      <c r="K299" s="21">
        <v>298</v>
      </c>
      <c r="L299" s="20" t="s">
        <v>325</v>
      </c>
      <c r="M299" s="22">
        <v>14.77</v>
      </c>
      <c r="N299" s="22">
        <v>685</v>
      </c>
      <c r="O299" s="22">
        <v>7035</v>
      </c>
      <c r="P299" s="22">
        <v>5200</v>
      </c>
      <c r="Q299" s="22">
        <v>0</v>
      </c>
      <c r="R299" s="22"/>
      <c r="S299" s="22"/>
    </row>
    <row r="300" spans="11:19" ht="15.75" x14ac:dyDescent="0.25">
      <c r="K300" s="21">
        <v>299</v>
      </c>
      <c r="L300" s="20" t="s">
        <v>326</v>
      </c>
      <c r="M300" s="22">
        <v>14.88</v>
      </c>
      <c r="N300" s="22">
        <v>358</v>
      </c>
      <c r="O300" s="22">
        <v>6400</v>
      </c>
      <c r="P300" s="22">
        <v>4800</v>
      </c>
      <c r="Q300" s="22">
        <v>0</v>
      </c>
      <c r="R300" s="22"/>
      <c r="S300" s="22"/>
    </row>
    <row r="301" spans="11:19" ht="15.75" x14ac:dyDescent="0.25">
      <c r="K301" s="21">
        <v>300</v>
      </c>
      <c r="L301" s="20" t="s">
        <v>327</v>
      </c>
      <c r="M301" s="22">
        <v>14.81</v>
      </c>
      <c r="N301" s="22">
        <v>566</v>
      </c>
      <c r="O301" s="22">
        <v>5722</v>
      </c>
      <c r="P301" s="22">
        <v>5140</v>
      </c>
      <c r="Q301" s="22">
        <v>0</v>
      </c>
      <c r="R301" s="22"/>
      <c r="S301" s="22"/>
    </row>
    <row r="302" spans="11:19" ht="15.75" x14ac:dyDescent="0.25">
      <c r="K302" s="21">
        <v>301</v>
      </c>
      <c r="L302" s="20" t="s">
        <v>328</v>
      </c>
      <c r="M302" s="22">
        <v>14.85</v>
      </c>
      <c r="N302" s="22">
        <v>447</v>
      </c>
      <c r="O302" s="22">
        <v>7296</v>
      </c>
      <c r="P302" s="22">
        <v>5710</v>
      </c>
      <c r="Q302" s="22">
        <v>0</v>
      </c>
      <c r="R302" s="22"/>
      <c r="S302" s="22"/>
    </row>
    <row r="303" spans="11:19" ht="15.75" x14ac:dyDescent="0.25">
      <c r="K303" s="21">
        <v>302</v>
      </c>
      <c r="L303" s="20" t="s">
        <v>329</v>
      </c>
      <c r="M303" s="22">
        <v>14.84</v>
      </c>
      <c r="N303" s="22">
        <v>477</v>
      </c>
      <c r="O303" s="22">
        <v>7825</v>
      </c>
      <c r="P303" s="22">
        <v>6810</v>
      </c>
      <c r="Q303" s="22">
        <v>0</v>
      </c>
      <c r="R303" s="22"/>
      <c r="S303" s="22"/>
    </row>
    <row r="304" spans="11:19" ht="15.75" x14ac:dyDescent="0.25">
      <c r="K304" s="21">
        <v>303</v>
      </c>
      <c r="L304" s="20" t="s">
        <v>330</v>
      </c>
      <c r="M304" s="22">
        <v>14.85</v>
      </c>
      <c r="N304" s="22">
        <v>447</v>
      </c>
      <c r="O304" s="22">
        <v>8100</v>
      </c>
      <c r="P304" s="22">
        <v>7340</v>
      </c>
      <c r="Q304" s="22">
        <v>0</v>
      </c>
      <c r="R304" s="22"/>
      <c r="S304" s="22"/>
    </row>
    <row r="305" spans="11:19" ht="15.75" x14ac:dyDescent="0.25">
      <c r="K305" s="21">
        <v>304</v>
      </c>
      <c r="L305" s="20" t="s">
        <v>331</v>
      </c>
      <c r="M305" s="22">
        <v>14.82</v>
      </c>
      <c r="N305" s="22">
        <v>536</v>
      </c>
      <c r="O305" s="22">
        <v>7950</v>
      </c>
      <c r="P305" s="22">
        <v>7600</v>
      </c>
      <c r="Q305" s="22">
        <v>0</v>
      </c>
      <c r="R305" s="22"/>
      <c r="S305" s="22"/>
    </row>
    <row r="306" spans="11:19" ht="15.75" x14ac:dyDescent="0.25">
      <c r="K306" s="21">
        <v>305</v>
      </c>
      <c r="L306" s="20" t="s">
        <v>332</v>
      </c>
      <c r="M306" s="22">
        <v>14.86</v>
      </c>
      <c r="N306" s="22">
        <v>417</v>
      </c>
      <c r="O306" s="22">
        <v>8030</v>
      </c>
      <c r="P306" s="22">
        <v>7800</v>
      </c>
      <c r="Q306" s="22">
        <v>0</v>
      </c>
      <c r="R306" s="22"/>
      <c r="S306" s="22"/>
    </row>
    <row r="307" spans="11:19" ht="15.75" x14ac:dyDescent="0.25">
      <c r="K307" s="21">
        <v>306</v>
      </c>
      <c r="L307" s="20" t="s">
        <v>333</v>
      </c>
      <c r="M307" s="22">
        <v>14.93</v>
      </c>
      <c r="N307" s="22">
        <v>209</v>
      </c>
      <c r="O307" s="22">
        <v>7100</v>
      </c>
      <c r="P307" s="22">
        <v>7300</v>
      </c>
      <c r="Q307" s="22">
        <v>0</v>
      </c>
      <c r="R307" s="22"/>
      <c r="S307" s="22"/>
    </row>
    <row r="308" spans="11:19" ht="15.75" x14ac:dyDescent="0.25">
      <c r="K308" s="21">
        <v>307</v>
      </c>
      <c r="L308" s="20" t="s">
        <v>334</v>
      </c>
      <c r="M308" s="22">
        <v>14.84</v>
      </c>
      <c r="N308" s="22">
        <v>477</v>
      </c>
      <c r="O308" s="22">
        <v>20</v>
      </c>
      <c r="P308" s="22">
        <v>7030</v>
      </c>
      <c r="Q308" s="22">
        <v>0</v>
      </c>
      <c r="R308" s="22"/>
      <c r="S308" s="22"/>
    </row>
    <row r="309" spans="11:19" ht="15.75" x14ac:dyDescent="0.25">
      <c r="K309" s="21">
        <v>308</v>
      </c>
      <c r="L309" s="20" t="s">
        <v>335</v>
      </c>
      <c r="M309" s="22">
        <v>14.87</v>
      </c>
      <c r="N309" s="22">
        <v>387</v>
      </c>
      <c r="O309" s="22">
        <v>6834</v>
      </c>
      <c r="P309" s="22">
        <v>7280</v>
      </c>
      <c r="Q309" s="22">
        <v>0</v>
      </c>
      <c r="R309" s="22"/>
      <c r="S309" s="22"/>
    </row>
    <row r="310" spans="11:19" ht="15.75" x14ac:dyDescent="0.25">
      <c r="K310" s="21">
        <v>309</v>
      </c>
      <c r="L310" s="20" t="s">
        <v>336</v>
      </c>
      <c r="M310" s="22">
        <v>14.83</v>
      </c>
      <c r="N310" s="22">
        <v>507</v>
      </c>
      <c r="O310" s="22">
        <v>7252</v>
      </c>
      <c r="P310" s="22">
        <v>7470</v>
      </c>
      <c r="Q310" s="22">
        <v>0</v>
      </c>
      <c r="R310" s="22"/>
      <c r="S310" s="22"/>
    </row>
    <row r="311" spans="11:19" ht="15.75" x14ac:dyDescent="0.25">
      <c r="K311" s="21">
        <v>310</v>
      </c>
      <c r="L311" s="20" t="s">
        <v>337</v>
      </c>
      <c r="M311" s="22">
        <v>14.8</v>
      </c>
      <c r="N311" s="22">
        <v>596</v>
      </c>
      <c r="O311" s="22">
        <v>7457</v>
      </c>
      <c r="P311" s="22">
        <v>7360</v>
      </c>
      <c r="Q311" s="22">
        <v>0</v>
      </c>
      <c r="R311" s="22"/>
      <c r="S311" s="22"/>
    </row>
    <row r="312" spans="11:19" ht="15.75" x14ac:dyDescent="0.25">
      <c r="K312" s="21">
        <v>311</v>
      </c>
      <c r="L312" s="20" t="s">
        <v>338</v>
      </c>
      <c r="M312" s="22">
        <v>14.78</v>
      </c>
      <c r="N312" s="22">
        <v>656</v>
      </c>
      <c r="O312" s="22">
        <v>7740</v>
      </c>
      <c r="P312" s="22">
        <v>7390</v>
      </c>
      <c r="Q312" s="22">
        <v>0</v>
      </c>
      <c r="R312" s="22"/>
      <c r="S312" s="22"/>
    </row>
    <row r="313" spans="11:19" ht="15.75" x14ac:dyDescent="0.25">
      <c r="K313" s="21">
        <v>312</v>
      </c>
      <c r="L313" s="20" t="s">
        <v>339</v>
      </c>
      <c r="M313" s="22">
        <v>14.87</v>
      </c>
      <c r="N313" s="22">
        <v>387</v>
      </c>
      <c r="O313" s="22">
        <v>7740</v>
      </c>
      <c r="P313" s="22">
        <v>7400</v>
      </c>
      <c r="Q313" s="22">
        <v>0</v>
      </c>
      <c r="R313" s="22"/>
      <c r="S313" s="22"/>
    </row>
    <row r="314" spans="11:19" ht="15.75" x14ac:dyDescent="0.25">
      <c r="K314" s="21">
        <v>313</v>
      </c>
      <c r="L314" s="20" t="s">
        <v>340</v>
      </c>
      <c r="M314" s="22">
        <v>14.94</v>
      </c>
      <c r="N314" s="22">
        <v>179</v>
      </c>
      <c r="O314" s="22">
        <v>7700</v>
      </c>
      <c r="P314" s="22">
        <v>7200</v>
      </c>
      <c r="Q314" s="22">
        <v>0</v>
      </c>
      <c r="R314" s="22"/>
      <c r="S314" s="22"/>
    </row>
    <row r="315" spans="11:19" ht="15.75" x14ac:dyDescent="0.25">
      <c r="K315" s="21">
        <v>314</v>
      </c>
      <c r="L315" s="20" t="s">
        <v>341</v>
      </c>
      <c r="M315" s="22">
        <v>14.82</v>
      </c>
      <c r="N315" s="22">
        <v>536</v>
      </c>
      <c r="O315" s="22">
        <v>7200</v>
      </c>
      <c r="P315" s="22">
        <v>6690</v>
      </c>
      <c r="Q315" s="22">
        <v>0</v>
      </c>
      <c r="R315" s="22"/>
      <c r="S315" s="22"/>
    </row>
    <row r="316" spans="11:19" ht="15.75" x14ac:dyDescent="0.25">
      <c r="K316" s="21">
        <v>315</v>
      </c>
      <c r="L316" s="20" t="s">
        <v>342</v>
      </c>
      <c r="M316" s="22">
        <v>14.83</v>
      </c>
      <c r="N316" s="22">
        <v>507</v>
      </c>
      <c r="O316" s="22">
        <v>7813</v>
      </c>
      <c r="P316" s="22">
        <v>6910</v>
      </c>
      <c r="Q316" s="22">
        <v>0</v>
      </c>
      <c r="R316" s="22"/>
      <c r="S316" s="22"/>
    </row>
    <row r="317" spans="11:19" ht="15.75" x14ac:dyDescent="0.25">
      <c r="K317" s="21">
        <v>316</v>
      </c>
      <c r="L317" s="20" t="s">
        <v>343</v>
      </c>
      <c r="M317" s="22">
        <v>14.88</v>
      </c>
      <c r="N317" s="22">
        <v>358</v>
      </c>
      <c r="O317" s="22">
        <v>7610</v>
      </c>
      <c r="P317" s="22">
        <v>6950</v>
      </c>
      <c r="Q317" s="22">
        <v>0</v>
      </c>
      <c r="R317" s="22"/>
      <c r="S317" s="22"/>
    </row>
    <row r="318" spans="11:19" ht="15.75" x14ac:dyDescent="0.25">
      <c r="K318" s="21">
        <v>317</v>
      </c>
      <c r="L318" s="20" t="s">
        <v>344</v>
      </c>
      <c r="M318" s="22">
        <v>14.88</v>
      </c>
      <c r="N318" s="22">
        <v>358</v>
      </c>
      <c r="O318" s="22">
        <v>6959</v>
      </c>
      <c r="P318" s="22">
        <v>7490</v>
      </c>
      <c r="Q318" s="22">
        <v>0</v>
      </c>
      <c r="R318" s="22"/>
      <c r="S318" s="22"/>
    </row>
    <row r="319" spans="11:19" ht="15.75" x14ac:dyDescent="0.25">
      <c r="K319" s="21">
        <v>318</v>
      </c>
      <c r="L319" s="20" t="s">
        <v>345</v>
      </c>
      <c r="M319" s="22">
        <v>14.85</v>
      </c>
      <c r="N319" s="22">
        <v>447</v>
      </c>
      <c r="O319" s="22">
        <v>6752</v>
      </c>
      <c r="P319" s="22">
        <v>7670</v>
      </c>
      <c r="Q319" s="22">
        <v>0</v>
      </c>
      <c r="R319" s="22"/>
      <c r="S319" s="22"/>
    </row>
    <row r="320" spans="11:19" ht="15.75" x14ac:dyDescent="0.25">
      <c r="K320" s="21">
        <v>319</v>
      </c>
      <c r="L320" s="20" t="s">
        <v>346</v>
      </c>
      <c r="M320" s="22">
        <v>14.76</v>
      </c>
      <c r="N320" s="22">
        <v>715</v>
      </c>
      <c r="O320" s="22">
        <v>6884</v>
      </c>
      <c r="P320" s="22">
        <v>7700</v>
      </c>
      <c r="Q320" s="22">
        <v>0</v>
      </c>
      <c r="R320" s="22"/>
      <c r="S320" s="22"/>
    </row>
    <row r="321" spans="11:19" ht="15.75" x14ac:dyDescent="0.25">
      <c r="K321" s="21">
        <v>320</v>
      </c>
      <c r="L321" s="20" t="s">
        <v>347</v>
      </c>
      <c r="M321" s="22">
        <v>14.75</v>
      </c>
      <c r="N321" s="22">
        <v>745</v>
      </c>
      <c r="O321" s="22">
        <v>5960</v>
      </c>
      <c r="P321" s="22">
        <v>7000</v>
      </c>
      <c r="Q321" s="22">
        <v>0</v>
      </c>
      <c r="R321" s="22"/>
      <c r="S321" s="22"/>
    </row>
    <row r="322" spans="11:19" ht="15.75" x14ac:dyDescent="0.25">
      <c r="K322" s="21">
        <v>321</v>
      </c>
      <c r="L322" s="20" t="s">
        <v>348</v>
      </c>
      <c r="M322" s="22">
        <v>14.86</v>
      </c>
      <c r="N322" s="22">
        <v>417</v>
      </c>
      <c r="O322" s="22">
        <v>7900</v>
      </c>
      <c r="P322" s="22">
        <v>6590</v>
      </c>
      <c r="Q322" s="22">
        <v>0</v>
      </c>
      <c r="R322" s="22"/>
      <c r="S322" s="22"/>
    </row>
    <row r="323" spans="11:19" ht="15.75" x14ac:dyDescent="0.25">
      <c r="K323" s="21">
        <v>322</v>
      </c>
      <c r="L323" s="20" t="s">
        <v>349</v>
      </c>
      <c r="M323" s="22">
        <v>14.78</v>
      </c>
      <c r="N323" s="22">
        <v>656</v>
      </c>
      <c r="O323" s="22">
        <v>8705</v>
      </c>
      <c r="P323" s="22">
        <v>6090</v>
      </c>
      <c r="Q323" s="22">
        <v>0</v>
      </c>
      <c r="R323" s="22"/>
      <c r="S323" s="22"/>
    </row>
    <row r="324" spans="11:19" ht="15.75" x14ac:dyDescent="0.25">
      <c r="K324" s="21">
        <v>323</v>
      </c>
      <c r="L324" s="20" t="s">
        <v>350</v>
      </c>
      <c r="M324" s="22">
        <v>14.79</v>
      </c>
      <c r="N324" s="22">
        <v>626</v>
      </c>
      <c r="O324" s="22">
        <v>8800</v>
      </c>
      <c r="P324" s="22">
        <v>7300</v>
      </c>
      <c r="Q324" s="22">
        <v>0</v>
      </c>
      <c r="R324" s="22"/>
      <c r="S324" s="22"/>
    </row>
    <row r="325" spans="11:19" ht="15.75" x14ac:dyDescent="0.25">
      <c r="K325" s="21">
        <v>324</v>
      </c>
      <c r="L325" s="20" t="s">
        <v>351</v>
      </c>
      <c r="M325" s="22">
        <v>14.78</v>
      </c>
      <c r="N325" s="22">
        <v>656</v>
      </c>
      <c r="O325" s="22">
        <v>8952</v>
      </c>
      <c r="P325" s="22">
        <v>8540</v>
      </c>
      <c r="Q325" s="22">
        <v>0</v>
      </c>
      <c r="R325" s="22"/>
      <c r="S325" s="22"/>
    </row>
    <row r="326" spans="11:19" ht="15.75" x14ac:dyDescent="0.25">
      <c r="K326" s="21">
        <v>325</v>
      </c>
      <c r="L326" s="20" t="s">
        <v>352</v>
      </c>
      <c r="M326" s="22">
        <v>14.76</v>
      </c>
      <c r="N326" s="22">
        <v>715</v>
      </c>
      <c r="O326" s="22">
        <v>8182</v>
      </c>
      <c r="P326" s="22">
        <v>8370</v>
      </c>
      <c r="Q326" s="22">
        <v>0</v>
      </c>
      <c r="R326" s="22"/>
      <c r="S326" s="22"/>
    </row>
    <row r="327" spans="11:19" ht="15.75" x14ac:dyDescent="0.25">
      <c r="K327" s="21">
        <v>326</v>
      </c>
      <c r="L327" s="20" t="s">
        <v>353</v>
      </c>
      <c r="M327" s="22">
        <v>14.75</v>
      </c>
      <c r="N327" s="22">
        <v>715</v>
      </c>
      <c r="O327" s="22">
        <v>8182</v>
      </c>
      <c r="P327" s="22">
        <v>7900</v>
      </c>
      <c r="Q327" s="22">
        <v>0</v>
      </c>
      <c r="R327" s="22"/>
      <c r="S327" s="22"/>
    </row>
    <row r="328" spans="11:19" ht="15.75" x14ac:dyDescent="0.25">
      <c r="K328" s="21">
        <v>327</v>
      </c>
      <c r="L328" s="20" t="s">
        <v>354</v>
      </c>
      <c r="M328" s="22">
        <v>14.8</v>
      </c>
      <c r="N328" s="22">
        <v>596</v>
      </c>
      <c r="O328" s="22">
        <v>7100</v>
      </c>
      <c r="P328" s="22">
        <v>7600</v>
      </c>
      <c r="Q328" s="22">
        <v>0</v>
      </c>
      <c r="R328" s="22"/>
      <c r="S328" s="22"/>
    </row>
    <row r="329" spans="11:19" ht="15.75" x14ac:dyDescent="0.25">
      <c r="K329" s="21">
        <v>328</v>
      </c>
      <c r="L329" s="20" t="s">
        <v>355</v>
      </c>
      <c r="M329" s="22">
        <v>14.77</v>
      </c>
      <c r="N329" s="22">
        <v>685</v>
      </c>
      <c r="O329" s="22">
        <v>7350</v>
      </c>
      <c r="P329" s="22">
        <v>7200</v>
      </c>
      <c r="Q329" s="22">
        <v>0</v>
      </c>
      <c r="R329" s="22"/>
      <c r="S329" s="22"/>
    </row>
    <row r="330" spans="11:19" ht="15.75" x14ac:dyDescent="0.25">
      <c r="K330" s="21">
        <v>329</v>
      </c>
      <c r="L330" s="20" t="s">
        <v>356</v>
      </c>
      <c r="M330" s="22">
        <v>14.77</v>
      </c>
      <c r="N330" s="22">
        <v>685</v>
      </c>
      <c r="O330" s="22">
        <v>6546</v>
      </c>
      <c r="P330" s="22">
        <v>7000</v>
      </c>
      <c r="Q330" s="22">
        <v>0</v>
      </c>
      <c r="R330" s="22"/>
      <c r="S330" s="22"/>
    </row>
    <row r="331" spans="11:19" ht="15.75" x14ac:dyDescent="0.25">
      <c r="K331" s="21">
        <v>330</v>
      </c>
      <c r="L331" s="20" t="s">
        <v>357</v>
      </c>
      <c r="M331" s="22">
        <v>14.79</v>
      </c>
      <c r="N331" s="22">
        <v>626</v>
      </c>
      <c r="O331" s="22">
        <v>6966</v>
      </c>
      <c r="P331" s="22">
        <v>7100</v>
      </c>
      <c r="Q331" s="22">
        <v>0</v>
      </c>
      <c r="R331" s="22"/>
      <c r="S331" s="22"/>
    </row>
    <row r="332" spans="11:19" ht="15.75" x14ac:dyDescent="0.25">
      <c r="K332" s="21">
        <v>331</v>
      </c>
      <c r="L332" s="20" t="s">
        <v>358</v>
      </c>
      <c r="M332" s="22">
        <v>14.81</v>
      </c>
      <c r="N332" s="22">
        <v>566</v>
      </c>
      <c r="O332" s="22">
        <v>7590</v>
      </c>
      <c r="P332" s="22">
        <v>6810</v>
      </c>
      <c r="Q332" s="22">
        <v>0</v>
      </c>
      <c r="R332" s="22"/>
      <c r="S332" s="22"/>
    </row>
    <row r="333" spans="11:19" ht="15.75" x14ac:dyDescent="0.25">
      <c r="K333" s="21">
        <v>332</v>
      </c>
      <c r="L333" s="20" t="s">
        <v>359</v>
      </c>
      <c r="M333" s="22">
        <v>14.77</v>
      </c>
      <c r="N333" s="22">
        <v>685</v>
      </c>
      <c r="O333" s="22">
        <v>8283</v>
      </c>
      <c r="P333" s="22">
        <v>6870</v>
      </c>
      <c r="Q333" s="22">
        <v>0</v>
      </c>
      <c r="R333" s="22"/>
      <c r="S333" s="22"/>
    </row>
    <row r="334" spans="11:19" ht="15.75" x14ac:dyDescent="0.25">
      <c r="K334" s="21">
        <v>333</v>
      </c>
      <c r="L334" s="20" t="s">
        <v>360</v>
      </c>
      <c r="M334" s="22">
        <v>14.8</v>
      </c>
      <c r="N334" s="22">
        <v>596</v>
      </c>
      <c r="O334" s="22">
        <v>8676</v>
      </c>
      <c r="P334" s="22">
        <v>6700</v>
      </c>
      <c r="Q334" s="22">
        <v>0</v>
      </c>
      <c r="R334" s="22"/>
      <c r="S334" s="22"/>
    </row>
    <row r="335" spans="11:19" ht="15.75" x14ac:dyDescent="0.25">
      <c r="K335" s="21">
        <v>334</v>
      </c>
      <c r="L335" s="20" t="s">
        <v>361</v>
      </c>
      <c r="M335" s="22">
        <v>14.87</v>
      </c>
      <c r="N335" s="22">
        <v>387</v>
      </c>
      <c r="O335" s="22">
        <v>7435</v>
      </c>
      <c r="P335" s="22">
        <v>7100</v>
      </c>
      <c r="Q335" s="22">
        <v>0</v>
      </c>
      <c r="R335" s="22"/>
      <c r="S335" s="22"/>
    </row>
    <row r="336" spans="11:19" ht="15.75" x14ac:dyDescent="0.25">
      <c r="K336" s="21">
        <v>335</v>
      </c>
      <c r="L336" s="20" t="s">
        <v>362</v>
      </c>
      <c r="M336" s="22">
        <v>14.96</v>
      </c>
      <c r="N336" s="22">
        <v>119</v>
      </c>
      <c r="O336" s="22">
        <v>7399</v>
      </c>
      <c r="P336" s="22">
        <v>6300</v>
      </c>
      <c r="Q336" s="22">
        <v>0</v>
      </c>
      <c r="R336" s="22"/>
      <c r="S336" s="22"/>
    </row>
    <row r="337" spans="11:19" ht="15.75" x14ac:dyDescent="0.25">
      <c r="K337" s="21">
        <v>336</v>
      </c>
      <c r="L337" s="20" t="s">
        <v>363</v>
      </c>
      <c r="M337" s="22">
        <v>15</v>
      </c>
      <c r="N337" s="22">
        <v>0</v>
      </c>
      <c r="O337" s="22">
        <v>6521</v>
      </c>
      <c r="P337" s="22">
        <v>6290</v>
      </c>
      <c r="Q337" s="22">
        <v>0</v>
      </c>
      <c r="R337" s="22"/>
      <c r="S337" s="22"/>
    </row>
    <row r="338" spans="11:19" ht="15.75" x14ac:dyDescent="0.25">
      <c r="K338" s="21">
        <v>337</v>
      </c>
      <c r="L338" s="20" t="s">
        <v>364</v>
      </c>
      <c r="M338" s="22">
        <v>14.97</v>
      </c>
      <c r="N338" s="22">
        <v>89</v>
      </c>
      <c r="O338" s="22">
        <v>6418</v>
      </c>
      <c r="P338" s="22">
        <v>5760</v>
      </c>
      <c r="Q338" s="22">
        <v>0</v>
      </c>
      <c r="R338" s="22"/>
      <c r="S338" s="22"/>
    </row>
    <row r="339" spans="11:19" ht="15.75" x14ac:dyDescent="0.25">
      <c r="K339" s="21">
        <v>338</v>
      </c>
      <c r="L339" s="20" t="s">
        <v>365</v>
      </c>
      <c r="M339" s="22">
        <v>15</v>
      </c>
      <c r="N339" s="22">
        <v>0</v>
      </c>
      <c r="O339" s="22">
        <v>6465</v>
      </c>
      <c r="P339" s="22">
        <v>6750</v>
      </c>
      <c r="Q339" s="22">
        <v>0</v>
      </c>
      <c r="R339" s="22"/>
      <c r="S339" s="22"/>
    </row>
    <row r="340" spans="11:19" ht="15.75" x14ac:dyDescent="0.25">
      <c r="K340" s="21">
        <v>339</v>
      </c>
      <c r="L340" s="20" t="s">
        <v>366</v>
      </c>
      <c r="M340" s="22">
        <v>15.04</v>
      </c>
      <c r="N340" s="22">
        <v>-130</v>
      </c>
      <c r="O340" s="22">
        <v>6265</v>
      </c>
      <c r="P340" s="22">
        <v>7400</v>
      </c>
      <c r="Q340" s="22">
        <v>0</v>
      </c>
      <c r="R340" s="22"/>
      <c r="S340" s="22"/>
    </row>
    <row r="341" spans="11:19" ht="15.75" x14ac:dyDescent="0.25">
      <c r="K341" s="21">
        <v>340</v>
      </c>
      <c r="L341" s="20" t="s">
        <v>367</v>
      </c>
      <c r="M341" s="22">
        <v>14.93</v>
      </c>
      <c r="N341" s="22">
        <v>209</v>
      </c>
      <c r="O341" s="22">
        <v>6250</v>
      </c>
      <c r="P341" s="22">
        <v>7400</v>
      </c>
      <c r="Q341" s="22">
        <v>0</v>
      </c>
      <c r="R341" s="22"/>
      <c r="S341" s="22"/>
    </row>
    <row r="342" spans="11:19" ht="15.75" x14ac:dyDescent="0.25">
      <c r="K342" s="21">
        <v>341</v>
      </c>
      <c r="L342" s="20" t="s">
        <v>368</v>
      </c>
      <c r="M342" s="22">
        <v>14.9</v>
      </c>
      <c r="N342" s="22">
        <v>298</v>
      </c>
      <c r="O342" s="22">
        <v>6450</v>
      </c>
      <c r="P342" s="22">
        <v>7400</v>
      </c>
      <c r="Q342" s="22">
        <v>0</v>
      </c>
      <c r="R342" s="22"/>
      <c r="S342" s="22"/>
    </row>
    <row r="343" spans="11:19" ht="15.75" x14ac:dyDescent="0.25">
      <c r="K343" s="21">
        <v>342</v>
      </c>
      <c r="L343" s="20" t="s">
        <v>369</v>
      </c>
      <c r="M343" s="22">
        <v>14.92</v>
      </c>
      <c r="N343" s="22">
        <v>238</v>
      </c>
      <c r="O343" s="22">
        <v>6462</v>
      </c>
      <c r="P343" s="22">
        <v>7460</v>
      </c>
      <c r="Q343" s="22">
        <v>0</v>
      </c>
      <c r="R343" s="22"/>
      <c r="S343" s="22"/>
    </row>
    <row r="344" spans="11:19" ht="15.75" x14ac:dyDescent="0.25">
      <c r="K344" s="21">
        <v>343</v>
      </c>
      <c r="L344" s="20" t="s">
        <v>370</v>
      </c>
      <c r="M344" s="22">
        <v>14.95</v>
      </c>
      <c r="N344" s="22">
        <v>149</v>
      </c>
      <c r="O344" s="22">
        <v>7002</v>
      </c>
      <c r="P344" s="22">
        <v>7650</v>
      </c>
      <c r="Q344" s="22">
        <v>0</v>
      </c>
      <c r="R344" s="22"/>
      <c r="S344" s="22"/>
    </row>
    <row r="345" spans="11:19" ht="15.75" x14ac:dyDescent="0.25">
      <c r="K345" s="21">
        <v>344</v>
      </c>
      <c r="L345" s="20" t="s">
        <v>371</v>
      </c>
      <c r="M345" s="22">
        <v>14.99</v>
      </c>
      <c r="N345" s="22">
        <v>30</v>
      </c>
      <c r="O345" s="22">
        <v>6672</v>
      </c>
      <c r="P345" s="22">
        <v>7380</v>
      </c>
      <c r="Q345" s="22">
        <v>0</v>
      </c>
      <c r="R345" s="22"/>
      <c r="S345" s="22"/>
    </row>
    <row r="346" spans="11:19" ht="15.75" x14ac:dyDescent="0.25">
      <c r="K346" s="21">
        <v>345</v>
      </c>
      <c r="L346" s="20" t="s">
        <v>372</v>
      </c>
      <c r="M346" s="22">
        <v>15.12</v>
      </c>
      <c r="N346" s="22">
        <v>-391</v>
      </c>
      <c r="O346" s="22">
        <v>6200</v>
      </c>
      <c r="P346" s="22">
        <v>7640</v>
      </c>
      <c r="Q346" s="22">
        <v>0</v>
      </c>
      <c r="R346" s="22"/>
      <c r="S346" s="22"/>
    </row>
    <row r="347" spans="11:19" ht="15.75" x14ac:dyDescent="0.25">
      <c r="K347" s="21">
        <v>346</v>
      </c>
      <c r="L347" s="20" t="s">
        <v>373</v>
      </c>
      <c r="M347" s="22">
        <v>14.97</v>
      </c>
      <c r="N347" s="22">
        <v>89</v>
      </c>
      <c r="O347" s="22">
        <v>6700</v>
      </c>
      <c r="P347" s="22">
        <v>7440</v>
      </c>
      <c r="Q347" s="22">
        <v>0</v>
      </c>
      <c r="R347" s="22"/>
      <c r="S347" s="22"/>
    </row>
    <row r="348" spans="11:19" ht="15.75" x14ac:dyDescent="0.25">
      <c r="K348" s="21">
        <v>347</v>
      </c>
      <c r="L348" s="20" t="s">
        <v>374</v>
      </c>
      <c r="M348" s="22">
        <v>15.38</v>
      </c>
      <c r="N348" s="22">
        <v>-1239</v>
      </c>
      <c r="O348" s="22">
        <v>6900</v>
      </c>
      <c r="P348" s="22">
        <v>7550</v>
      </c>
      <c r="Q348" s="22">
        <v>0</v>
      </c>
      <c r="R348" s="22"/>
      <c r="S348" s="22"/>
    </row>
    <row r="349" spans="11:19" ht="15.75" x14ac:dyDescent="0.25">
      <c r="K349" s="21">
        <v>348</v>
      </c>
      <c r="L349" s="20" t="s">
        <v>375</v>
      </c>
      <c r="M349" s="22">
        <v>15.36</v>
      </c>
      <c r="N349" s="22">
        <v>-1174</v>
      </c>
      <c r="O349" s="22">
        <v>7070</v>
      </c>
      <c r="P349" s="22">
        <v>7550</v>
      </c>
      <c r="Q349" s="22">
        <v>0</v>
      </c>
      <c r="R349" s="22"/>
      <c r="S349" s="22"/>
    </row>
    <row r="350" spans="11:19" ht="15.75" x14ac:dyDescent="0.25">
      <c r="K350" s="21">
        <v>349</v>
      </c>
      <c r="L350" s="20" t="s">
        <v>376</v>
      </c>
      <c r="M350" s="22">
        <v>15.03</v>
      </c>
      <c r="N350" s="22">
        <v>-98</v>
      </c>
      <c r="O350" s="22">
        <v>7175</v>
      </c>
      <c r="P350" s="22">
        <v>6490</v>
      </c>
      <c r="Q350" s="22">
        <v>0</v>
      </c>
      <c r="R350" s="22"/>
      <c r="S350" s="22"/>
    </row>
    <row r="351" spans="11:19" ht="15.75" x14ac:dyDescent="0.25">
      <c r="K351" s="21">
        <v>350</v>
      </c>
      <c r="L351" s="20" t="s">
        <v>377</v>
      </c>
      <c r="M351" s="22">
        <v>14.99</v>
      </c>
      <c r="N351" s="22">
        <v>30</v>
      </c>
      <c r="O351" s="22">
        <v>8822</v>
      </c>
      <c r="P351" s="22">
        <v>7010</v>
      </c>
      <c r="Q351" s="22">
        <v>0</v>
      </c>
      <c r="R351" s="22"/>
      <c r="S351" s="22"/>
    </row>
    <row r="352" spans="11:19" ht="15.75" x14ac:dyDescent="0.25">
      <c r="K352" s="21">
        <v>351</v>
      </c>
      <c r="L352" s="20" t="s">
        <v>378</v>
      </c>
      <c r="M352" s="22">
        <v>14.98</v>
      </c>
      <c r="N352" s="22">
        <v>60</v>
      </c>
      <c r="O352" s="22">
        <v>8000</v>
      </c>
      <c r="P352" s="22">
        <v>7450</v>
      </c>
      <c r="Q352" s="22">
        <v>0</v>
      </c>
      <c r="R352" s="22"/>
      <c r="S352" s="22"/>
    </row>
    <row r="353" spans="11:19" ht="15.75" x14ac:dyDescent="0.25">
      <c r="K353" s="21">
        <v>352</v>
      </c>
      <c r="L353" s="20" t="s">
        <v>379</v>
      </c>
      <c r="M353" s="22">
        <v>15.11</v>
      </c>
      <c r="N353" s="22">
        <v>-359</v>
      </c>
      <c r="O353" s="22">
        <v>7460</v>
      </c>
      <c r="P353" s="22">
        <v>7860</v>
      </c>
      <c r="Q353" s="22">
        <v>0</v>
      </c>
      <c r="R353" s="22"/>
      <c r="S353" s="22"/>
    </row>
    <row r="354" spans="11:19" ht="15.75" x14ac:dyDescent="0.25">
      <c r="K354" s="21">
        <v>353</v>
      </c>
      <c r="L354" s="20" t="s">
        <v>380</v>
      </c>
      <c r="M354" s="22">
        <v>14.95</v>
      </c>
      <c r="N354" s="22">
        <v>149</v>
      </c>
      <c r="O354" s="22">
        <v>8064</v>
      </c>
      <c r="P354" s="22">
        <v>7940</v>
      </c>
      <c r="Q354" s="22">
        <v>0</v>
      </c>
      <c r="R354" s="22"/>
      <c r="S354" s="22"/>
    </row>
    <row r="355" spans="11:19" ht="15.75" x14ac:dyDescent="0.25">
      <c r="K355" s="21">
        <v>354</v>
      </c>
      <c r="L355" s="20" t="s">
        <v>381</v>
      </c>
      <c r="M355" s="22">
        <v>15</v>
      </c>
      <c r="N355" s="22">
        <v>0</v>
      </c>
      <c r="O355" s="22">
        <v>8000</v>
      </c>
      <c r="P355" s="22">
        <v>8300</v>
      </c>
      <c r="Q355" s="22">
        <v>0</v>
      </c>
      <c r="R355" s="22"/>
      <c r="S355" s="22"/>
    </row>
    <row r="356" spans="11:19" ht="15.75" x14ac:dyDescent="0.25">
      <c r="K356" s="21">
        <v>355</v>
      </c>
      <c r="L356" s="20" t="s">
        <v>382</v>
      </c>
      <c r="M356" s="22">
        <v>15.07</v>
      </c>
      <c r="N356" s="22">
        <v>-228</v>
      </c>
      <c r="O356" s="22">
        <v>8190</v>
      </c>
      <c r="P356" s="22">
        <v>8380</v>
      </c>
      <c r="Q356" s="22">
        <v>0</v>
      </c>
      <c r="R356" s="22"/>
      <c r="S356" s="22"/>
    </row>
    <row r="357" spans="11:19" ht="15.75" x14ac:dyDescent="0.25">
      <c r="K357" s="21">
        <v>356</v>
      </c>
      <c r="L357" s="20" t="s">
        <v>383</v>
      </c>
      <c r="M357" s="22">
        <v>14.9</v>
      </c>
      <c r="N357" s="22">
        <v>298</v>
      </c>
      <c r="O357" s="22">
        <v>6555</v>
      </c>
      <c r="P357" s="22">
        <v>8160</v>
      </c>
      <c r="Q357" s="22">
        <v>0</v>
      </c>
      <c r="R357" s="22"/>
      <c r="S357" s="22"/>
    </row>
    <row r="358" spans="11:19" ht="15.75" x14ac:dyDescent="0.25">
      <c r="K358" s="21">
        <v>357</v>
      </c>
      <c r="L358" s="20" t="s">
        <v>384</v>
      </c>
      <c r="M358" s="22">
        <v>14.89</v>
      </c>
      <c r="N358" s="22">
        <v>328</v>
      </c>
      <c r="O358" s="22">
        <v>7818</v>
      </c>
      <c r="P358" s="22">
        <v>8620</v>
      </c>
      <c r="Q358" s="22">
        <v>0</v>
      </c>
      <c r="R358" s="22"/>
      <c r="S358" s="22"/>
    </row>
    <row r="359" spans="11:19" ht="15.75" x14ac:dyDescent="0.25">
      <c r="K359" s="21">
        <v>358</v>
      </c>
      <c r="L359" s="20" t="s">
        <v>385</v>
      </c>
      <c r="M359" s="22">
        <v>14.81</v>
      </c>
      <c r="N359" s="22">
        <v>566</v>
      </c>
      <c r="O359" s="22">
        <v>7200</v>
      </c>
      <c r="P359" s="22">
        <v>7800</v>
      </c>
      <c r="Q359" s="22">
        <v>0</v>
      </c>
      <c r="R359" s="22"/>
      <c r="S359" s="22"/>
    </row>
    <row r="360" spans="11:19" ht="15.75" x14ac:dyDescent="0.25">
      <c r="K360" s="21">
        <v>359</v>
      </c>
      <c r="L360" s="20" t="s">
        <v>386</v>
      </c>
      <c r="M360" s="22">
        <v>14.86</v>
      </c>
      <c r="N360" s="22">
        <v>417</v>
      </c>
      <c r="O360" s="22">
        <v>7912</v>
      </c>
      <c r="P360" s="22">
        <v>8020</v>
      </c>
      <c r="Q360" s="22">
        <v>0</v>
      </c>
      <c r="R360" s="22"/>
      <c r="S360" s="22"/>
    </row>
    <row r="361" spans="11:19" ht="15.75" x14ac:dyDescent="0.25">
      <c r="K361" s="21">
        <v>360</v>
      </c>
      <c r="L361" s="20" t="s">
        <v>387</v>
      </c>
      <c r="M361" s="22">
        <v>14.95</v>
      </c>
      <c r="N361" s="22">
        <v>149</v>
      </c>
      <c r="O361" s="22">
        <v>9107</v>
      </c>
      <c r="P361" s="22">
        <v>8510</v>
      </c>
      <c r="Q361" s="22">
        <v>0</v>
      </c>
      <c r="R361" s="22"/>
      <c r="S361" s="22"/>
    </row>
    <row r="362" spans="11:19" ht="15.75" x14ac:dyDescent="0.25">
      <c r="K362" s="21">
        <v>361</v>
      </c>
      <c r="L362" s="20" t="s">
        <v>388</v>
      </c>
      <c r="M362" s="22">
        <v>14.8</v>
      </c>
      <c r="N362" s="22">
        <v>596</v>
      </c>
      <c r="O362" s="22">
        <v>9407</v>
      </c>
      <c r="P362" s="22">
        <v>8510</v>
      </c>
      <c r="Q362" s="22">
        <v>0</v>
      </c>
      <c r="R362" s="22"/>
      <c r="S362" s="22"/>
    </row>
    <row r="363" spans="11:19" ht="15.75" x14ac:dyDescent="0.25">
      <c r="K363" s="21">
        <v>362</v>
      </c>
      <c r="L363" s="20" t="s">
        <v>389</v>
      </c>
      <c r="M363" s="22">
        <v>14.75</v>
      </c>
      <c r="N363" s="22">
        <v>745</v>
      </c>
      <c r="O363" s="22">
        <v>8006</v>
      </c>
      <c r="P363" s="22">
        <v>8700</v>
      </c>
      <c r="Q363" s="22">
        <v>0</v>
      </c>
      <c r="R363" s="22"/>
      <c r="S363" s="22"/>
    </row>
    <row r="364" spans="11:19" ht="15.75" x14ac:dyDescent="0.25">
      <c r="K364" s="21">
        <v>363</v>
      </c>
      <c r="L364" s="20" t="s">
        <v>390</v>
      </c>
      <c r="M364" s="22">
        <v>14.87</v>
      </c>
      <c r="N364" s="22">
        <v>387</v>
      </c>
      <c r="O364" s="22">
        <v>7209</v>
      </c>
      <c r="P364" s="22">
        <v>8400</v>
      </c>
      <c r="Q364" s="22">
        <v>0</v>
      </c>
      <c r="R364" s="22"/>
      <c r="S364" s="22"/>
    </row>
    <row r="365" spans="11:19" ht="15.75" x14ac:dyDescent="0.25">
      <c r="K365" s="21">
        <v>364</v>
      </c>
      <c r="L365" s="20" t="s">
        <v>391</v>
      </c>
      <c r="M365" s="22">
        <v>14.83</v>
      </c>
      <c r="N365" s="22">
        <v>507</v>
      </c>
      <c r="O365" s="22">
        <v>8214</v>
      </c>
      <c r="P365" s="22">
        <v>8980</v>
      </c>
      <c r="Q365" s="22">
        <v>0</v>
      </c>
      <c r="R365" s="22"/>
      <c r="S365" s="22"/>
    </row>
    <row r="366" spans="11:19" ht="15.75" x14ac:dyDescent="0.25">
      <c r="K366" s="21">
        <v>365</v>
      </c>
      <c r="L366" s="20" t="s">
        <v>392</v>
      </c>
      <c r="M366" s="22">
        <v>14.9</v>
      </c>
      <c r="N366" s="22">
        <v>298</v>
      </c>
      <c r="O366" s="22">
        <v>6907</v>
      </c>
      <c r="P366" s="22">
        <v>8480</v>
      </c>
      <c r="Q366" s="22">
        <v>0</v>
      </c>
      <c r="R366" s="22"/>
      <c r="S366" s="22"/>
    </row>
    <row r="367" spans="11:19" ht="15.75" x14ac:dyDescent="0.25">
      <c r="K367" s="21">
        <v>366</v>
      </c>
      <c r="L367" s="20" t="s">
        <v>393</v>
      </c>
      <c r="M367" s="22">
        <v>14.75</v>
      </c>
      <c r="N367" s="22">
        <v>745</v>
      </c>
      <c r="O367" s="22">
        <v>5751</v>
      </c>
      <c r="P367" s="22">
        <v>8400</v>
      </c>
      <c r="Q367" s="22">
        <v>0</v>
      </c>
      <c r="R367" s="22"/>
      <c r="S367" s="22"/>
    </row>
    <row r="368" spans="11:19" ht="15.75" x14ac:dyDescent="0.25">
      <c r="K368" s="21">
        <v>367</v>
      </c>
      <c r="L368" s="20" t="s">
        <v>394</v>
      </c>
      <c r="M368" s="22">
        <v>14.6</v>
      </c>
      <c r="N368" s="22">
        <v>1192</v>
      </c>
      <c r="O368" s="22">
        <v>6384</v>
      </c>
      <c r="P368" s="22">
        <v>8400</v>
      </c>
      <c r="Q368" s="22">
        <v>0</v>
      </c>
      <c r="R368" s="22"/>
      <c r="S368" s="22"/>
    </row>
    <row r="369" spans="11:19" ht="15.75" x14ac:dyDescent="0.25">
      <c r="K369" s="21">
        <v>368</v>
      </c>
      <c r="L369" s="20" t="s">
        <v>395</v>
      </c>
      <c r="M369" s="22">
        <v>14.72</v>
      </c>
      <c r="N369" s="22">
        <v>834</v>
      </c>
      <c r="O369" s="22">
        <v>6700</v>
      </c>
      <c r="P369" s="22">
        <v>8050</v>
      </c>
      <c r="Q369" s="22">
        <v>0</v>
      </c>
      <c r="R369" s="22"/>
      <c r="S369" s="22"/>
    </row>
    <row r="370" spans="11:19" ht="15.75" x14ac:dyDescent="0.25">
      <c r="K370" s="21">
        <v>369</v>
      </c>
      <c r="L370" s="20" t="s">
        <v>396</v>
      </c>
      <c r="M370" s="22">
        <v>14.63</v>
      </c>
      <c r="N370" s="22">
        <v>1103</v>
      </c>
      <c r="O370" s="22">
        <v>6500</v>
      </c>
      <c r="P370" s="22">
        <v>8000</v>
      </c>
      <c r="Q370" s="22">
        <v>0</v>
      </c>
      <c r="R370" s="22"/>
      <c r="S370" s="22"/>
    </row>
    <row r="371" spans="11:19" ht="15.75" x14ac:dyDescent="0.25">
      <c r="K371" s="21">
        <v>370</v>
      </c>
      <c r="L371" s="20" t="s">
        <v>397</v>
      </c>
      <c r="M371" s="22">
        <v>14.65</v>
      </c>
      <c r="N371" s="22">
        <v>1043</v>
      </c>
      <c r="O371" s="22">
        <v>5930</v>
      </c>
      <c r="P371" s="22">
        <v>7940</v>
      </c>
      <c r="Q371" s="22">
        <v>0</v>
      </c>
      <c r="R371" s="22"/>
      <c r="S371" s="22"/>
    </row>
    <row r="372" spans="11:19" ht="15.75" x14ac:dyDescent="0.25">
      <c r="K372" s="21">
        <v>371</v>
      </c>
      <c r="L372" s="20" t="s">
        <v>398</v>
      </c>
      <c r="M372" s="22">
        <v>14.6</v>
      </c>
      <c r="N372" s="22">
        <v>1192</v>
      </c>
      <c r="O372" s="22">
        <v>7347</v>
      </c>
      <c r="P372" s="22">
        <v>8020</v>
      </c>
      <c r="Q372" s="22">
        <v>0</v>
      </c>
      <c r="R372" s="22"/>
      <c r="S372" s="22"/>
    </row>
    <row r="373" spans="11:19" ht="15.75" x14ac:dyDescent="0.25">
      <c r="K373" s="21">
        <v>372</v>
      </c>
      <c r="L373" s="20" t="s">
        <v>399</v>
      </c>
      <c r="M373" s="22">
        <v>14.47</v>
      </c>
      <c r="N373" s="22">
        <v>1579</v>
      </c>
      <c r="O373" s="22">
        <v>6511</v>
      </c>
      <c r="P373" s="22">
        <v>8020</v>
      </c>
      <c r="Q373" s="22">
        <v>0</v>
      </c>
      <c r="R373" s="22"/>
      <c r="S373" s="22"/>
    </row>
    <row r="374" spans="11:19" ht="15.75" x14ac:dyDescent="0.25">
      <c r="K374" s="21">
        <v>373</v>
      </c>
      <c r="L374" s="20" t="s">
        <v>400</v>
      </c>
      <c r="M374" s="22">
        <v>14.43</v>
      </c>
      <c r="N374" s="22">
        <v>1699</v>
      </c>
      <c r="O374" s="22">
        <v>7099</v>
      </c>
      <c r="P374" s="22">
        <v>8310</v>
      </c>
      <c r="Q374" s="22">
        <v>0</v>
      </c>
      <c r="R374" s="22"/>
      <c r="S374" s="22"/>
    </row>
    <row r="375" spans="11:19" ht="15.75" x14ac:dyDescent="0.25">
      <c r="K375" s="21">
        <v>374</v>
      </c>
      <c r="L375" s="20" t="s">
        <v>401</v>
      </c>
      <c r="M375" s="22">
        <v>14.27</v>
      </c>
      <c r="N375" s="22">
        <v>2175</v>
      </c>
      <c r="O375" s="22">
        <v>9721</v>
      </c>
      <c r="P375" s="22">
        <v>10160</v>
      </c>
      <c r="Q375" s="22">
        <v>0</v>
      </c>
      <c r="R375" s="22"/>
      <c r="S375" s="22"/>
    </row>
    <row r="376" spans="11:19" ht="15.75" x14ac:dyDescent="0.25">
      <c r="K376" s="21">
        <v>375</v>
      </c>
      <c r="L376" s="20" t="s">
        <v>402</v>
      </c>
      <c r="M376" s="22">
        <v>14.13</v>
      </c>
      <c r="N376" s="22">
        <v>2593</v>
      </c>
      <c r="O376" s="22">
        <v>10750</v>
      </c>
      <c r="P376" s="22">
        <v>11900</v>
      </c>
      <c r="Q376" s="22">
        <v>0</v>
      </c>
      <c r="R376" s="22"/>
      <c r="S376" s="22"/>
    </row>
    <row r="377" spans="11:19" ht="15.75" x14ac:dyDescent="0.25">
      <c r="K377" s="21">
        <v>376</v>
      </c>
      <c r="L377" s="20" t="s">
        <v>403</v>
      </c>
      <c r="M377" s="22">
        <v>13.97</v>
      </c>
      <c r="N377" s="22">
        <v>3062</v>
      </c>
      <c r="O377" s="22">
        <v>15750</v>
      </c>
      <c r="P377" s="22">
        <v>13041</v>
      </c>
      <c r="Q377" s="22">
        <v>666</v>
      </c>
      <c r="R377" s="22"/>
      <c r="S377" s="22"/>
    </row>
    <row r="378" spans="11:19" ht="15.75" x14ac:dyDescent="0.25">
      <c r="K378" s="21">
        <v>377</v>
      </c>
      <c r="L378" s="20" t="s">
        <v>404</v>
      </c>
      <c r="M378" s="22">
        <v>14.11</v>
      </c>
      <c r="N378" s="22">
        <v>2652</v>
      </c>
      <c r="O378" s="22">
        <v>16100</v>
      </c>
      <c r="P378" s="22">
        <v>13970</v>
      </c>
      <c r="Q378" s="22">
        <v>1530</v>
      </c>
      <c r="R378" s="22"/>
      <c r="S378" s="22"/>
    </row>
    <row r="379" spans="11:19" ht="15.75" x14ac:dyDescent="0.25">
      <c r="K379" s="21">
        <v>378</v>
      </c>
      <c r="L379" s="20" t="s">
        <v>405</v>
      </c>
      <c r="M379" s="22">
        <v>14.22</v>
      </c>
      <c r="N379" s="22">
        <v>2324</v>
      </c>
      <c r="O379" s="22">
        <v>20626</v>
      </c>
      <c r="P379" s="22">
        <v>15050</v>
      </c>
      <c r="Q379" s="22">
        <v>2340</v>
      </c>
      <c r="R379" s="22"/>
      <c r="S379" s="22"/>
    </row>
    <row r="380" spans="11:19" ht="15.75" x14ac:dyDescent="0.25">
      <c r="K380" s="21">
        <v>379</v>
      </c>
      <c r="L380" s="20" t="s">
        <v>406</v>
      </c>
      <c r="M380" s="22">
        <v>14.26</v>
      </c>
      <c r="N380" s="22">
        <v>2205</v>
      </c>
      <c r="O380" s="22">
        <v>23352</v>
      </c>
      <c r="P380" s="22">
        <v>15950</v>
      </c>
      <c r="Q380" s="22">
        <v>3200</v>
      </c>
      <c r="R380" s="22"/>
      <c r="S380" s="22"/>
    </row>
    <row r="381" spans="11:19" ht="15.75" x14ac:dyDescent="0.25">
      <c r="K381" s="21">
        <v>380</v>
      </c>
      <c r="L381" s="20" t="s">
        <v>407</v>
      </c>
      <c r="M381" s="22">
        <v>14.05</v>
      </c>
      <c r="N381" s="22">
        <v>2831</v>
      </c>
      <c r="O381" s="22">
        <v>23450</v>
      </c>
      <c r="P381" s="22">
        <v>17640</v>
      </c>
      <c r="Q381" s="22">
        <v>4890</v>
      </c>
      <c r="R381" s="22"/>
      <c r="S381" s="22"/>
    </row>
    <row r="382" spans="11:19" ht="15.75" x14ac:dyDescent="0.25">
      <c r="K382" s="21">
        <v>381</v>
      </c>
      <c r="L382" s="20" t="s">
        <v>408</v>
      </c>
      <c r="M382" s="22">
        <v>14.34</v>
      </c>
      <c r="N382" s="22">
        <v>1967</v>
      </c>
      <c r="O382" s="22">
        <v>23331</v>
      </c>
      <c r="P382" s="22">
        <v>17990</v>
      </c>
      <c r="Q382" s="22">
        <v>5090</v>
      </c>
      <c r="R382" s="22"/>
      <c r="S382" s="22"/>
    </row>
    <row r="383" spans="11:19" ht="15.75" x14ac:dyDescent="0.25">
      <c r="K383" s="21">
        <v>382</v>
      </c>
      <c r="L383" s="20" t="s">
        <v>409</v>
      </c>
      <c r="M383" s="22">
        <v>14.28</v>
      </c>
      <c r="N383" s="22">
        <v>2146</v>
      </c>
      <c r="O383" s="22">
        <v>22401</v>
      </c>
      <c r="P383" s="22">
        <v>19910</v>
      </c>
      <c r="Q383" s="22">
        <v>7210</v>
      </c>
      <c r="R383" s="22"/>
      <c r="S383" s="22"/>
    </row>
    <row r="384" spans="11:19" ht="15.75" x14ac:dyDescent="0.25">
      <c r="K384" s="21">
        <v>383</v>
      </c>
      <c r="L384" s="20" t="s">
        <v>410</v>
      </c>
      <c r="M384" s="22">
        <v>14.11</v>
      </c>
      <c r="N384" s="22">
        <v>2652</v>
      </c>
      <c r="O384" s="22">
        <v>23000</v>
      </c>
      <c r="P384" s="22">
        <v>24000</v>
      </c>
      <c r="Q384" s="22">
        <v>10340</v>
      </c>
      <c r="R384" s="22"/>
      <c r="S384" s="22"/>
    </row>
    <row r="385" spans="11:19" ht="15.75" x14ac:dyDescent="0.25">
      <c r="K385" s="21">
        <v>384</v>
      </c>
      <c r="L385" s="20" t="s">
        <v>411</v>
      </c>
      <c r="M385" s="22">
        <v>14.12</v>
      </c>
      <c r="N385" s="22">
        <v>2622</v>
      </c>
      <c r="O385" s="22">
        <v>24125</v>
      </c>
      <c r="P385" s="22">
        <v>23970</v>
      </c>
      <c r="Q385" s="22">
        <v>11290</v>
      </c>
      <c r="R385" s="22"/>
      <c r="S385" s="22"/>
    </row>
    <row r="386" spans="11:19" ht="15.75" x14ac:dyDescent="0.25">
      <c r="K386" s="21">
        <v>385</v>
      </c>
      <c r="L386" s="20" t="s">
        <v>412</v>
      </c>
      <c r="M386" s="22">
        <v>13.96</v>
      </c>
      <c r="N386" s="22">
        <v>3090</v>
      </c>
      <c r="O386" s="22">
        <v>23644</v>
      </c>
      <c r="P386" s="22">
        <v>25860</v>
      </c>
      <c r="Q386" s="22">
        <v>13340</v>
      </c>
      <c r="R386" s="22"/>
      <c r="S386" s="22"/>
    </row>
    <row r="387" spans="11:19" ht="15.75" x14ac:dyDescent="0.25">
      <c r="K387" s="21">
        <v>386</v>
      </c>
      <c r="L387" s="20" t="s">
        <v>413</v>
      </c>
      <c r="M387" s="22">
        <v>13.82</v>
      </c>
      <c r="N387" s="22">
        <v>3473</v>
      </c>
      <c r="O387" s="22">
        <v>23300</v>
      </c>
      <c r="P387" s="22">
        <v>25890</v>
      </c>
      <c r="Q387" s="22">
        <v>13470</v>
      </c>
      <c r="R387" s="22"/>
      <c r="S387" s="22"/>
    </row>
    <row r="388" spans="11:19" ht="15.75" x14ac:dyDescent="0.25">
      <c r="K388" s="21">
        <v>387</v>
      </c>
      <c r="L388" s="20" t="s">
        <v>414</v>
      </c>
      <c r="M388" s="22">
        <v>13.73</v>
      </c>
      <c r="N388" s="22">
        <v>3720</v>
      </c>
      <c r="O388" s="22">
        <v>23700</v>
      </c>
      <c r="P388" s="22">
        <v>25840</v>
      </c>
      <c r="Q388" s="22">
        <v>13550</v>
      </c>
      <c r="R388" s="22"/>
      <c r="S388" s="22"/>
    </row>
    <row r="389" spans="11:19" ht="15.75" x14ac:dyDescent="0.25">
      <c r="K389" s="21">
        <v>388</v>
      </c>
      <c r="L389" s="20" t="s">
        <v>415</v>
      </c>
      <c r="M389" s="22">
        <v>13.66</v>
      </c>
      <c r="N389" s="22">
        <v>3912</v>
      </c>
      <c r="O389" s="22">
        <v>23980</v>
      </c>
      <c r="P389" s="22">
        <v>25830</v>
      </c>
      <c r="Q389" s="22">
        <v>13720</v>
      </c>
      <c r="R389" s="22"/>
      <c r="S389" s="22"/>
    </row>
    <row r="390" spans="11:19" ht="15.75" x14ac:dyDescent="0.25">
      <c r="K390" s="21">
        <v>389</v>
      </c>
      <c r="L390" s="20" t="s">
        <v>416</v>
      </c>
      <c r="M390" s="22">
        <v>13.68</v>
      </c>
      <c r="N390" s="22">
        <v>3857</v>
      </c>
      <c r="O390" s="22">
        <v>24137</v>
      </c>
      <c r="P390" s="22">
        <v>25960</v>
      </c>
      <c r="Q390" s="22">
        <v>13800</v>
      </c>
      <c r="R390" s="22"/>
      <c r="S390" s="22"/>
    </row>
    <row r="391" spans="11:19" ht="15.75" x14ac:dyDescent="0.25">
      <c r="K391" s="21">
        <v>390</v>
      </c>
      <c r="L391" s="20" t="s">
        <v>417</v>
      </c>
      <c r="M391" s="22">
        <v>13.61</v>
      </c>
      <c r="N391" s="22">
        <v>4049</v>
      </c>
      <c r="O391" s="22">
        <v>22600</v>
      </c>
      <c r="P391" s="22">
        <v>21430</v>
      </c>
      <c r="Q391" s="22">
        <v>9080</v>
      </c>
      <c r="R391" s="22"/>
      <c r="S391" s="22"/>
    </row>
    <row r="392" spans="11:19" ht="15.75" x14ac:dyDescent="0.25">
      <c r="K392" s="21">
        <v>391</v>
      </c>
      <c r="L392" s="20" t="s">
        <v>418</v>
      </c>
      <c r="M392" s="22">
        <v>13.88</v>
      </c>
      <c r="N392" s="22">
        <v>3309</v>
      </c>
      <c r="O392" s="22">
        <v>19020</v>
      </c>
      <c r="P392" s="22">
        <v>20090</v>
      </c>
      <c r="Q392" s="22">
        <v>7540</v>
      </c>
      <c r="R392" s="22"/>
      <c r="S392" s="22"/>
    </row>
    <row r="393" spans="11:19" ht="15.75" x14ac:dyDescent="0.25">
      <c r="K393" s="21">
        <v>392</v>
      </c>
      <c r="L393" s="20" t="s">
        <v>419</v>
      </c>
      <c r="M393" s="22">
        <v>14.01</v>
      </c>
      <c r="N393" s="22">
        <v>2950</v>
      </c>
      <c r="O393" s="22">
        <v>17182</v>
      </c>
      <c r="P393" s="22">
        <v>17130</v>
      </c>
      <c r="Q393" s="22">
        <v>4290</v>
      </c>
      <c r="R393" s="22"/>
      <c r="S393" s="22"/>
    </row>
    <row r="394" spans="11:19" ht="15.75" x14ac:dyDescent="0.25">
      <c r="K394" s="21">
        <v>393</v>
      </c>
      <c r="L394" s="20" t="s">
        <v>420</v>
      </c>
      <c r="M394" s="22">
        <v>14.1</v>
      </c>
      <c r="N394" s="22">
        <v>2682</v>
      </c>
      <c r="O394" s="22">
        <v>18469</v>
      </c>
      <c r="P394" s="22">
        <v>16070</v>
      </c>
      <c r="Q394" s="22">
        <v>3260</v>
      </c>
      <c r="R394" s="22"/>
      <c r="S394" s="22"/>
    </row>
    <row r="395" spans="11:19" ht="15.75" x14ac:dyDescent="0.25">
      <c r="K395" s="21">
        <v>394</v>
      </c>
      <c r="L395" s="20" t="s">
        <v>421</v>
      </c>
      <c r="M395" s="22">
        <v>14.12</v>
      </c>
      <c r="N395" s="22">
        <v>2622</v>
      </c>
      <c r="O395" s="22">
        <v>17930</v>
      </c>
      <c r="P395" s="22">
        <v>16080</v>
      </c>
      <c r="Q395" s="22">
        <v>3280</v>
      </c>
      <c r="R395" s="22"/>
      <c r="S395" s="22"/>
    </row>
    <row r="396" spans="11:19" ht="15.75" x14ac:dyDescent="0.25">
      <c r="K396" s="21">
        <v>395</v>
      </c>
      <c r="L396" s="20" t="s">
        <v>422</v>
      </c>
      <c r="M396" s="22">
        <v>14.21</v>
      </c>
      <c r="N396" s="22">
        <v>2354</v>
      </c>
      <c r="O396" s="22">
        <v>30</v>
      </c>
      <c r="P396" s="22">
        <v>15960</v>
      </c>
      <c r="Q396" s="22">
        <v>3220</v>
      </c>
      <c r="R396" s="22"/>
      <c r="S396" s="22"/>
    </row>
    <row r="397" spans="11:19" ht="15.75" x14ac:dyDescent="0.25">
      <c r="K397" s="21">
        <v>396</v>
      </c>
      <c r="L397" s="20" t="s">
        <v>423</v>
      </c>
      <c r="M397" s="22">
        <v>14.22</v>
      </c>
      <c r="N397" s="22">
        <v>2324</v>
      </c>
      <c r="O397" s="22">
        <v>14835</v>
      </c>
      <c r="P397" s="22">
        <v>15930</v>
      </c>
      <c r="Q397" s="22">
        <v>3300</v>
      </c>
      <c r="R397" s="22"/>
      <c r="S397" s="22"/>
    </row>
    <row r="398" spans="11:19" ht="15.75" x14ac:dyDescent="0.25">
      <c r="K398" s="21">
        <v>397</v>
      </c>
      <c r="L398" s="20" t="s">
        <v>424</v>
      </c>
      <c r="M398" s="22">
        <v>14.02</v>
      </c>
      <c r="N398" s="22">
        <v>2324</v>
      </c>
      <c r="O398" s="22">
        <v>14000</v>
      </c>
      <c r="P398" s="22">
        <v>15920</v>
      </c>
      <c r="Q398" s="22">
        <v>3150</v>
      </c>
      <c r="R398" s="22"/>
      <c r="S398" s="22"/>
    </row>
    <row r="399" spans="11:19" ht="15.75" x14ac:dyDescent="0.25">
      <c r="K399" s="21">
        <v>398</v>
      </c>
      <c r="L399" s="20" t="s">
        <v>425</v>
      </c>
      <c r="M399" s="22">
        <v>14.28</v>
      </c>
      <c r="N399" s="22">
        <v>2146</v>
      </c>
      <c r="O399" s="22">
        <v>14300</v>
      </c>
      <c r="P399" s="22">
        <v>15050</v>
      </c>
      <c r="Q399" s="22">
        <v>2230</v>
      </c>
      <c r="R399" s="22"/>
      <c r="S399" s="22"/>
    </row>
    <row r="400" spans="11:19" ht="15.75" x14ac:dyDescent="0.25">
      <c r="K400" s="21">
        <v>399</v>
      </c>
      <c r="L400" s="20" t="s">
        <v>426</v>
      </c>
      <c r="M400" s="22">
        <v>14.1</v>
      </c>
      <c r="N400" s="22">
        <v>2682</v>
      </c>
      <c r="O400" s="22">
        <v>14337</v>
      </c>
      <c r="P400" s="22">
        <v>14120</v>
      </c>
      <c r="Q400" s="22">
        <v>1340</v>
      </c>
      <c r="R400" s="22"/>
      <c r="S400" s="22"/>
    </row>
    <row r="401" spans="11:19" ht="15.75" x14ac:dyDescent="0.25">
      <c r="K401" s="21">
        <v>400</v>
      </c>
      <c r="L401" s="20" t="s">
        <v>427</v>
      </c>
      <c r="M401" s="22">
        <v>14.06</v>
      </c>
      <c r="N401" s="22">
        <v>2801</v>
      </c>
      <c r="O401" s="22">
        <v>13800</v>
      </c>
      <c r="P401" s="22">
        <v>14000</v>
      </c>
      <c r="Q401" s="22">
        <v>1250</v>
      </c>
      <c r="R401" s="22"/>
      <c r="S401" s="22"/>
    </row>
    <row r="402" spans="11:19" ht="15.75" x14ac:dyDescent="0.25">
      <c r="K402" s="21">
        <v>401</v>
      </c>
      <c r="L402" s="20" t="s">
        <v>428</v>
      </c>
      <c r="M402" s="22">
        <v>14.04</v>
      </c>
      <c r="N402" s="22">
        <v>2861</v>
      </c>
      <c r="O402" s="22">
        <v>12400</v>
      </c>
      <c r="P402" s="22">
        <v>14010</v>
      </c>
      <c r="Q402" s="22">
        <v>1240</v>
      </c>
      <c r="R402" s="22"/>
      <c r="S402" s="22"/>
    </row>
    <row r="403" spans="11:19" ht="15.75" x14ac:dyDescent="0.25">
      <c r="K403" s="21">
        <v>402</v>
      </c>
      <c r="L403" s="20" t="s">
        <v>429</v>
      </c>
      <c r="M403" s="22">
        <v>13.96</v>
      </c>
      <c r="N403" s="22">
        <v>3090</v>
      </c>
      <c r="O403" s="22">
        <v>12473</v>
      </c>
      <c r="P403" s="22">
        <v>13980</v>
      </c>
      <c r="Q403" s="22">
        <v>1240</v>
      </c>
      <c r="R403" s="22"/>
      <c r="S403" s="22"/>
    </row>
    <row r="404" spans="11:19" ht="15.75" x14ac:dyDescent="0.25">
      <c r="K404" s="21">
        <v>403</v>
      </c>
      <c r="L404" s="20" t="s">
        <v>430</v>
      </c>
      <c r="M404" s="22">
        <v>13.92</v>
      </c>
      <c r="N404" s="22">
        <v>3090</v>
      </c>
      <c r="O404" s="22">
        <v>12404</v>
      </c>
      <c r="P404" s="22">
        <v>13890</v>
      </c>
      <c r="Q404" s="22">
        <v>1240</v>
      </c>
      <c r="R404" s="22"/>
      <c r="S404" s="22"/>
    </row>
    <row r="405" spans="11:19" ht="15.75" x14ac:dyDescent="0.25">
      <c r="K405" s="21">
        <v>404</v>
      </c>
      <c r="L405" s="20" t="s">
        <v>431</v>
      </c>
      <c r="M405" s="22">
        <v>13.88</v>
      </c>
      <c r="N405" s="22">
        <v>3309</v>
      </c>
      <c r="O405" s="22">
        <v>12537</v>
      </c>
      <c r="P405" s="22">
        <v>13900</v>
      </c>
      <c r="Q405" s="22">
        <v>1230</v>
      </c>
      <c r="R405" s="22"/>
      <c r="S405" s="22"/>
    </row>
    <row r="406" spans="11:19" ht="15.75" x14ac:dyDescent="0.25">
      <c r="K406" s="21">
        <v>405</v>
      </c>
      <c r="L406" s="20" t="s">
        <v>432</v>
      </c>
      <c r="M406" s="22">
        <v>13.74</v>
      </c>
      <c r="N406" s="22">
        <v>3692</v>
      </c>
      <c r="O406" s="22">
        <v>12610</v>
      </c>
      <c r="P406" s="22">
        <v>14000</v>
      </c>
      <c r="Q406" s="22">
        <v>1220</v>
      </c>
      <c r="R406" s="22"/>
      <c r="S406" s="22"/>
    </row>
    <row r="407" spans="11:19" ht="15.75" x14ac:dyDescent="0.25">
      <c r="K407" s="21">
        <v>406</v>
      </c>
      <c r="L407" s="20" t="s">
        <v>433</v>
      </c>
      <c r="M407" s="22">
        <v>13.72</v>
      </c>
      <c r="N407" s="22">
        <v>3747</v>
      </c>
      <c r="O407" s="22">
        <v>13355</v>
      </c>
      <c r="P407" s="22">
        <v>13060</v>
      </c>
      <c r="Q407" s="22">
        <v>330</v>
      </c>
      <c r="R407" s="22"/>
      <c r="S407" s="22"/>
    </row>
    <row r="408" spans="11:19" ht="15.75" x14ac:dyDescent="0.25">
      <c r="K408" s="21">
        <v>407</v>
      </c>
      <c r="L408" s="20" t="s">
        <v>434</v>
      </c>
      <c r="M408" s="22">
        <v>13.76</v>
      </c>
      <c r="N408" s="22">
        <v>3638</v>
      </c>
      <c r="O408" s="22">
        <v>14667</v>
      </c>
      <c r="P408" s="22">
        <v>12010</v>
      </c>
      <c r="Q408" s="22">
        <v>0</v>
      </c>
      <c r="R408" s="22"/>
      <c r="S408" s="22"/>
    </row>
    <row r="409" spans="11:19" ht="15.75" x14ac:dyDescent="0.25">
      <c r="K409" s="21">
        <v>408</v>
      </c>
      <c r="L409" s="20" t="s">
        <v>435</v>
      </c>
      <c r="M409" s="22">
        <v>13.88</v>
      </c>
      <c r="N409" s="22">
        <v>3309</v>
      </c>
      <c r="O409" s="22">
        <v>13791</v>
      </c>
      <c r="P409" s="22">
        <v>10840</v>
      </c>
      <c r="Q409" s="22">
        <v>0</v>
      </c>
      <c r="R409" s="22"/>
      <c r="S409" s="22"/>
    </row>
    <row r="410" spans="11:19" ht="15.75" x14ac:dyDescent="0.25">
      <c r="K410" s="21">
        <v>409</v>
      </c>
      <c r="L410" s="20" t="s">
        <v>436</v>
      </c>
      <c r="M410" s="22">
        <v>14.08</v>
      </c>
      <c r="N410" s="22">
        <v>2742</v>
      </c>
      <c r="O410" s="22">
        <v>13502</v>
      </c>
      <c r="P410" s="22">
        <v>9820</v>
      </c>
      <c r="Q410" s="22">
        <v>0</v>
      </c>
      <c r="R410" s="22"/>
      <c r="S410" s="22"/>
    </row>
    <row r="411" spans="11:19" ht="15.75" x14ac:dyDescent="0.25">
      <c r="K411" s="21">
        <v>410</v>
      </c>
      <c r="L411" s="20" t="s">
        <v>437</v>
      </c>
      <c r="M411" s="22">
        <v>14.18</v>
      </c>
      <c r="N411" s="22">
        <v>2444</v>
      </c>
      <c r="O411" s="22">
        <v>13520</v>
      </c>
      <c r="P411" s="22">
        <v>9000</v>
      </c>
      <c r="Q411" s="22">
        <v>0</v>
      </c>
      <c r="R411" s="22"/>
      <c r="S411" s="22"/>
    </row>
    <row r="412" spans="11:19" ht="15.75" x14ac:dyDescent="0.25">
      <c r="K412" s="21">
        <v>411</v>
      </c>
      <c r="L412" s="20" t="s">
        <v>438</v>
      </c>
      <c r="M412" s="22">
        <v>14.17</v>
      </c>
      <c r="N412" s="22">
        <v>2473</v>
      </c>
      <c r="O412" s="22">
        <v>8300</v>
      </c>
      <c r="P412" s="22">
        <v>9000</v>
      </c>
      <c r="Q412" s="22">
        <v>0</v>
      </c>
      <c r="R412" s="22"/>
      <c r="S412" s="22"/>
    </row>
    <row r="413" spans="11:19" ht="15.75" x14ac:dyDescent="0.25">
      <c r="K413" s="21">
        <v>412</v>
      </c>
      <c r="L413" s="20" t="s">
        <v>439</v>
      </c>
      <c r="M413" s="22">
        <v>14.18</v>
      </c>
      <c r="N413" s="22">
        <v>2444</v>
      </c>
      <c r="O413" s="22">
        <v>8204</v>
      </c>
      <c r="P413" s="22">
        <v>7080</v>
      </c>
      <c r="Q413" s="22">
        <v>0</v>
      </c>
      <c r="R413" s="22"/>
      <c r="S413" s="22"/>
    </row>
    <row r="414" spans="11:19" ht="15.75" x14ac:dyDescent="0.25">
      <c r="K414" s="21">
        <v>413</v>
      </c>
      <c r="L414" s="20" t="s">
        <v>440</v>
      </c>
      <c r="M414" s="22">
        <v>14.37</v>
      </c>
      <c r="N414" s="22">
        <v>1877</v>
      </c>
      <c r="O414" s="22">
        <v>10491</v>
      </c>
      <c r="P414" s="22">
        <v>6130</v>
      </c>
      <c r="Q414" s="22">
        <v>0</v>
      </c>
      <c r="R414" s="22"/>
      <c r="S414" s="22"/>
    </row>
    <row r="415" spans="11:19" ht="15.75" x14ac:dyDescent="0.25">
      <c r="K415" s="21">
        <v>414</v>
      </c>
      <c r="L415" s="20" t="s">
        <v>441</v>
      </c>
      <c r="M415" s="22">
        <v>14.48</v>
      </c>
      <c r="N415" s="22">
        <v>1550</v>
      </c>
      <c r="O415" s="22">
        <v>8578</v>
      </c>
      <c r="P415" s="22">
        <v>6060</v>
      </c>
      <c r="Q415" s="22">
        <v>0</v>
      </c>
      <c r="R415" s="22"/>
      <c r="S415" s="22"/>
    </row>
    <row r="416" spans="11:19" ht="15.75" x14ac:dyDescent="0.25">
      <c r="K416" s="21">
        <v>415</v>
      </c>
      <c r="L416" s="20" t="s">
        <v>442</v>
      </c>
      <c r="M416" s="22">
        <v>14.55</v>
      </c>
      <c r="N416" s="22">
        <v>1341</v>
      </c>
      <c r="O416" s="22">
        <v>8695</v>
      </c>
      <c r="P416" s="22">
        <v>5950</v>
      </c>
      <c r="Q416" s="22">
        <v>0</v>
      </c>
      <c r="R416" s="22"/>
      <c r="S416" s="22"/>
    </row>
    <row r="417" spans="11:19" ht="15.75" x14ac:dyDescent="0.25">
      <c r="K417" s="21">
        <v>416</v>
      </c>
      <c r="L417" s="20" t="s">
        <v>443</v>
      </c>
      <c r="M417" s="22">
        <v>14.64</v>
      </c>
      <c r="N417" s="22">
        <v>1073</v>
      </c>
      <c r="O417" s="22">
        <v>9176</v>
      </c>
      <c r="P417" s="22">
        <v>6210</v>
      </c>
      <c r="Q417" s="22">
        <v>0</v>
      </c>
      <c r="R417" s="22"/>
      <c r="S417" s="22"/>
    </row>
    <row r="418" spans="11:19" ht="15.75" x14ac:dyDescent="0.25">
      <c r="K418" s="21">
        <v>417</v>
      </c>
      <c r="L418" s="20" t="s">
        <v>444</v>
      </c>
      <c r="M418" s="22">
        <v>14.63</v>
      </c>
      <c r="N418" s="22">
        <v>1103</v>
      </c>
      <c r="O418" s="22">
        <v>9088</v>
      </c>
      <c r="P418" s="22">
        <v>6200</v>
      </c>
      <c r="Q418" s="22">
        <v>0</v>
      </c>
      <c r="R418" s="22"/>
      <c r="S418" s="22"/>
    </row>
    <row r="419" spans="11:19" ht="15.75" x14ac:dyDescent="0.25">
      <c r="K419" s="21">
        <v>418</v>
      </c>
      <c r="L419" s="20" t="s">
        <v>445</v>
      </c>
      <c r="M419" s="22">
        <v>14.74</v>
      </c>
      <c r="N419" s="22">
        <v>775</v>
      </c>
      <c r="O419" s="22">
        <v>8200</v>
      </c>
      <c r="P419" s="22">
        <v>6200</v>
      </c>
      <c r="Q419" s="22">
        <v>0</v>
      </c>
      <c r="R419" s="22"/>
      <c r="S419" s="22"/>
    </row>
    <row r="420" spans="11:19" ht="15.75" x14ac:dyDescent="0.25">
      <c r="K420" s="21">
        <v>419</v>
      </c>
      <c r="L420" s="20" t="s">
        <v>446</v>
      </c>
      <c r="M420" s="22">
        <v>14.67</v>
      </c>
      <c r="N420" s="22">
        <v>983</v>
      </c>
      <c r="O420" s="22">
        <v>7540</v>
      </c>
      <c r="P420" s="22">
        <v>5600</v>
      </c>
      <c r="Q420" s="22">
        <v>0</v>
      </c>
      <c r="R420" s="22"/>
      <c r="S420" s="22"/>
    </row>
    <row r="421" spans="11:19" ht="15.75" x14ac:dyDescent="0.25">
      <c r="K421" s="21">
        <v>420</v>
      </c>
      <c r="L421" s="20" t="s">
        <v>447</v>
      </c>
      <c r="M421" s="22">
        <v>14.81</v>
      </c>
      <c r="N421" s="22">
        <v>566</v>
      </c>
      <c r="O421" s="22">
        <v>9068</v>
      </c>
      <c r="P421" s="22">
        <v>5990</v>
      </c>
      <c r="Q421" s="22">
        <v>0</v>
      </c>
      <c r="R421" s="22"/>
      <c r="S421" s="22"/>
    </row>
    <row r="422" spans="11:19" ht="15.75" x14ac:dyDescent="0.25">
      <c r="K422" s="21">
        <v>421</v>
      </c>
      <c r="L422" s="20" t="s">
        <v>448</v>
      </c>
      <c r="M422" s="22">
        <v>14.93</v>
      </c>
      <c r="N422" s="22">
        <v>90</v>
      </c>
      <c r="O422" s="22">
        <v>8159</v>
      </c>
      <c r="P422" s="22">
        <v>5710</v>
      </c>
      <c r="Q422" s="22">
        <v>0</v>
      </c>
      <c r="R422" s="22"/>
      <c r="S422" s="22"/>
    </row>
    <row r="423" spans="11:19" ht="15.75" x14ac:dyDescent="0.25">
      <c r="K423" s="21">
        <v>422</v>
      </c>
      <c r="L423" s="20" t="s">
        <v>449</v>
      </c>
      <c r="M423" s="22">
        <v>14.79</v>
      </c>
      <c r="N423" s="22">
        <v>626</v>
      </c>
      <c r="O423" s="22">
        <v>8159</v>
      </c>
      <c r="P423" s="22">
        <v>7200</v>
      </c>
      <c r="Q423" s="22">
        <v>0</v>
      </c>
      <c r="R423" s="22"/>
      <c r="S423" s="22"/>
    </row>
    <row r="424" spans="11:19" ht="15.75" x14ac:dyDescent="0.25">
      <c r="K424" s="21">
        <v>423</v>
      </c>
      <c r="L424" s="20" t="s">
        <v>450</v>
      </c>
      <c r="M424" s="22">
        <v>14.92</v>
      </c>
      <c r="N424" s="22">
        <v>238</v>
      </c>
      <c r="O424" s="22">
        <v>7700</v>
      </c>
      <c r="P424" s="22">
        <v>7300</v>
      </c>
      <c r="Q424" s="22">
        <v>0</v>
      </c>
      <c r="R424" s="22"/>
      <c r="S424" s="22"/>
    </row>
    <row r="425" spans="11:19" ht="15.75" x14ac:dyDescent="0.25">
      <c r="K425" s="21">
        <v>424</v>
      </c>
      <c r="L425" s="20" t="s">
        <v>451</v>
      </c>
      <c r="M425" s="22">
        <v>14.89</v>
      </c>
      <c r="N425" s="22">
        <v>328</v>
      </c>
      <c r="O425" s="22">
        <v>5528</v>
      </c>
      <c r="P425" s="22">
        <v>6500</v>
      </c>
      <c r="Q425" s="22">
        <v>0</v>
      </c>
      <c r="R425" s="22"/>
      <c r="S425" s="22"/>
    </row>
    <row r="426" spans="11:19" ht="15.75" x14ac:dyDescent="0.25">
      <c r="K426" s="21">
        <v>425</v>
      </c>
      <c r="L426" s="20" t="s">
        <v>452</v>
      </c>
      <c r="M426" s="22">
        <v>14.78</v>
      </c>
      <c r="N426" s="22">
        <v>656</v>
      </c>
      <c r="O426" s="22">
        <v>3920</v>
      </c>
      <c r="P426" s="22">
        <v>5800</v>
      </c>
      <c r="Q426" s="22">
        <v>0</v>
      </c>
      <c r="R426" s="22"/>
      <c r="S426" s="22"/>
    </row>
    <row r="427" spans="11:19" ht="15.75" x14ac:dyDescent="0.25">
      <c r="K427" s="21">
        <v>426</v>
      </c>
      <c r="L427" s="20" t="s">
        <v>453</v>
      </c>
      <c r="M427" s="22">
        <v>14.7</v>
      </c>
      <c r="N427" s="22">
        <v>894</v>
      </c>
      <c r="O427" s="22">
        <v>4200</v>
      </c>
      <c r="P427" s="22">
        <v>5800</v>
      </c>
      <c r="Q427" s="22">
        <v>0</v>
      </c>
      <c r="R427" s="22"/>
      <c r="S427" s="22"/>
    </row>
    <row r="428" spans="11:19" ht="15.75" x14ac:dyDescent="0.25">
      <c r="K428" s="21">
        <v>427</v>
      </c>
      <c r="L428" s="20" t="s">
        <v>454</v>
      </c>
      <c r="M428" s="22">
        <v>14.76</v>
      </c>
      <c r="N428" s="22">
        <v>715</v>
      </c>
      <c r="O428" s="22">
        <v>4140</v>
      </c>
      <c r="P428" s="22">
        <v>6750</v>
      </c>
      <c r="Q428" s="22">
        <v>0</v>
      </c>
      <c r="R428" s="22"/>
      <c r="S428" s="22"/>
    </row>
    <row r="429" spans="11:19" ht="15.75" x14ac:dyDescent="0.25">
      <c r="K429" s="21">
        <v>428</v>
      </c>
      <c r="L429" s="20" t="s">
        <v>455</v>
      </c>
      <c r="M429" s="22">
        <v>14.69</v>
      </c>
      <c r="N429" s="22">
        <v>924</v>
      </c>
      <c r="O429" s="22">
        <v>4300</v>
      </c>
      <c r="P429" s="22">
        <v>6510</v>
      </c>
      <c r="Q429" s="22">
        <v>0</v>
      </c>
      <c r="R429" s="22"/>
      <c r="S429" s="22"/>
    </row>
    <row r="430" spans="11:19" ht="15.75" x14ac:dyDescent="0.25">
      <c r="K430" s="21">
        <v>429</v>
      </c>
      <c r="L430" s="20" t="s">
        <v>456</v>
      </c>
      <c r="M430" s="22">
        <v>14.72</v>
      </c>
      <c r="N430" s="22">
        <v>834</v>
      </c>
      <c r="O430" s="22">
        <v>5260</v>
      </c>
      <c r="P430" s="22">
        <v>5670</v>
      </c>
      <c r="Q430" s="22">
        <v>0</v>
      </c>
      <c r="R430" s="22"/>
      <c r="S430" s="22"/>
    </row>
    <row r="431" spans="11:19" ht="15.75" x14ac:dyDescent="0.25">
      <c r="K431" s="21">
        <v>430</v>
      </c>
      <c r="L431" s="20" t="s">
        <v>457</v>
      </c>
      <c r="M431" s="22">
        <v>14.64</v>
      </c>
      <c r="N431" s="22">
        <v>324</v>
      </c>
      <c r="O431" s="22">
        <v>7006</v>
      </c>
      <c r="P431" s="22">
        <v>5560</v>
      </c>
      <c r="Q431" s="22">
        <v>0</v>
      </c>
      <c r="R431" s="22"/>
      <c r="S431" s="22"/>
    </row>
    <row r="432" spans="11:19" ht="15.75" x14ac:dyDescent="0.25">
      <c r="K432" s="21">
        <v>431</v>
      </c>
      <c r="L432" s="20" t="s">
        <v>458</v>
      </c>
      <c r="M432" s="22">
        <v>14.64</v>
      </c>
      <c r="N432" s="22">
        <v>1073</v>
      </c>
      <c r="O432" s="22">
        <v>7700</v>
      </c>
      <c r="P432" s="22">
        <v>5700</v>
      </c>
      <c r="Q432" s="22">
        <v>0</v>
      </c>
      <c r="R432" s="22"/>
      <c r="S432" s="22"/>
    </row>
    <row r="433" spans="11:19" ht="15.75" x14ac:dyDescent="0.25">
      <c r="K433" s="21">
        <v>432</v>
      </c>
      <c r="L433" s="20" t="s">
        <v>459</v>
      </c>
      <c r="M433" s="22">
        <v>14.52</v>
      </c>
      <c r="N433" s="22">
        <v>1430</v>
      </c>
      <c r="O433" s="22">
        <v>6867</v>
      </c>
      <c r="P433" s="22">
        <v>5500</v>
      </c>
      <c r="Q433" s="22">
        <v>0</v>
      </c>
      <c r="R433" s="22"/>
      <c r="S433" s="22"/>
    </row>
    <row r="434" spans="11:19" ht="15.75" x14ac:dyDescent="0.25">
      <c r="K434" s="21">
        <v>433</v>
      </c>
      <c r="L434" s="20" t="s">
        <v>460</v>
      </c>
      <c r="M434" s="22">
        <v>14.77</v>
      </c>
      <c r="N434" s="22">
        <v>685</v>
      </c>
      <c r="O434" s="22">
        <v>6143</v>
      </c>
      <c r="P434" s="22">
        <v>5620</v>
      </c>
      <c r="Q434" s="22">
        <v>0</v>
      </c>
      <c r="R434" s="22"/>
      <c r="S434" s="22"/>
    </row>
    <row r="435" spans="11:19" ht="15.75" x14ac:dyDescent="0.25">
      <c r="K435" s="21">
        <v>434</v>
      </c>
      <c r="L435" s="20" t="s">
        <v>461</v>
      </c>
      <c r="M435" s="22">
        <v>14.7</v>
      </c>
      <c r="N435" s="22">
        <v>894</v>
      </c>
      <c r="O435" s="22">
        <v>7468</v>
      </c>
      <c r="P435" s="22">
        <v>5870</v>
      </c>
      <c r="Q435" s="22">
        <v>0</v>
      </c>
      <c r="R435" s="22"/>
      <c r="S435" s="22"/>
    </row>
    <row r="436" spans="11:19" ht="15.75" x14ac:dyDescent="0.25">
      <c r="K436" s="21">
        <v>435</v>
      </c>
      <c r="L436" s="20" t="s">
        <v>462</v>
      </c>
      <c r="M436" s="22">
        <v>14.79</v>
      </c>
      <c r="N436" s="22">
        <v>626</v>
      </c>
      <c r="O436" s="22">
        <v>7415</v>
      </c>
      <c r="P436" s="22">
        <v>5960</v>
      </c>
      <c r="Q436" s="22">
        <v>0</v>
      </c>
      <c r="R436" s="22"/>
      <c r="S436" s="22"/>
    </row>
    <row r="437" spans="11:19" ht="15.75" x14ac:dyDescent="0.25">
      <c r="K437" s="21">
        <v>436</v>
      </c>
      <c r="L437" s="20" t="s">
        <v>463</v>
      </c>
      <c r="M437" s="22">
        <v>14.78</v>
      </c>
      <c r="N437" s="22">
        <v>656</v>
      </c>
      <c r="O437" s="22">
        <v>6600</v>
      </c>
      <c r="P437" s="22">
        <v>5560</v>
      </c>
      <c r="Q437" s="22">
        <v>0</v>
      </c>
      <c r="R437" s="22"/>
      <c r="S437" s="22"/>
    </row>
    <row r="438" spans="11:19" ht="15.75" x14ac:dyDescent="0.25">
      <c r="K438" s="21">
        <v>437</v>
      </c>
      <c r="L438" s="20" t="s">
        <v>464</v>
      </c>
      <c r="M438" s="22">
        <v>14.85</v>
      </c>
      <c r="N438" s="22">
        <v>447</v>
      </c>
      <c r="O438" s="22">
        <v>6590</v>
      </c>
      <c r="P438" s="22">
        <v>5820</v>
      </c>
      <c r="Q438" s="22">
        <v>0</v>
      </c>
      <c r="R438" s="22"/>
      <c r="S438" s="22"/>
    </row>
    <row r="439" spans="11:19" ht="15.75" x14ac:dyDescent="0.25">
      <c r="K439" s="21">
        <v>438</v>
      </c>
      <c r="L439" s="20" t="s">
        <v>465</v>
      </c>
      <c r="M439" s="22">
        <v>14.63</v>
      </c>
      <c r="N439" s="22">
        <v>1103</v>
      </c>
      <c r="O439" s="22">
        <v>6000</v>
      </c>
      <c r="P439" s="22">
        <v>5600</v>
      </c>
      <c r="Q439" s="22">
        <v>0</v>
      </c>
      <c r="R439" s="22"/>
      <c r="S439" s="22"/>
    </row>
    <row r="440" spans="11:19" ht="15.75" x14ac:dyDescent="0.25">
      <c r="K440" s="21">
        <v>439</v>
      </c>
      <c r="L440" s="20" t="s">
        <v>466</v>
      </c>
      <c r="M440" s="22">
        <v>14.75</v>
      </c>
      <c r="N440" s="22">
        <v>745</v>
      </c>
      <c r="O440" s="22">
        <v>5212</v>
      </c>
      <c r="P440" s="22">
        <v>5660</v>
      </c>
      <c r="Q440" s="22">
        <v>0</v>
      </c>
      <c r="R440" s="22"/>
      <c r="S440" s="22"/>
    </row>
    <row r="441" spans="11:19" ht="15.75" x14ac:dyDescent="0.25">
      <c r="K441" s="21">
        <v>440</v>
      </c>
      <c r="L441" s="20" t="s">
        <v>467</v>
      </c>
      <c r="M441" s="22">
        <v>14.72</v>
      </c>
      <c r="N441" s="22">
        <v>834</v>
      </c>
      <c r="O441" s="22">
        <v>4650</v>
      </c>
      <c r="P441" s="22">
        <v>5520</v>
      </c>
      <c r="Q441" s="22">
        <v>0</v>
      </c>
      <c r="R441" s="22"/>
      <c r="S441" s="22"/>
    </row>
    <row r="442" spans="11:19" ht="15.75" x14ac:dyDescent="0.25">
      <c r="K442" s="21">
        <v>441</v>
      </c>
      <c r="L442" s="20" t="s">
        <v>468</v>
      </c>
      <c r="M442" s="22">
        <v>14.8</v>
      </c>
      <c r="N442" s="22">
        <v>596</v>
      </c>
      <c r="O442" s="22">
        <v>5876</v>
      </c>
      <c r="P442" s="22">
        <v>5750</v>
      </c>
      <c r="Q442" s="22">
        <v>0</v>
      </c>
      <c r="R442" s="22"/>
      <c r="S442" s="22"/>
    </row>
    <row r="443" spans="11:19" ht="15.75" x14ac:dyDescent="0.25">
      <c r="K443" s="21">
        <v>442</v>
      </c>
      <c r="L443" s="20" t="s">
        <v>469</v>
      </c>
      <c r="M443" s="22">
        <v>14.7</v>
      </c>
      <c r="N443" s="22">
        <v>894</v>
      </c>
      <c r="O443" s="22">
        <v>6300</v>
      </c>
      <c r="P443" s="22">
        <v>6100</v>
      </c>
      <c r="Q443" s="22">
        <v>0</v>
      </c>
      <c r="R443" s="22"/>
      <c r="S443" s="22"/>
    </row>
    <row r="444" spans="11:19" ht="15.75" x14ac:dyDescent="0.25">
      <c r="K444" s="21">
        <v>443</v>
      </c>
      <c r="L444" s="20" t="s">
        <v>470</v>
      </c>
      <c r="M444" s="22">
        <v>14.72</v>
      </c>
      <c r="N444" s="22">
        <v>834</v>
      </c>
      <c r="O444" s="22">
        <v>5193</v>
      </c>
      <c r="P444" s="22">
        <v>6310</v>
      </c>
      <c r="Q444" s="22">
        <v>0</v>
      </c>
      <c r="R444" s="22"/>
      <c r="S444" s="22"/>
    </row>
    <row r="445" spans="11:19" ht="15.75" x14ac:dyDescent="0.25">
      <c r="K445" s="21">
        <v>444</v>
      </c>
      <c r="L445" s="20" t="s">
        <v>471</v>
      </c>
      <c r="M445" s="22">
        <v>14.71</v>
      </c>
      <c r="N445" s="22">
        <v>864</v>
      </c>
      <c r="O445" s="22">
        <v>6327</v>
      </c>
      <c r="P445" s="22">
        <v>6170</v>
      </c>
      <c r="Q445" s="22">
        <v>0</v>
      </c>
      <c r="R445" s="22"/>
      <c r="S445" s="22"/>
    </row>
    <row r="446" spans="11:19" ht="15.75" x14ac:dyDescent="0.25">
      <c r="K446" s="21">
        <v>445</v>
      </c>
      <c r="L446" s="20" t="s">
        <v>472</v>
      </c>
      <c r="M446" s="22">
        <v>14.77</v>
      </c>
      <c r="N446" s="22">
        <v>685</v>
      </c>
      <c r="O446" s="22">
        <v>6408</v>
      </c>
      <c r="P446" s="22">
        <v>5300</v>
      </c>
      <c r="Q446" s="22">
        <v>0</v>
      </c>
      <c r="R446" s="22"/>
      <c r="S446" s="22"/>
    </row>
    <row r="447" spans="11:19" ht="15.75" x14ac:dyDescent="0.25">
      <c r="K447" s="21">
        <v>446</v>
      </c>
      <c r="L447" s="20" t="s">
        <v>473</v>
      </c>
      <c r="M447" s="22">
        <v>14.76</v>
      </c>
      <c r="N447" s="22">
        <v>715</v>
      </c>
      <c r="O447" s="22">
        <v>4800</v>
      </c>
      <c r="P447" s="22">
        <v>4900</v>
      </c>
      <c r="Q447" s="22">
        <v>0</v>
      </c>
      <c r="R447" s="22"/>
      <c r="S447" s="22"/>
    </row>
    <row r="448" spans="11:19" ht="15.75" x14ac:dyDescent="0.25">
      <c r="K448" s="21">
        <v>447</v>
      </c>
      <c r="L448" s="20" t="s">
        <v>474</v>
      </c>
      <c r="M448" s="22">
        <v>14.9</v>
      </c>
      <c r="N448" s="22">
        <v>298</v>
      </c>
      <c r="O448" s="22">
        <v>4976</v>
      </c>
      <c r="P448" s="22">
        <v>4900</v>
      </c>
      <c r="Q448" s="22">
        <v>0</v>
      </c>
      <c r="R448" s="22"/>
      <c r="S448" s="22"/>
    </row>
    <row r="449" spans="11:19" ht="15.75" x14ac:dyDescent="0.25">
      <c r="K449" s="21">
        <v>448</v>
      </c>
      <c r="L449" s="20" t="s">
        <v>475</v>
      </c>
      <c r="M449" s="22">
        <v>14.89</v>
      </c>
      <c r="N449" s="22">
        <v>328</v>
      </c>
      <c r="O449" s="22">
        <v>6300</v>
      </c>
      <c r="P449" s="22">
        <v>5500</v>
      </c>
      <c r="Q449" s="22">
        <v>0</v>
      </c>
      <c r="R449" s="22"/>
      <c r="S449" s="22"/>
    </row>
    <row r="450" spans="11:19" ht="15.75" x14ac:dyDescent="0.25">
      <c r="K450" s="21">
        <v>449</v>
      </c>
      <c r="L450" s="20" t="s">
        <v>476</v>
      </c>
      <c r="M450" s="22">
        <v>14.81</v>
      </c>
      <c r="N450" s="22">
        <v>566</v>
      </c>
      <c r="O450" s="22">
        <v>5770</v>
      </c>
      <c r="P450" s="22">
        <v>5840</v>
      </c>
      <c r="Q450" s="22">
        <v>0</v>
      </c>
      <c r="R450" s="22"/>
      <c r="S450" s="22"/>
    </row>
    <row r="451" spans="11:19" ht="15.75" x14ac:dyDescent="0.25">
      <c r="K451" s="21">
        <v>450</v>
      </c>
      <c r="L451" s="20" t="s">
        <v>477</v>
      </c>
      <c r="M451" s="22">
        <v>14.59</v>
      </c>
      <c r="N451" s="22">
        <v>1222</v>
      </c>
      <c r="O451" s="22">
        <v>5340</v>
      </c>
      <c r="P451" s="22">
        <v>6400</v>
      </c>
      <c r="Q451" s="22">
        <v>0</v>
      </c>
      <c r="R451" s="22"/>
      <c r="S451" s="22"/>
    </row>
    <row r="452" spans="11:19" ht="15.75" x14ac:dyDescent="0.25">
      <c r="K452" s="21">
        <v>451</v>
      </c>
      <c r="L452" s="20" t="s">
        <v>478</v>
      </c>
      <c r="M452" s="22">
        <v>14.59</v>
      </c>
      <c r="N452" s="22">
        <v>1222</v>
      </c>
      <c r="O452" s="22">
        <v>6340</v>
      </c>
      <c r="P452" s="22">
        <v>6790</v>
      </c>
      <c r="Q452" s="22">
        <v>0</v>
      </c>
      <c r="R452" s="22"/>
      <c r="S452" s="22"/>
    </row>
    <row r="453" spans="11:19" ht="15.75" x14ac:dyDescent="0.25">
      <c r="K453" s="21">
        <v>452</v>
      </c>
      <c r="L453" s="20" t="s">
        <v>479</v>
      </c>
      <c r="M453" s="22">
        <v>14.7</v>
      </c>
      <c r="N453" s="22">
        <v>894</v>
      </c>
      <c r="O453" s="22">
        <v>6600</v>
      </c>
      <c r="P453" s="22">
        <v>7000</v>
      </c>
      <c r="Q453" s="22">
        <v>0</v>
      </c>
      <c r="R453" s="22"/>
      <c r="S453" s="22"/>
    </row>
    <row r="454" spans="11:19" ht="15.75" x14ac:dyDescent="0.25">
      <c r="K454" s="21">
        <v>453</v>
      </c>
      <c r="L454" s="20" t="s">
        <v>480</v>
      </c>
      <c r="M454" s="22">
        <v>14.69</v>
      </c>
      <c r="N454" s="22">
        <v>924</v>
      </c>
      <c r="O454" s="22">
        <v>5900</v>
      </c>
      <c r="P454" s="22">
        <v>6500</v>
      </c>
      <c r="Q454" s="22">
        <v>0</v>
      </c>
      <c r="R454" s="22"/>
      <c r="S454" s="22"/>
    </row>
    <row r="455" spans="11:19" ht="15.75" x14ac:dyDescent="0.25">
      <c r="K455" s="21">
        <v>454</v>
      </c>
      <c r="L455" s="20" t="s">
        <v>481</v>
      </c>
      <c r="M455" s="22">
        <v>14.69</v>
      </c>
      <c r="N455" s="22">
        <v>924</v>
      </c>
      <c r="O455" s="22">
        <v>6448</v>
      </c>
      <c r="P455" s="22">
        <v>5450</v>
      </c>
      <c r="Q455" s="22">
        <v>0</v>
      </c>
      <c r="R455" s="22"/>
      <c r="S455" s="22"/>
    </row>
    <row r="456" spans="11:19" ht="15.75" x14ac:dyDescent="0.25">
      <c r="K456" s="21">
        <v>455</v>
      </c>
      <c r="L456" s="20" t="s">
        <v>482</v>
      </c>
      <c r="M456" s="22">
        <v>14.69</v>
      </c>
      <c r="N456" s="22">
        <v>924</v>
      </c>
      <c r="O456" s="22">
        <v>6450</v>
      </c>
      <c r="P456" s="22">
        <v>5100</v>
      </c>
      <c r="Q456" s="22">
        <v>0</v>
      </c>
      <c r="R456" s="22"/>
      <c r="S456" s="22"/>
    </row>
    <row r="457" spans="11:19" ht="15.75" x14ac:dyDescent="0.25">
      <c r="K457" s="21">
        <v>456</v>
      </c>
      <c r="L457" s="20" t="s">
        <v>483</v>
      </c>
      <c r="M457" s="22">
        <v>14.76</v>
      </c>
      <c r="N457" s="22">
        <v>715</v>
      </c>
      <c r="O457" s="22">
        <v>0</v>
      </c>
      <c r="P457" s="22">
        <v>5130</v>
      </c>
      <c r="Q457" s="22">
        <v>0</v>
      </c>
      <c r="R457" s="22"/>
      <c r="S457" s="22"/>
    </row>
    <row r="458" spans="11:19" ht="15.75" x14ac:dyDescent="0.25">
      <c r="K458" s="21">
        <v>457</v>
      </c>
      <c r="L458" s="20" t="s">
        <v>484</v>
      </c>
      <c r="M458" s="22">
        <v>14.78</v>
      </c>
      <c r="N458" s="22">
        <v>656</v>
      </c>
      <c r="O458" s="22">
        <v>6000</v>
      </c>
      <c r="P458" s="22">
        <v>5470</v>
      </c>
      <c r="Q458" s="22">
        <v>0</v>
      </c>
      <c r="R458" s="22"/>
      <c r="S458" s="22"/>
    </row>
    <row r="459" spans="11:19" ht="15.75" x14ac:dyDescent="0.25">
      <c r="K459" s="21">
        <v>458</v>
      </c>
      <c r="L459" s="20" t="s">
        <v>485</v>
      </c>
      <c r="M459" s="22">
        <v>14.72</v>
      </c>
      <c r="N459" s="22">
        <v>834</v>
      </c>
      <c r="O459" s="22">
        <v>5950</v>
      </c>
      <c r="P459" s="22">
        <v>5160</v>
      </c>
      <c r="Q459" s="22">
        <v>0</v>
      </c>
      <c r="R459" s="22"/>
      <c r="S459" s="22"/>
    </row>
    <row r="460" spans="11:19" ht="15.75" x14ac:dyDescent="0.25">
      <c r="K460" s="21">
        <v>459</v>
      </c>
      <c r="L460" s="20" t="s">
        <v>486</v>
      </c>
      <c r="M460" s="22">
        <v>14.89</v>
      </c>
      <c r="N460" s="22">
        <v>328</v>
      </c>
      <c r="O460" s="22">
        <v>5100</v>
      </c>
      <c r="P460" s="22">
        <v>4740</v>
      </c>
      <c r="Q460" s="22">
        <v>0</v>
      </c>
      <c r="R460" s="22"/>
      <c r="S460" s="22"/>
    </row>
    <row r="461" spans="11:19" ht="15.75" x14ac:dyDescent="0.25">
      <c r="K461" s="21">
        <v>460</v>
      </c>
      <c r="L461" s="20" t="s">
        <v>487</v>
      </c>
      <c r="M461" s="22">
        <v>14.69</v>
      </c>
      <c r="N461" s="22">
        <v>924</v>
      </c>
      <c r="O461" s="22">
        <v>4200</v>
      </c>
      <c r="P461" s="22">
        <v>4800</v>
      </c>
      <c r="Q461" s="22">
        <v>0</v>
      </c>
      <c r="R461" s="22"/>
      <c r="S461" s="22"/>
    </row>
    <row r="462" spans="11:19" ht="15.75" x14ac:dyDescent="0.25">
      <c r="K462" s="21">
        <v>461</v>
      </c>
      <c r="L462" s="20" t="s">
        <v>488</v>
      </c>
      <c r="M462" s="22">
        <v>14.69</v>
      </c>
      <c r="N462" s="22">
        <v>924</v>
      </c>
      <c r="O462" s="22">
        <v>4000</v>
      </c>
      <c r="P462" s="22">
        <v>4730</v>
      </c>
      <c r="Q462" s="22">
        <v>0</v>
      </c>
      <c r="R462" s="22"/>
      <c r="S462" s="22"/>
    </row>
    <row r="463" spans="11:19" ht="15.75" x14ac:dyDescent="0.25">
      <c r="K463" s="21">
        <v>462</v>
      </c>
      <c r="L463" s="20" t="s">
        <v>489</v>
      </c>
      <c r="M463" s="22">
        <v>14.75</v>
      </c>
      <c r="N463" s="22">
        <v>745</v>
      </c>
      <c r="O463" s="22">
        <v>4870</v>
      </c>
      <c r="P463" s="22">
        <v>4970</v>
      </c>
      <c r="Q463" s="22">
        <v>0</v>
      </c>
      <c r="R463" s="22"/>
      <c r="S463" s="22"/>
    </row>
    <row r="464" spans="11:19" ht="15.75" x14ac:dyDescent="0.25">
      <c r="K464" s="21">
        <v>463</v>
      </c>
      <c r="L464" s="20" t="s">
        <v>490</v>
      </c>
      <c r="M464" s="22">
        <v>14.7</v>
      </c>
      <c r="N464" s="22">
        <v>894</v>
      </c>
      <c r="O464" s="22">
        <v>5052</v>
      </c>
      <c r="P464" s="22">
        <v>4940</v>
      </c>
      <c r="Q464" s="22">
        <v>0</v>
      </c>
      <c r="R464" s="22"/>
      <c r="S464" s="22"/>
    </row>
    <row r="465" spans="11:19" ht="15.75" x14ac:dyDescent="0.25">
      <c r="K465" s="21">
        <v>464</v>
      </c>
      <c r="L465" s="20" t="s">
        <v>491</v>
      </c>
      <c r="M465" s="22">
        <v>14.54</v>
      </c>
      <c r="N465" s="22">
        <v>1371</v>
      </c>
      <c r="O465" s="22">
        <v>5052</v>
      </c>
      <c r="P465" s="22">
        <v>4980</v>
      </c>
      <c r="Q465" s="22">
        <v>0</v>
      </c>
      <c r="R465" s="22"/>
      <c r="S465" s="22"/>
    </row>
    <row r="466" spans="11:19" ht="15.75" x14ac:dyDescent="0.25">
      <c r="K466" s="21">
        <v>465</v>
      </c>
      <c r="L466" s="20" t="s">
        <v>492</v>
      </c>
      <c r="M466" s="22">
        <v>14.55</v>
      </c>
      <c r="N466" s="22">
        <v>1341</v>
      </c>
      <c r="O466" s="22">
        <v>5000</v>
      </c>
      <c r="P466" s="22">
        <v>5030</v>
      </c>
      <c r="Q466" s="22">
        <v>0</v>
      </c>
      <c r="R466" s="22"/>
      <c r="S466" s="22"/>
    </row>
    <row r="467" spans="11:19" ht="15.75" x14ac:dyDescent="0.25">
      <c r="K467" s="21">
        <v>466</v>
      </c>
      <c r="L467" s="20" t="s">
        <v>493</v>
      </c>
      <c r="M467" s="22">
        <v>14.69</v>
      </c>
      <c r="N467" s="22">
        <v>924</v>
      </c>
      <c r="O467" s="22">
        <v>5070</v>
      </c>
      <c r="P467" s="22">
        <v>5200</v>
      </c>
      <c r="Q467" s="22">
        <v>0</v>
      </c>
      <c r="R467" s="22"/>
      <c r="S467" s="22"/>
    </row>
    <row r="468" spans="11:19" ht="15.75" x14ac:dyDescent="0.25">
      <c r="K468" s="21">
        <v>467</v>
      </c>
      <c r="L468" s="20" t="s">
        <v>494</v>
      </c>
      <c r="M468" s="22">
        <v>14.65</v>
      </c>
      <c r="N468" s="22">
        <v>1043</v>
      </c>
      <c r="O468" s="22">
        <v>5070</v>
      </c>
      <c r="P468" s="22">
        <v>4670</v>
      </c>
      <c r="Q468" s="22">
        <v>0</v>
      </c>
      <c r="R468" s="22"/>
      <c r="S468" s="22"/>
    </row>
    <row r="469" spans="11:19" ht="15.75" x14ac:dyDescent="0.25">
      <c r="K469" s="21">
        <v>468</v>
      </c>
      <c r="L469" s="20" t="s">
        <v>495</v>
      </c>
      <c r="M469" s="22">
        <v>14.6</v>
      </c>
      <c r="N469" s="22">
        <v>1192</v>
      </c>
      <c r="O469" s="22">
        <v>4000</v>
      </c>
      <c r="P469" s="22">
        <v>4960</v>
      </c>
      <c r="Q469" s="22">
        <v>0</v>
      </c>
      <c r="R469" s="22"/>
      <c r="S469" s="22"/>
    </row>
    <row r="470" spans="11:19" ht="15.75" x14ac:dyDescent="0.25">
      <c r="K470" s="21">
        <v>469</v>
      </c>
      <c r="L470" s="20" t="s">
        <v>496</v>
      </c>
      <c r="M470" s="22">
        <v>14.62</v>
      </c>
      <c r="N470" s="22">
        <v>1132</v>
      </c>
      <c r="O470" s="22">
        <v>5360</v>
      </c>
      <c r="P470" s="22">
        <v>4980</v>
      </c>
      <c r="Q470" s="22">
        <v>0</v>
      </c>
      <c r="R470" s="22"/>
      <c r="S470" s="22"/>
    </row>
    <row r="471" spans="11:19" ht="15.75" x14ac:dyDescent="0.25">
      <c r="K471" s="21">
        <v>470</v>
      </c>
      <c r="L471" s="20" t="s">
        <v>497</v>
      </c>
      <c r="M471" s="22">
        <v>14.51</v>
      </c>
      <c r="N471" s="22">
        <v>1460</v>
      </c>
      <c r="O471" s="22">
        <v>5800</v>
      </c>
      <c r="P471" s="22">
        <v>4960</v>
      </c>
      <c r="Q471" s="22">
        <v>0</v>
      </c>
      <c r="R471" s="22"/>
      <c r="S471" s="22"/>
    </row>
    <row r="472" spans="11:19" ht="15.75" x14ac:dyDescent="0.25">
      <c r="K472" s="21">
        <v>471</v>
      </c>
      <c r="L472" s="20" t="s">
        <v>498</v>
      </c>
      <c r="M472" s="22">
        <v>14.49</v>
      </c>
      <c r="N472" s="22">
        <v>1520</v>
      </c>
      <c r="O472" s="22">
        <v>5426</v>
      </c>
      <c r="P472" s="22">
        <v>5070</v>
      </c>
      <c r="Q472" s="22">
        <v>0</v>
      </c>
      <c r="R472" s="22"/>
      <c r="S472" s="22"/>
    </row>
    <row r="473" spans="11:19" ht="15.75" x14ac:dyDescent="0.25">
      <c r="K473" s="21">
        <v>472</v>
      </c>
      <c r="L473" s="20" t="s">
        <v>499</v>
      </c>
      <c r="M473" s="22">
        <v>14.58</v>
      </c>
      <c r="N473" s="22">
        <v>1252</v>
      </c>
      <c r="O473" s="22">
        <v>4890</v>
      </c>
      <c r="P473" s="22">
        <v>5170</v>
      </c>
      <c r="Q473" s="22">
        <v>0</v>
      </c>
      <c r="R473" s="22"/>
      <c r="S473" s="22"/>
    </row>
    <row r="474" spans="11:19" ht="15.75" x14ac:dyDescent="0.25">
      <c r="K474" s="21">
        <v>473</v>
      </c>
      <c r="L474" s="20" t="s">
        <v>500</v>
      </c>
      <c r="M474" s="22">
        <v>14.53</v>
      </c>
      <c r="N474" s="22">
        <v>1401</v>
      </c>
      <c r="O474" s="22">
        <v>4890</v>
      </c>
      <c r="P474" s="22">
        <v>5000</v>
      </c>
      <c r="Q474" s="22">
        <v>0</v>
      </c>
      <c r="R474" s="22"/>
      <c r="S474" s="22"/>
    </row>
    <row r="475" spans="11:19" ht="15.75" x14ac:dyDescent="0.25">
      <c r="K475" s="21">
        <v>474</v>
      </c>
      <c r="L475" s="20" t="s">
        <v>501</v>
      </c>
      <c r="M475" s="22">
        <v>14.6</v>
      </c>
      <c r="N475" s="22">
        <v>1192</v>
      </c>
      <c r="O475" s="22">
        <v>4500</v>
      </c>
      <c r="P475" s="22">
        <v>4900</v>
      </c>
      <c r="Q475" s="22">
        <v>0</v>
      </c>
      <c r="R475" s="22"/>
      <c r="S475" s="22"/>
    </row>
    <row r="476" spans="11:19" ht="15.75" x14ac:dyDescent="0.25">
      <c r="K476" s="21">
        <v>475</v>
      </c>
      <c r="L476" s="20" t="s">
        <v>502</v>
      </c>
      <c r="M476" s="22">
        <v>14.53</v>
      </c>
      <c r="N476" s="22">
        <v>1401</v>
      </c>
      <c r="O476" s="22">
        <v>4250</v>
      </c>
      <c r="P476" s="22">
        <v>4900</v>
      </c>
      <c r="Q476" s="22">
        <v>0</v>
      </c>
      <c r="R476" s="22"/>
      <c r="S476" s="22"/>
    </row>
    <row r="477" spans="11:19" ht="15.75" x14ac:dyDescent="0.25">
      <c r="K477" s="21">
        <v>476</v>
      </c>
      <c r="L477" s="20" t="s">
        <v>503</v>
      </c>
      <c r="M477" s="22">
        <v>14.51</v>
      </c>
      <c r="N477" s="22">
        <v>1460</v>
      </c>
      <c r="O477" s="22">
        <v>5910</v>
      </c>
      <c r="P477" s="22">
        <v>5000</v>
      </c>
      <c r="Q477" s="22">
        <v>0</v>
      </c>
      <c r="R477" s="22"/>
      <c r="S477" s="22"/>
    </row>
    <row r="478" spans="11:19" ht="15.75" x14ac:dyDescent="0.25">
      <c r="K478" s="21">
        <v>477</v>
      </c>
      <c r="L478" s="20" t="s">
        <v>504</v>
      </c>
      <c r="M478" s="22">
        <v>14.58</v>
      </c>
      <c r="N478" s="22">
        <v>1252</v>
      </c>
      <c r="O478" s="22">
        <v>5270</v>
      </c>
      <c r="P478" s="22">
        <v>5000</v>
      </c>
      <c r="Q478" s="22">
        <v>0</v>
      </c>
      <c r="R478" s="22"/>
      <c r="S478" s="22"/>
    </row>
    <row r="479" spans="11:19" ht="15.75" x14ac:dyDescent="0.25">
      <c r="K479" s="21">
        <v>478</v>
      </c>
      <c r="L479" s="20" t="s">
        <v>505</v>
      </c>
      <c r="M479" s="22">
        <v>14.58</v>
      </c>
      <c r="N479" s="22">
        <v>1252</v>
      </c>
      <c r="O479" s="22">
        <v>5030</v>
      </c>
      <c r="P479" s="22">
        <v>5000</v>
      </c>
      <c r="Q479" s="22">
        <v>0</v>
      </c>
      <c r="R479" s="22"/>
      <c r="S479" s="22"/>
    </row>
    <row r="480" spans="11:19" ht="15.75" x14ac:dyDescent="0.25">
      <c r="K480" s="21">
        <v>479</v>
      </c>
      <c r="L480" s="20" t="s">
        <v>506</v>
      </c>
      <c r="M480" s="22">
        <v>14.64</v>
      </c>
      <c r="N480" s="22">
        <v>1073</v>
      </c>
      <c r="O480" s="22">
        <v>5400</v>
      </c>
      <c r="P480" s="22">
        <v>5000</v>
      </c>
      <c r="Q480" s="22">
        <v>0</v>
      </c>
      <c r="R480" s="22"/>
      <c r="S480" s="22"/>
    </row>
    <row r="481" spans="11:19" ht="15.75" x14ac:dyDescent="0.25">
      <c r="K481" s="21">
        <v>480</v>
      </c>
      <c r="L481" s="20" t="s">
        <v>507</v>
      </c>
      <c r="M481" s="22">
        <v>14.44</v>
      </c>
      <c r="N481" s="22">
        <v>1669</v>
      </c>
      <c r="O481" s="22">
        <v>5450</v>
      </c>
      <c r="P481" s="22">
        <v>5000</v>
      </c>
      <c r="Q481" s="22">
        <v>0</v>
      </c>
      <c r="R481" s="22"/>
      <c r="S481" s="22"/>
    </row>
    <row r="482" spans="11:19" ht="15.75" x14ac:dyDescent="0.25">
      <c r="K482" s="21">
        <v>481</v>
      </c>
      <c r="L482" s="20" t="s">
        <v>508</v>
      </c>
      <c r="M482" s="22">
        <v>14.48</v>
      </c>
      <c r="N482" s="22">
        <v>1550</v>
      </c>
      <c r="O482" s="22">
        <v>5213</v>
      </c>
      <c r="P482" s="22">
        <v>5018</v>
      </c>
      <c r="Q482" s="22">
        <v>0</v>
      </c>
      <c r="R482" s="22"/>
      <c r="S482" s="22"/>
    </row>
    <row r="483" spans="11:19" ht="15.75" x14ac:dyDescent="0.25">
      <c r="K483" s="21">
        <v>482</v>
      </c>
      <c r="L483" s="20" t="s">
        <v>509</v>
      </c>
      <c r="M483" s="22">
        <v>14.44</v>
      </c>
      <c r="N483" s="22">
        <v>1669</v>
      </c>
      <c r="O483" s="22">
        <v>4700</v>
      </c>
      <c r="P483" s="22">
        <v>4960</v>
      </c>
      <c r="Q483" s="22">
        <v>0</v>
      </c>
      <c r="R483" s="22"/>
      <c r="S483" s="22"/>
    </row>
    <row r="484" spans="11:19" ht="15.75" x14ac:dyDescent="0.25">
      <c r="K484" s="21">
        <v>483</v>
      </c>
      <c r="L484" s="20" t="s">
        <v>510</v>
      </c>
      <c r="M484" s="22">
        <v>14.55</v>
      </c>
      <c r="N484" s="22">
        <v>1341</v>
      </c>
      <c r="O484" s="22">
        <v>5190</v>
      </c>
      <c r="P484" s="22">
        <v>5150</v>
      </c>
      <c r="Q484" s="22">
        <v>0</v>
      </c>
      <c r="R484" s="22"/>
      <c r="S484" s="22"/>
    </row>
    <row r="485" spans="11:19" ht="15.75" x14ac:dyDescent="0.25">
      <c r="K485" s="21">
        <v>484</v>
      </c>
      <c r="L485" s="20" t="s">
        <v>511</v>
      </c>
      <c r="M485" s="22">
        <v>14.52</v>
      </c>
      <c r="N485" s="22">
        <v>1430</v>
      </c>
      <c r="O485" s="22">
        <v>5200</v>
      </c>
      <c r="P485" s="22">
        <v>4990</v>
      </c>
      <c r="Q485" s="22">
        <v>0</v>
      </c>
      <c r="R485" s="22"/>
      <c r="S485" s="22"/>
    </row>
    <row r="486" spans="11:19" ht="15.75" x14ac:dyDescent="0.25">
      <c r="K486" s="21">
        <v>485</v>
      </c>
      <c r="L486" s="20" t="s">
        <v>512</v>
      </c>
      <c r="M486" s="22">
        <v>14.47</v>
      </c>
      <c r="N486" s="22">
        <v>1579</v>
      </c>
      <c r="O486" s="22">
        <v>5100</v>
      </c>
      <c r="P486" s="22">
        <v>5030</v>
      </c>
      <c r="Q486" s="22">
        <v>0</v>
      </c>
      <c r="R486" s="22"/>
      <c r="S486" s="22"/>
    </row>
    <row r="487" spans="11:19" ht="15.75" x14ac:dyDescent="0.25">
      <c r="K487" s="21">
        <v>486</v>
      </c>
      <c r="L487" s="20" t="s">
        <v>513</v>
      </c>
      <c r="M487" s="22">
        <v>14.44</v>
      </c>
      <c r="N487" s="22">
        <v>1669</v>
      </c>
      <c r="O487" s="22">
        <v>4868</v>
      </c>
      <c r="P487" s="22">
        <v>5060</v>
      </c>
      <c r="Q487" s="22">
        <v>0</v>
      </c>
      <c r="R487" s="22"/>
      <c r="S487" s="22"/>
    </row>
    <row r="488" spans="11:19" ht="15.75" x14ac:dyDescent="0.25">
      <c r="K488" s="21">
        <v>487</v>
      </c>
      <c r="L488" s="20" t="s">
        <v>514</v>
      </c>
      <c r="M488" s="22">
        <v>14.43</v>
      </c>
      <c r="N488" s="22">
        <v>1699</v>
      </c>
      <c r="O488" s="22">
        <v>4947</v>
      </c>
      <c r="P488" s="22">
        <v>5150</v>
      </c>
      <c r="Q488" s="22">
        <v>0</v>
      </c>
      <c r="R488" s="22"/>
      <c r="S488" s="22"/>
    </row>
    <row r="489" spans="11:19" ht="15.75" x14ac:dyDescent="0.25">
      <c r="K489" s="21">
        <v>488</v>
      </c>
      <c r="L489" s="20" t="s">
        <v>515</v>
      </c>
      <c r="M489" s="22">
        <v>14.29</v>
      </c>
      <c r="N489" s="22">
        <v>2116</v>
      </c>
      <c r="O489" s="22">
        <v>4947</v>
      </c>
      <c r="P489" s="22">
        <v>5175</v>
      </c>
      <c r="Q489" s="22">
        <v>0</v>
      </c>
      <c r="R489" s="22"/>
      <c r="S489" s="22"/>
    </row>
    <row r="490" spans="11:19" ht="15.75" x14ac:dyDescent="0.25">
      <c r="K490" s="21">
        <v>489</v>
      </c>
      <c r="L490" s="20" t="s">
        <v>516</v>
      </c>
      <c r="M490" s="22">
        <v>14.39</v>
      </c>
      <c r="N490" s="22">
        <v>1818</v>
      </c>
      <c r="O490" s="22">
        <v>5079</v>
      </c>
      <c r="P490" s="22">
        <v>5000</v>
      </c>
      <c r="Q490" s="22">
        <v>0</v>
      </c>
      <c r="R490" s="22"/>
      <c r="S490" s="22"/>
    </row>
    <row r="491" spans="11:19" ht="15.75" x14ac:dyDescent="0.25">
      <c r="K491" s="21">
        <v>490</v>
      </c>
      <c r="L491" s="20" t="s">
        <v>517</v>
      </c>
      <c r="M491" s="22">
        <v>14.61</v>
      </c>
      <c r="N491" s="22">
        <v>1162</v>
      </c>
      <c r="O491" s="22">
        <v>5100</v>
      </c>
      <c r="P491" s="22">
        <v>5000</v>
      </c>
      <c r="Q491" s="22">
        <v>0</v>
      </c>
      <c r="R491" s="22"/>
      <c r="S491" s="22"/>
    </row>
    <row r="492" spans="11:19" ht="15.75" x14ac:dyDescent="0.25">
      <c r="K492" s="21">
        <v>491</v>
      </c>
      <c r="L492" s="20" t="s">
        <v>518</v>
      </c>
      <c r="M492" s="22">
        <v>14.37</v>
      </c>
      <c r="N492" s="22">
        <v>1877</v>
      </c>
      <c r="O492" s="22">
        <v>5340</v>
      </c>
      <c r="P492" s="22">
        <v>5060</v>
      </c>
      <c r="Q492" s="22">
        <v>0</v>
      </c>
      <c r="R492" s="22"/>
      <c r="S492" s="22"/>
    </row>
    <row r="493" spans="11:19" ht="15.75" x14ac:dyDescent="0.25">
      <c r="K493" s="21">
        <v>492</v>
      </c>
      <c r="L493" s="20" t="s">
        <v>519</v>
      </c>
      <c r="M493" s="22">
        <v>14.46</v>
      </c>
      <c r="N493" s="22">
        <v>1609</v>
      </c>
      <c r="O493" s="22">
        <v>5340</v>
      </c>
      <c r="P493" s="22">
        <v>5040</v>
      </c>
      <c r="Q493" s="22">
        <v>0</v>
      </c>
      <c r="R493" s="22"/>
      <c r="S493" s="22"/>
    </row>
    <row r="494" spans="11:19" ht="15.75" x14ac:dyDescent="0.25">
      <c r="K494" s="21">
        <v>493</v>
      </c>
      <c r="L494" s="20" t="s">
        <v>520</v>
      </c>
      <c r="M494" s="22">
        <v>14.38</v>
      </c>
      <c r="N494" s="22">
        <v>1848</v>
      </c>
      <c r="O494" s="22">
        <v>5667</v>
      </c>
      <c r="P494" s="22">
        <v>5350</v>
      </c>
      <c r="Q494" s="22">
        <v>0</v>
      </c>
      <c r="R494" s="22"/>
      <c r="S494" s="22"/>
    </row>
    <row r="495" spans="11:19" ht="15.75" x14ac:dyDescent="0.25">
      <c r="K495" s="21">
        <v>494</v>
      </c>
      <c r="L495" s="20" t="s">
        <v>521</v>
      </c>
      <c r="M495" s="22">
        <v>14.4</v>
      </c>
      <c r="N495" s="22">
        <v>1788</v>
      </c>
      <c r="O495" s="22">
        <v>5374</v>
      </c>
      <c r="P495" s="22">
        <v>5150</v>
      </c>
      <c r="Q495" s="22">
        <v>0</v>
      </c>
      <c r="R495" s="22"/>
      <c r="S495" s="22"/>
    </row>
    <row r="496" spans="11:19" ht="15.75" x14ac:dyDescent="0.25">
      <c r="K496" s="21">
        <v>495</v>
      </c>
      <c r="L496" s="20" t="s">
        <v>522</v>
      </c>
      <c r="M496" s="22">
        <v>14.47</v>
      </c>
      <c r="N496" s="22">
        <v>1788</v>
      </c>
      <c r="O496" s="22">
        <v>4944</v>
      </c>
      <c r="P496" s="22">
        <v>5100</v>
      </c>
      <c r="Q496" s="22">
        <v>0</v>
      </c>
      <c r="R496" s="22"/>
      <c r="S496" s="22"/>
    </row>
    <row r="497" spans="11:19" ht="15.75" x14ac:dyDescent="0.25">
      <c r="K497" s="21">
        <v>496</v>
      </c>
      <c r="L497" s="20" t="s">
        <v>523</v>
      </c>
      <c r="M497" s="22">
        <v>14.45</v>
      </c>
      <c r="N497" s="22">
        <v>1639</v>
      </c>
      <c r="O497" s="22">
        <v>4496</v>
      </c>
      <c r="P497" s="22">
        <v>5040</v>
      </c>
      <c r="Q497" s="22">
        <v>0</v>
      </c>
      <c r="R497" s="22"/>
      <c r="S497" s="22"/>
    </row>
    <row r="498" spans="11:19" ht="15.75" x14ac:dyDescent="0.25">
      <c r="K498" s="21">
        <v>497</v>
      </c>
      <c r="L498" s="20" t="s">
        <v>524</v>
      </c>
      <c r="M498" s="22">
        <v>14.36</v>
      </c>
      <c r="N498" s="22">
        <v>1907</v>
      </c>
      <c r="O498" s="22">
        <v>4900</v>
      </c>
      <c r="P498" s="22">
        <v>5010</v>
      </c>
      <c r="Q498" s="22">
        <v>0</v>
      </c>
      <c r="R498" s="22"/>
      <c r="S498" s="22"/>
    </row>
    <row r="499" spans="11:19" ht="15.75" x14ac:dyDescent="0.25">
      <c r="K499" s="21">
        <v>498</v>
      </c>
      <c r="L499" s="20" t="s">
        <v>525</v>
      </c>
      <c r="M499" s="22">
        <v>14.33</v>
      </c>
      <c r="N499" s="22">
        <v>1997</v>
      </c>
      <c r="O499" s="22">
        <v>4850</v>
      </c>
      <c r="P499" s="22">
        <v>5010</v>
      </c>
      <c r="Q499" s="22">
        <v>0</v>
      </c>
      <c r="R499" s="22"/>
      <c r="S499" s="22"/>
    </row>
    <row r="500" spans="11:19" ht="15.75" x14ac:dyDescent="0.25">
      <c r="K500" s="21">
        <v>499</v>
      </c>
      <c r="L500" s="20" t="s">
        <v>526</v>
      </c>
      <c r="M500" s="22">
        <v>14.28</v>
      </c>
      <c r="N500" s="22">
        <v>2146</v>
      </c>
      <c r="O500" s="22">
        <v>5000</v>
      </c>
      <c r="P500" s="22">
        <v>4920</v>
      </c>
      <c r="Q500" s="22">
        <v>0</v>
      </c>
      <c r="R500" s="22"/>
      <c r="S500" s="22"/>
    </row>
    <row r="501" spans="11:19" ht="15.75" x14ac:dyDescent="0.25">
      <c r="K501" s="21">
        <v>500</v>
      </c>
      <c r="L501" s="20" t="s">
        <v>527</v>
      </c>
      <c r="M501" s="22">
        <v>14.27</v>
      </c>
      <c r="N501" s="22">
        <v>2175</v>
      </c>
      <c r="O501" s="22">
        <v>5150</v>
      </c>
      <c r="P501" s="22">
        <v>5150</v>
      </c>
      <c r="Q501" s="22">
        <v>0</v>
      </c>
      <c r="R501" s="22"/>
      <c r="S501" s="22"/>
    </row>
    <row r="502" spans="11:19" ht="15.75" x14ac:dyDescent="0.25">
      <c r="K502" s="21">
        <v>501</v>
      </c>
      <c r="L502" s="20" t="s">
        <v>528</v>
      </c>
      <c r="M502" s="22">
        <v>14.21</v>
      </c>
      <c r="N502" s="22">
        <v>2354</v>
      </c>
      <c r="O502" s="22">
        <v>4978</v>
      </c>
      <c r="P502" s="22">
        <v>4900</v>
      </c>
      <c r="Q502" s="22">
        <v>0</v>
      </c>
      <c r="R502" s="22"/>
      <c r="S502" s="22"/>
    </row>
    <row r="503" spans="11:19" ht="15.75" x14ac:dyDescent="0.25">
      <c r="K503" s="21">
        <v>502</v>
      </c>
      <c r="L503" s="20" t="s">
        <v>529</v>
      </c>
      <c r="M503" s="22">
        <v>14.21</v>
      </c>
      <c r="N503" s="22">
        <v>2354</v>
      </c>
      <c r="O503" s="22">
        <v>4668</v>
      </c>
      <c r="P503" s="22">
        <v>5000</v>
      </c>
      <c r="Q503" s="22">
        <v>0</v>
      </c>
      <c r="R503" s="22"/>
      <c r="S503" s="22"/>
    </row>
    <row r="504" spans="11:19" ht="15.75" x14ac:dyDescent="0.25">
      <c r="K504" s="21">
        <v>503</v>
      </c>
      <c r="L504" s="20" t="s">
        <v>530</v>
      </c>
      <c r="M504" s="22">
        <v>14.3</v>
      </c>
      <c r="N504" s="22">
        <v>2086</v>
      </c>
      <c r="O504" s="22">
        <v>4168</v>
      </c>
      <c r="P504" s="22">
        <v>4900</v>
      </c>
      <c r="Q504" s="22">
        <v>0</v>
      </c>
      <c r="R504" s="22"/>
      <c r="S504" s="22"/>
    </row>
    <row r="505" spans="11:19" ht="15.75" x14ac:dyDescent="0.25">
      <c r="K505" s="21">
        <v>504</v>
      </c>
      <c r="L505" s="20" t="s">
        <v>531</v>
      </c>
      <c r="M505" s="22">
        <v>14.37</v>
      </c>
      <c r="N505" s="22">
        <v>1877</v>
      </c>
      <c r="O505" s="22">
        <v>5000</v>
      </c>
      <c r="P505" s="22">
        <v>5090</v>
      </c>
      <c r="Q505" s="22">
        <v>0</v>
      </c>
      <c r="R505" s="22"/>
      <c r="S505" s="22"/>
    </row>
    <row r="506" spans="11:19" ht="15.75" x14ac:dyDescent="0.25">
      <c r="K506" s="21">
        <v>505</v>
      </c>
      <c r="L506" s="20" t="s">
        <v>532</v>
      </c>
      <c r="M506" s="22">
        <v>14.38</v>
      </c>
      <c r="N506" s="22">
        <v>1848</v>
      </c>
      <c r="O506" s="22">
        <v>5854</v>
      </c>
      <c r="P506" s="22">
        <v>5000</v>
      </c>
      <c r="Q506" s="22">
        <v>0</v>
      </c>
      <c r="R506" s="22"/>
      <c r="S506" s="22"/>
    </row>
    <row r="507" spans="11:19" ht="15.75" x14ac:dyDescent="0.25">
      <c r="K507" s="21">
        <v>506</v>
      </c>
      <c r="L507" s="20" t="s">
        <v>533</v>
      </c>
      <c r="M507" s="22">
        <v>14.26</v>
      </c>
      <c r="N507" s="22">
        <v>2205</v>
      </c>
      <c r="O507" s="22">
        <v>5300</v>
      </c>
      <c r="P507" s="22">
        <v>5180</v>
      </c>
      <c r="Q507" s="22">
        <v>0</v>
      </c>
      <c r="R507" s="22"/>
      <c r="S507" s="22"/>
    </row>
    <row r="508" spans="11:19" ht="15.75" x14ac:dyDescent="0.25">
      <c r="K508" s="21">
        <v>507</v>
      </c>
      <c r="L508" s="20" t="s">
        <v>534</v>
      </c>
      <c r="M508" s="22">
        <v>14.3</v>
      </c>
      <c r="N508" s="22">
        <v>2086</v>
      </c>
      <c r="O508" s="22">
        <v>4800</v>
      </c>
      <c r="P508" s="22">
        <v>4900</v>
      </c>
      <c r="Q508" s="22">
        <v>0</v>
      </c>
      <c r="R508" s="22"/>
      <c r="S508" s="22"/>
    </row>
    <row r="509" spans="11:19" ht="15.75" x14ac:dyDescent="0.25">
      <c r="K509" s="21">
        <v>508</v>
      </c>
      <c r="L509" s="20" t="s">
        <v>535</v>
      </c>
      <c r="M509" s="22">
        <v>14.22</v>
      </c>
      <c r="N509" s="22">
        <v>2324</v>
      </c>
      <c r="O509" s="22">
        <v>5200</v>
      </c>
      <c r="P509" s="22">
        <v>5040</v>
      </c>
      <c r="Q509" s="22">
        <v>0</v>
      </c>
      <c r="R509" s="22"/>
      <c r="S509" s="22"/>
    </row>
    <row r="510" spans="11:19" ht="15.75" x14ac:dyDescent="0.25">
      <c r="K510" s="21">
        <v>509</v>
      </c>
      <c r="L510" s="20" t="s">
        <v>536</v>
      </c>
      <c r="M510" s="22">
        <v>14.24</v>
      </c>
      <c r="N510" s="22">
        <v>2265</v>
      </c>
      <c r="O510" s="22">
        <v>5050</v>
      </c>
      <c r="P510" s="22">
        <v>5140</v>
      </c>
      <c r="Q510" s="22">
        <v>0</v>
      </c>
      <c r="R510" s="22"/>
      <c r="S510" s="22"/>
    </row>
    <row r="511" spans="11:19" ht="15.75" x14ac:dyDescent="0.25">
      <c r="K511" s="21">
        <v>510</v>
      </c>
      <c r="L511" s="20" t="s">
        <v>537</v>
      </c>
      <c r="M511" s="22">
        <v>14.2</v>
      </c>
      <c r="N511" s="22">
        <v>2384</v>
      </c>
      <c r="O511" s="22">
        <v>4700</v>
      </c>
      <c r="P511" s="22">
        <v>5230</v>
      </c>
      <c r="Q511" s="22">
        <v>0</v>
      </c>
      <c r="R511" s="22"/>
      <c r="S511" s="22"/>
    </row>
    <row r="512" spans="11:19" ht="15.75" x14ac:dyDescent="0.25">
      <c r="K512" s="21">
        <v>511</v>
      </c>
      <c r="L512" s="20" t="s">
        <v>538</v>
      </c>
      <c r="M512" s="22">
        <v>14.3</v>
      </c>
      <c r="N512" s="22">
        <v>2086</v>
      </c>
      <c r="O512" s="22">
        <v>5080</v>
      </c>
      <c r="P512" s="22">
        <v>5190</v>
      </c>
      <c r="Q512" s="22">
        <v>0</v>
      </c>
      <c r="R512" s="22"/>
      <c r="S512" s="22"/>
    </row>
    <row r="513" spans="11:19" ht="15.75" x14ac:dyDescent="0.25">
      <c r="K513" s="21">
        <v>512</v>
      </c>
      <c r="L513" s="20" t="s">
        <v>539</v>
      </c>
      <c r="M513" s="22">
        <v>14.26</v>
      </c>
      <c r="N513" s="22">
        <v>2205</v>
      </c>
      <c r="O513" s="22">
        <v>5300</v>
      </c>
      <c r="P513" s="22">
        <v>5100</v>
      </c>
      <c r="Q513" s="22">
        <v>0</v>
      </c>
      <c r="R513" s="22"/>
      <c r="S513" s="22"/>
    </row>
    <row r="514" spans="11:19" ht="15.75" x14ac:dyDescent="0.25">
      <c r="K514" s="21">
        <v>513</v>
      </c>
      <c r="L514" s="20" t="s">
        <v>540</v>
      </c>
      <c r="M514" s="22">
        <v>14.29</v>
      </c>
      <c r="N514" s="22">
        <v>2116</v>
      </c>
      <c r="O514" s="22">
        <v>5743</v>
      </c>
      <c r="P514" s="22">
        <v>5270</v>
      </c>
      <c r="Q514" s="22">
        <v>0</v>
      </c>
      <c r="R514" s="22"/>
      <c r="S514" s="22"/>
    </row>
    <row r="515" spans="11:19" ht="15.75" x14ac:dyDescent="0.25">
      <c r="K515" s="21">
        <v>514</v>
      </c>
      <c r="L515" s="20" t="s">
        <v>541</v>
      </c>
      <c r="M515" s="22">
        <v>14.33</v>
      </c>
      <c r="N515" s="22">
        <v>1997</v>
      </c>
      <c r="O515" s="22">
        <v>5443</v>
      </c>
      <c r="P515" s="22">
        <v>5230</v>
      </c>
      <c r="Q515" s="22">
        <v>0</v>
      </c>
      <c r="R515" s="22"/>
      <c r="S515" s="22"/>
    </row>
    <row r="516" spans="11:19" ht="15.75" x14ac:dyDescent="0.25">
      <c r="K516" s="21">
        <v>515</v>
      </c>
      <c r="L516" s="20" t="s">
        <v>542</v>
      </c>
      <c r="M516" s="22">
        <v>14.32</v>
      </c>
      <c r="N516" s="22">
        <v>2026</v>
      </c>
      <c r="O516" s="22">
        <v>6300</v>
      </c>
      <c r="P516" s="22">
        <v>5200</v>
      </c>
      <c r="Q516" s="22">
        <v>0</v>
      </c>
      <c r="R516" s="22"/>
      <c r="S516" s="22"/>
    </row>
    <row r="517" spans="11:19" ht="15.75" x14ac:dyDescent="0.25">
      <c r="K517" s="21">
        <v>516</v>
      </c>
      <c r="L517" s="20" t="s">
        <v>543</v>
      </c>
      <c r="M517" s="22">
        <v>14.28</v>
      </c>
      <c r="N517" s="22">
        <v>2146</v>
      </c>
      <c r="O517" s="22">
        <v>6700</v>
      </c>
      <c r="P517" s="22">
        <v>5000</v>
      </c>
      <c r="Q517" s="22">
        <v>0</v>
      </c>
      <c r="R517" s="22"/>
      <c r="S517" s="22"/>
    </row>
    <row r="518" spans="11:19" ht="15.75" x14ac:dyDescent="0.25">
      <c r="K518" s="21">
        <v>517</v>
      </c>
      <c r="L518" s="20" t="s">
        <v>544</v>
      </c>
      <c r="M518" s="22">
        <v>14.4</v>
      </c>
      <c r="N518" s="22">
        <v>1788</v>
      </c>
      <c r="O518" s="22">
        <v>6320</v>
      </c>
      <c r="P518" s="22">
        <v>5030</v>
      </c>
      <c r="Q518" s="22">
        <v>0</v>
      </c>
      <c r="R518" s="22"/>
      <c r="S518" s="22"/>
    </row>
    <row r="519" spans="11:19" ht="15.75" x14ac:dyDescent="0.25">
      <c r="K519" s="21">
        <v>518</v>
      </c>
      <c r="L519" s="20" t="s">
        <v>545</v>
      </c>
      <c r="M519" s="22">
        <v>14.35</v>
      </c>
      <c r="N519" s="22">
        <v>1937</v>
      </c>
      <c r="O519" s="22">
        <v>7200</v>
      </c>
      <c r="P519" s="22">
        <v>5060</v>
      </c>
      <c r="Q519" s="22">
        <v>0</v>
      </c>
      <c r="R519" s="22"/>
      <c r="S519" s="22"/>
    </row>
    <row r="520" spans="11:19" ht="15.75" x14ac:dyDescent="0.25">
      <c r="K520" s="21">
        <v>519</v>
      </c>
      <c r="L520" s="20" t="s">
        <v>546</v>
      </c>
      <c r="M520" s="22">
        <v>14.5</v>
      </c>
      <c r="N520" s="22">
        <v>1490</v>
      </c>
      <c r="O520" s="22">
        <v>7405</v>
      </c>
      <c r="P520" s="22">
        <v>5230</v>
      </c>
      <c r="Q520" s="22">
        <v>0</v>
      </c>
      <c r="R520" s="22"/>
      <c r="S520" s="22"/>
    </row>
    <row r="521" spans="11:19" ht="15.75" x14ac:dyDescent="0.25">
      <c r="K521" s="21">
        <v>520</v>
      </c>
      <c r="L521" s="20" t="s">
        <v>547</v>
      </c>
      <c r="M521" s="22">
        <v>14.37</v>
      </c>
      <c r="N521" s="22">
        <v>1877</v>
      </c>
      <c r="O521" s="22">
        <v>8077</v>
      </c>
      <c r="P521" s="22">
        <v>6000</v>
      </c>
      <c r="Q521" s="22">
        <v>0</v>
      </c>
      <c r="R521" s="22"/>
      <c r="S521" s="22"/>
    </row>
    <row r="522" spans="11:19" ht="15.75" x14ac:dyDescent="0.25">
      <c r="K522" s="21">
        <v>521</v>
      </c>
      <c r="L522" s="20" t="s">
        <v>548</v>
      </c>
      <c r="M522" s="22">
        <v>14.55</v>
      </c>
      <c r="N522" s="22">
        <v>1341</v>
      </c>
      <c r="O522" s="22">
        <v>8200</v>
      </c>
      <c r="P522" s="22">
        <v>6080</v>
      </c>
      <c r="Q522" s="22">
        <v>0</v>
      </c>
      <c r="R522" s="22"/>
      <c r="S522" s="22"/>
    </row>
    <row r="523" spans="11:19" ht="15.75" x14ac:dyDescent="0.25">
      <c r="K523" s="21">
        <v>522</v>
      </c>
      <c r="L523" s="20" t="s">
        <v>549</v>
      </c>
      <c r="M523" s="22">
        <v>14.54</v>
      </c>
      <c r="N523" s="22">
        <v>1371</v>
      </c>
      <c r="O523" s="22">
        <v>8230</v>
      </c>
      <c r="P523" s="22">
        <v>7200</v>
      </c>
      <c r="Q523" s="22">
        <v>0</v>
      </c>
      <c r="R523" s="22"/>
      <c r="S523" s="22"/>
    </row>
    <row r="524" spans="11:19" ht="15.75" x14ac:dyDescent="0.25">
      <c r="K524" s="21">
        <v>523</v>
      </c>
      <c r="L524" s="20" t="s">
        <v>550</v>
      </c>
      <c r="M524" s="22">
        <v>14.43</v>
      </c>
      <c r="N524" s="22">
        <v>1699</v>
      </c>
      <c r="O524" s="22">
        <v>6630</v>
      </c>
      <c r="P524" s="22">
        <v>8200</v>
      </c>
      <c r="Q524" s="22">
        <v>0</v>
      </c>
      <c r="R524" s="22"/>
      <c r="S524" s="22"/>
    </row>
    <row r="525" spans="11:19" ht="15.75" x14ac:dyDescent="0.25">
      <c r="K525" s="21">
        <v>524</v>
      </c>
      <c r="L525" s="20" t="s">
        <v>551</v>
      </c>
      <c r="M525" s="22">
        <v>14.45</v>
      </c>
      <c r="N525" s="22">
        <v>1639</v>
      </c>
      <c r="O525" s="22">
        <v>6261</v>
      </c>
      <c r="P525" s="22">
        <v>9450</v>
      </c>
      <c r="Q525" s="22">
        <v>0</v>
      </c>
      <c r="R525" s="22"/>
      <c r="S525" s="22"/>
    </row>
    <row r="526" spans="11:19" ht="15.75" x14ac:dyDescent="0.25">
      <c r="K526" s="21">
        <v>525</v>
      </c>
      <c r="L526" s="20" t="s">
        <v>552</v>
      </c>
      <c r="M526" s="22">
        <v>13.99</v>
      </c>
      <c r="N526" s="22">
        <v>3007</v>
      </c>
      <c r="O526" s="22">
        <v>6944</v>
      </c>
      <c r="P526" s="22">
        <v>9550</v>
      </c>
      <c r="Q526" s="22">
        <v>0</v>
      </c>
      <c r="R526" s="22"/>
      <c r="S526" s="22"/>
    </row>
    <row r="527" spans="11:19" ht="15.75" x14ac:dyDescent="0.25">
      <c r="K527" s="21">
        <v>526</v>
      </c>
      <c r="L527" s="20" t="s">
        <v>553</v>
      </c>
      <c r="M527" s="22">
        <v>13.9</v>
      </c>
      <c r="N527" s="22">
        <v>3254</v>
      </c>
      <c r="O527" s="22">
        <v>6500</v>
      </c>
      <c r="P527" s="22">
        <v>9560</v>
      </c>
      <c r="Q527" s="22">
        <v>0</v>
      </c>
      <c r="R527" s="22"/>
      <c r="S527" s="22"/>
    </row>
    <row r="528" spans="11:19" ht="15.75" x14ac:dyDescent="0.25">
      <c r="K528" s="21">
        <v>527</v>
      </c>
      <c r="L528" s="20" t="s">
        <v>554</v>
      </c>
      <c r="M528" s="22">
        <v>14.12</v>
      </c>
      <c r="N528" s="22">
        <v>2622</v>
      </c>
      <c r="O528" s="22">
        <v>6646</v>
      </c>
      <c r="P528" s="22">
        <v>9530</v>
      </c>
      <c r="Q528" s="22">
        <v>0</v>
      </c>
      <c r="R528" s="22"/>
      <c r="S528" s="22"/>
    </row>
    <row r="529" spans="11:19" ht="15.75" x14ac:dyDescent="0.25">
      <c r="K529" s="21">
        <v>528</v>
      </c>
      <c r="L529" s="20" t="s">
        <v>555</v>
      </c>
      <c r="M529" s="22">
        <v>13.93</v>
      </c>
      <c r="N529" s="22">
        <v>3172</v>
      </c>
      <c r="O529" s="22">
        <v>7346</v>
      </c>
      <c r="P529" s="22">
        <v>8500</v>
      </c>
      <c r="Q529" s="22">
        <v>0</v>
      </c>
      <c r="R529" s="22"/>
      <c r="S529" s="22"/>
    </row>
    <row r="530" spans="11:19" ht="15.75" x14ac:dyDescent="0.25">
      <c r="K530" s="21">
        <v>529</v>
      </c>
      <c r="L530" s="20" t="s">
        <v>556</v>
      </c>
      <c r="M530" s="22">
        <v>13.91</v>
      </c>
      <c r="N530" s="22">
        <v>3227</v>
      </c>
      <c r="O530" s="22">
        <v>6940</v>
      </c>
      <c r="P530" s="22">
        <v>7500</v>
      </c>
      <c r="Q530" s="22">
        <v>0</v>
      </c>
      <c r="R530" s="22"/>
      <c r="S530" s="22"/>
    </row>
    <row r="531" spans="11:19" ht="15.75" x14ac:dyDescent="0.25">
      <c r="K531" s="21">
        <v>530</v>
      </c>
      <c r="L531" s="20" t="s">
        <v>557</v>
      </c>
      <c r="M531" s="22">
        <v>14.02</v>
      </c>
      <c r="N531" s="22">
        <v>2920</v>
      </c>
      <c r="O531" s="22">
        <v>6400</v>
      </c>
      <c r="P531" s="22">
        <v>6400</v>
      </c>
      <c r="Q531" s="22">
        <v>0</v>
      </c>
      <c r="R531" s="22"/>
      <c r="S531" s="22"/>
    </row>
    <row r="532" spans="11:19" ht="15.75" x14ac:dyDescent="0.25">
      <c r="K532" s="21">
        <v>531</v>
      </c>
      <c r="L532" s="20" t="s">
        <v>558</v>
      </c>
      <c r="M532" s="22">
        <v>14.06</v>
      </c>
      <c r="N532" s="22">
        <v>2801</v>
      </c>
      <c r="O532" s="22">
        <v>6444</v>
      </c>
      <c r="P532" s="22">
        <v>5470</v>
      </c>
      <c r="Q532" s="22">
        <v>0</v>
      </c>
      <c r="R532" s="22"/>
      <c r="S532" s="22"/>
    </row>
    <row r="533" spans="11:19" ht="15.75" x14ac:dyDescent="0.25">
      <c r="K533" s="21">
        <v>532</v>
      </c>
      <c r="L533" s="20" t="s">
        <v>559</v>
      </c>
      <c r="M533" s="22">
        <v>13.94</v>
      </c>
      <c r="N533" s="22">
        <v>3144</v>
      </c>
      <c r="O533" s="22">
        <v>6617</v>
      </c>
      <c r="P533" s="22">
        <v>5570</v>
      </c>
      <c r="Q533" s="22">
        <v>0</v>
      </c>
      <c r="R533" s="22"/>
      <c r="S533" s="22"/>
    </row>
    <row r="534" spans="11:19" ht="15.75" x14ac:dyDescent="0.25">
      <c r="K534" s="21">
        <v>533</v>
      </c>
      <c r="L534" s="20" t="s">
        <v>560</v>
      </c>
      <c r="M534" s="22">
        <v>13.84</v>
      </c>
      <c r="N534" s="22">
        <v>3418</v>
      </c>
      <c r="O534" s="22">
        <v>6173</v>
      </c>
      <c r="P534" s="22">
        <v>5100</v>
      </c>
      <c r="Q534" s="22">
        <v>0</v>
      </c>
      <c r="R534" s="22"/>
      <c r="S534" s="22"/>
    </row>
    <row r="535" spans="11:19" ht="15.75" x14ac:dyDescent="0.25">
      <c r="K535" s="21">
        <v>534</v>
      </c>
      <c r="L535" s="20" t="s">
        <v>561</v>
      </c>
      <c r="M535" s="22">
        <v>14.06</v>
      </c>
      <c r="N535" s="22">
        <v>2801</v>
      </c>
      <c r="O535" s="22">
        <v>5800</v>
      </c>
      <c r="P535" s="22">
        <v>5100</v>
      </c>
      <c r="Q535" s="22">
        <v>0</v>
      </c>
      <c r="R535" s="22"/>
      <c r="S535" s="22"/>
    </row>
    <row r="536" spans="11:19" ht="15.75" x14ac:dyDescent="0.25">
      <c r="K536" s="21">
        <v>535</v>
      </c>
      <c r="L536" s="20" t="s">
        <v>562</v>
      </c>
      <c r="M536" s="22">
        <v>14.2</v>
      </c>
      <c r="N536" s="22">
        <v>2384</v>
      </c>
      <c r="O536" s="22">
        <v>7010</v>
      </c>
      <c r="P536" s="22">
        <v>5300</v>
      </c>
      <c r="Q536" s="22">
        <v>0</v>
      </c>
      <c r="R536" s="22"/>
      <c r="S536" s="22"/>
    </row>
    <row r="537" spans="11:19" ht="15.75" x14ac:dyDescent="0.25">
      <c r="K537" s="21">
        <v>536</v>
      </c>
      <c r="L537" s="20" t="s">
        <v>563</v>
      </c>
      <c r="M537" s="22">
        <v>14.04</v>
      </c>
      <c r="N537" s="22">
        <v>2861</v>
      </c>
      <c r="O537" s="22">
        <v>7000</v>
      </c>
      <c r="P537" s="22">
        <v>5119</v>
      </c>
      <c r="Q537" s="22">
        <v>0</v>
      </c>
      <c r="R537" s="22"/>
      <c r="S537" s="22"/>
    </row>
    <row r="538" spans="11:19" ht="15.75" x14ac:dyDescent="0.25">
      <c r="K538" s="21">
        <v>537</v>
      </c>
      <c r="L538" s="20" t="s">
        <v>564</v>
      </c>
      <c r="M538" s="22">
        <v>14.06</v>
      </c>
      <c r="N538" s="22">
        <v>2801</v>
      </c>
      <c r="O538" s="22">
        <v>5750</v>
      </c>
      <c r="P538" s="22">
        <v>4780</v>
      </c>
      <c r="Q538" s="22">
        <v>0</v>
      </c>
      <c r="R538" s="22"/>
      <c r="S538" s="22"/>
    </row>
    <row r="539" spans="11:19" ht="15.75" x14ac:dyDescent="0.25">
      <c r="K539" s="21">
        <v>538</v>
      </c>
      <c r="L539" s="20" t="s">
        <v>565</v>
      </c>
      <c r="M539" s="22">
        <v>14</v>
      </c>
      <c r="N539" s="22">
        <v>2980</v>
      </c>
      <c r="O539" s="22">
        <v>5100</v>
      </c>
      <c r="P539" s="22">
        <v>4620</v>
      </c>
      <c r="Q539" s="22">
        <v>0</v>
      </c>
      <c r="R539" s="22"/>
      <c r="S539" s="22"/>
    </row>
    <row r="540" spans="11:19" ht="15.75" x14ac:dyDescent="0.25">
      <c r="K540" s="21">
        <v>539</v>
      </c>
      <c r="L540" s="20" t="s">
        <v>566</v>
      </c>
      <c r="M540" s="22">
        <v>14.12</v>
      </c>
      <c r="N540" s="22">
        <v>2622</v>
      </c>
      <c r="O540" s="22">
        <v>5421</v>
      </c>
      <c r="P540" s="22">
        <v>5070</v>
      </c>
      <c r="Q540" s="22">
        <v>0</v>
      </c>
      <c r="R540" s="22"/>
      <c r="S540" s="22"/>
    </row>
    <row r="541" spans="11:19" ht="15.75" x14ac:dyDescent="0.25">
      <c r="K541" s="21">
        <v>540</v>
      </c>
      <c r="L541" s="20" t="s">
        <v>567</v>
      </c>
      <c r="M541" s="22">
        <v>14.11</v>
      </c>
      <c r="N541" s="22">
        <v>2652</v>
      </c>
      <c r="O541" s="22">
        <v>4900</v>
      </c>
      <c r="P541" s="22">
        <v>5000</v>
      </c>
      <c r="Q541" s="22">
        <v>0</v>
      </c>
      <c r="R541" s="22"/>
      <c r="S541" s="22"/>
    </row>
    <row r="542" spans="11:19" ht="15.75" x14ac:dyDescent="0.25">
      <c r="K542" s="21">
        <v>541</v>
      </c>
      <c r="L542" s="20" t="s">
        <v>568</v>
      </c>
      <c r="M542" s="22">
        <v>14.07</v>
      </c>
      <c r="N542" s="22">
        <v>2771</v>
      </c>
      <c r="O542" s="22">
        <v>4900</v>
      </c>
      <c r="P542" s="22">
        <v>5000</v>
      </c>
      <c r="Q542" s="22">
        <v>0</v>
      </c>
      <c r="R542" s="22"/>
      <c r="S542" s="22"/>
    </row>
    <row r="543" spans="11:19" ht="15.75" x14ac:dyDescent="0.25">
      <c r="K543" s="21">
        <v>542</v>
      </c>
      <c r="L543" s="20" t="s">
        <v>569</v>
      </c>
      <c r="M543" s="22">
        <v>14.07</v>
      </c>
      <c r="N543" s="22">
        <v>2771</v>
      </c>
      <c r="O543" s="22">
        <v>5285</v>
      </c>
      <c r="P543" s="22">
        <v>4840</v>
      </c>
      <c r="Q543" s="22">
        <v>0</v>
      </c>
      <c r="R543" s="22"/>
      <c r="S543" s="22"/>
    </row>
    <row r="544" spans="11:19" ht="15.75" x14ac:dyDescent="0.25">
      <c r="K544" s="21">
        <v>543</v>
      </c>
      <c r="L544" s="20" t="s">
        <v>570</v>
      </c>
      <c r="M544" s="22">
        <v>14.05</v>
      </c>
      <c r="N544" s="22">
        <v>2831</v>
      </c>
      <c r="O544" s="22">
        <v>5185</v>
      </c>
      <c r="P544" s="22">
        <v>4850</v>
      </c>
      <c r="Q544" s="22">
        <v>0</v>
      </c>
      <c r="R544" s="22"/>
      <c r="S544" s="22"/>
    </row>
    <row r="545" spans="11:19" ht="15.75" x14ac:dyDescent="0.25">
      <c r="K545" s="21">
        <v>544</v>
      </c>
      <c r="L545" s="20" t="s">
        <v>571</v>
      </c>
      <c r="M545" s="22">
        <v>14.05</v>
      </c>
      <c r="N545" s="22">
        <v>2831</v>
      </c>
      <c r="O545" s="22">
        <v>4793</v>
      </c>
      <c r="P545" s="22">
        <v>4850</v>
      </c>
      <c r="Q545" s="22">
        <v>0</v>
      </c>
      <c r="R545" s="22"/>
      <c r="S545" s="22"/>
    </row>
    <row r="546" spans="11:19" ht="15.75" x14ac:dyDescent="0.25">
      <c r="K546" s="21">
        <v>545</v>
      </c>
      <c r="L546" s="20" t="s">
        <v>572</v>
      </c>
      <c r="M546" s="22">
        <v>14.03</v>
      </c>
      <c r="N546" s="22">
        <v>2891</v>
      </c>
      <c r="O546" s="22">
        <v>4573</v>
      </c>
      <c r="P546" s="22">
        <v>4800</v>
      </c>
      <c r="Q546" s="22">
        <v>0</v>
      </c>
      <c r="R546" s="22"/>
      <c r="S546" s="22"/>
    </row>
    <row r="547" spans="11:19" ht="15.75" x14ac:dyDescent="0.25">
      <c r="K547" s="21">
        <v>546</v>
      </c>
      <c r="L547" s="20" t="s">
        <v>573</v>
      </c>
      <c r="M547" s="22">
        <v>14.01</v>
      </c>
      <c r="N547" s="22">
        <v>2950</v>
      </c>
      <c r="O547" s="22">
        <v>5235</v>
      </c>
      <c r="P547" s="22">
        <v>4970</v>
      </c>
      <c r="Q547" s="22">
        <v>0</v>
      </c>
      <c r="R547" s="22"/>
      <c r="S547" s="22"/>
    </row>
    <row r="548" spans="11:19" ht="15.75" x14ac:dyDescent="0.25">
      <c r="K548" s="21">
        <v>547</v>
      </c>
      <c r="L548" s="20" t="s">
        <v>574</v>
      </c>
      <c r="M548" s="22">
        <v>14.03</v>
      </c>
      <c r="N548" s="22">
        <v>2891</v>
      </c>
      <c r="O548" s="22">
        <v>4663</v>
      </c>
      <c r="P548" s="22">
        <v>4900</v>
      </c>
      <c r="Q548" s="22">
        <v>0</v>
      </c>
      <c r="R548" s="22"/>
      <c r="S548" s="22"/>
    </row>
    <row r="549" spans="11:19" ht="15.75" x14ac:dyDescent="0.25">
      <c r="K549" s="21">
        <v>548</v>
      </c>
      <c r="L549" s="20" t="s">
        <v>575</v>
      </c>
      <c r="M549" s="22">
        <v>13.95</v>
      </c>
      <c r="N549" s="22">
        <v>3117</v>
      </c>
      <c r="O549" s="22">
        <v>4744</v>
      </c>
      <c r="P549" s="22">
        <v>5120</v>
      </c>
      <c r="Q549" s="22">
        <v>0</v>
      </c>
      <c r="R549" s="22"/>
      <c r="S549" s="22"/>
    </row>
    <row r="550" spans="11:19" ht="15.75" x14ac:dyDescent="0.25">
      <c r="K550" s="21">
        <v>549</v>
      </c>
      <c r="L550" s="20" t="s">
        <v>576</v>
      </c>
      <c r="M550" s="22">
        <v>13.97</v>
      </c>
      <c r="N550" s="22">
        <v>3062</v>
      </c>
      <c r="O550" s="22">
        <v>4574</v>
      </c>
      <c r="P550" s="22">
        <v>4890</v>
      </c>
      <c r="Q550" s="22">
        <v>0</v>
      </c>
      <c r="R550" s="22"/>
      <c r="S550" s="22"/>
    </row>
    <row r="551" spans="11:19" ht="15.75" x14ac:dyDescent="0.25">
      <c r="K551" s="21">
        <v>550</v>
      </c>
      <c r="L551" s="20" t="s">
        <v>577</v>
      </c>
      <c r="M551" s="22">
        <v>13.97</v>
      </c>
      <c r="N551" s="22">
        <v>3062</v>
      </c>
      <c r="O551" s="22">
        <v>4992</v>
      </c>
      <c r="P551" s="22">
        <v>4800</v>
      </c>
      <c r="Q551" s="22">
        <v>0</v>
      </c>
      <c r="R551" s="22"/>
      <c r="S551" s="22"/>
    </row>
    <row r="552" spans="11:19" ht="15.75" x14ac:dyDescent="0.25">
      <c r="K552" s="21">
        <v>551</v>
      </c>
      <c r="L552" s="20" t="s">
        <v>578</v>
      </c>
      <c r="M552" s="22">
        <v>14.14</v>
      </c>
      <c r="N552" s="22">
        <v>2563</v>
      </c>
      <c r="O552" s="22">
        <v>4859</v>
      </c>
      <c r="P552" s="22">
        <v>5050</v>
      </c>
      <c r="Q552" s="22">
        <v>0</v>
      </c>
      <c r="R552" s="22"/>
      <c r="S552" s="22"/>
    </row>
    <row r="553" spans="11:19" ht="15.75" x14ac:dyDescent="0.25">
      <c r="K553" s="21">
        <v>552</v>
      </c>
      <c r="L553" s="20" t="s">
        <v>579</v>
      </c>
      <c r="M553" s="22">
        <v>14.07</v>
      </c>
      <c r="N553" s="22">
        <v>2771</v>
      </c>
      <c r="O553" s="22">
        <v>4629</v>
      </c>
      <c r="P553" s="22">
        <v>5020</v>
      </c>
      <c r="Q553" s="22">
        <v>0</v>
      </c>
      <c r="R553" s="22"/>
      <c r="S553" s="22"/>
    </row>
    <row r="554" spans="11:19" ht="15.75" x14ac:dyDescent="0.25">
      <c r="K554" s="21">
        <v>553</v>
      </c>
      <c r="L554" s="20" t="s">
        <v>580</v>
      </c>
      <c r="M554" s="22">
        <v>14.1</v>
      </c>
      <c r="N554" s="22">
        <v>2682</v>
      </c>
      <c r="O554" s="22">
        <v>5428</v>
      </c>
      <c r="P554" s="22">
        <v>5030</v>
      </c>
      <c r="Q554" s="22">
        <v>0</v>
      </c>
      <c r="R554" s="22"/>
      <c r="S554" s="22"/>
    </row>
    <row r="555" spans="11:19" ht="15.75" x14ac:dyDescent="0.25">
      <c r="K555" s="21">
        <v>554</v>
      </c>
      <c r="L555" s="20" t="s">
        <v>581</v>
      </c>
      <c r="M555" s="22">
        <v>14.08</v>
      </c>
      <c r="N555" s="22">
        <v>2742</v>
      </c>
      <c r="O555" s="22">
        <v>4768</v>
      </c>
      <c r="P555" s="22">
        <v>4830</v>
      </c>
      <c r="Q555" s="22">
        <v>0</v>
      </c>
      <c r="R555" s="22"/>
      <c r="S555" s="22"/>
    </row>
    <row r="556" spans="11:19" ht="15.75" x14ac:dyDescent="0.25">
      <c r="K556" s="21">
        <v>555</v>
      </c>
      <c r="L556" s="20" t="s">
        <v>582</v>
      </c>
      <c r="M556" s="22">
        <v>14.06</v>
      </c>
      <c r="N556" s="22">
        <v>2801</v>
      </c>
      <c r="O556" s="22">
        <v>5141</v>
      </c>
      <c r="P556" s="22">
        <v>4810</v>
      </c>
      <c r="Q556" s="22">
        <v>0</v>
      </c>
      <c r="R556" s="22"/>
      <c r="S556" s="22"/>
    </row>
    <row r="557" spans="11:19" ht="15.75" x14ac:dyDescent="0.25">
      <c r="K557" s="21">
        <v>556</v>
      </c>
      <c r="L557" s="20" t="s">
        <v>583</v>
      </c>
      <c r="M557" s="22">
        <v>14.01</v>
      </c>
      <c r="N557" s="22">
        <v>2950</v>
      </c>
      <c r="O557" s="22">
        <v>5570</v>
      </c>
      <c r="P557" s="22">
        <v>5260</v>
      </c>
      <c r="Q557" s="22">
        <v>0</v>
      </c>
      <c r="R557" s="22"/>
      <c r="S557" s="22"/>
    </row>
    <row r="558" spans="11:19" ht="15.75" x14ac:dyDescent="0.25">
      <c r="K558" s="21">
        <v>557</v>
      </c>
      <c r="L558" s="20" t="s">
        <v>584</v>
      </c>
      <c r="M558" s="22">
        <v>14</v>
      </c>
      <c r="N558" s="22">
        <v>2980</v>
      </c>
      <c r="O558" s="22">
        <v>5140</v>
      </c>
      <c r="P558" s="22">
        <v>5000</v>
      </c>
      <c r="Q558" s="22">
        <v>0</v>
      </c>
      <c r="R558" s="22"/>
      <c r="S558" s="22"/>
    </row>
    <row r="559" spans="11:19" ht="15.75" x14ac:dyDescent="0.25">
      <c r="K559" s="21">
        <v>558</v>
      </c>
      <c r="L559" s="20" t="s">
        <v>585</v>
      </c>
      <c r="M559" s="22">
        <v>14.02</v>
      </c>
      <c r="N559" s="22">
        <v>2920</v>
      </c>
      <c r="O559" s="22">
        <v>5190</v>
      </c>
      <c r="P559" s="22">
        <v>4800</v>
      </c>
      <c r="Q559" s="22">
        <v>0</v>
      </c>
      <c r="R559" s="22"/>
      <c r="S559" s="22"/>
    </row>
    <row r="560" spans="11:19" ht="15.75" x14ac:dyDescent="0.25">
      <c r="K560" s="21">
        <v>559</v>
      </c>
      <c r="L560" s="20" t="s">
        <v>586</v>
      </c>
      <c r="M560" s="22">
        <v>14.07</v>
      </c>
      <c r="N560" s="22">
        <v>2771</v>
      </c>
      <c r="O560" s="22">
        <v>4820</v>
      </c>
      <c r="P560" s="22">
        <v>4810</v>
      </c>
      <c r="Q560" s="22">
        <v>0</v>
      </c>
      <c r="R560" s="22"/>
      <c r="S560" s="22"/>
    </row>
    <row r="561" spans="11:19" ht="15.75" x14ac:dyDescent="0.25">
      <c r="K561" s="21">
        <v>560</v>
      </c>
      <c r="L561" s="20" t="s">
        <v>587</v>
      </c>
      <c r="M561" s="22">
        <v>13.9</v>
      </c>
      <c r="N561" s="22">
        <v>3254</v>
      </c>
      <c r="O561" s="22">
        <v>4975</v>
      </c>
      <c r="P561" s="22">
        <v>5000</v>
      </c>
      <c r="Q561" s="22">
        <v>0</v>
      </c>
      <c r="R561" s="22"/>
      <c r="S561" s="22"/>
    </row>
    <row r="562" spans="11:19" ht="15.75" x14ac:dyDescent="0.25">
      <c r="K562" s="21">
        <v>561</v>
      </c>
      <c r="L562" s="20" t="s">
        <v>588</v>
      </c>
      <c r="M562" s="22">
        <v>13.89</v>
      </c>
      <c r="N562" s="22">
        <v>3281</v>
      </c>
      <c r="O562" s="22">
        <v>5000</v>
      </c>
      <c r="P562" s="22">
        <v>4800</v>
      </c>
      <c r="Q562" s="22">
        <v>0</v>
      </c>
      <c r="R562" s="22"/>
      <c r="S562" s="22"/>
    </row>
    <row r="563" spans="11:19" ht="15.75" x14ac:dyDescent="0.25">
      <c r="K563" s="21">
        <v>562</v>
      </c>
      <c r="L563" s="20" t="s">
        <v>589</v>
      </c>
      <c r="M563" s="22">
        <v>14.08</v>
      </c>
      <c r="N563" s="22">
        <v>2742</v>
      </c>
      <c r="O563" s="22">
        <v>5060</v>
      </c>
      <c r="P563" s="22">
        <v>5010</v>
      </c>
      <c r="Q563" s="22">
        <v>0</v>
      </c>
      <c r="R563" s="22"/>
      <c r="S563" s="22"/>
    </row>
    <row r="564" spans="11:19" ht="15.75" x14ac:dyDescent="0.25">
      <c r="K564" s="21">
        <v>563</v>
      </c>
      <c r="L564" s="20" t="s">
        <v>590</v>
      </c>
      <c r="M564" s="22">
        <v>14.01</v>
      </c>
      <c r="N564" s="22">
        <v>2950</v>
      </c>
      <c r="O564" s="22">
        <v>5824</v>
      </c>
      <c r="P564" s="22">
        <v>4810</v>
      </c>
      <c r="Q564" s="22">
        <v>0</v>
      </c>
      <c r="R564" s="22"/>
      <c r="S564" s="22"/>
    </row>
    <row r="565" spans="11:19" ht="15.75" x14ac:dyDescent="0.25">
      <c r="K565" s="21">
        <v>564</v>
      </c>
      <c r="L565" s="20" t="s">
        <v>591</v>
      </c>
      <c r="M565" s="22">
        <v>14.01</v>
      </c>
      <c r="N565" s="22">
        <v>2950</v>
      </c>
      <c r="O565" s="22">
        <v>5824</v>
      </c>
      <c r="P565" s="22">
        <v>4650</v>
      </c>
      <c r="Q565" s="22">
        <v>0</v>
      </c>
      <c r="R565" s="22"/>
      <c r="S565" s="22"/>
    </row>
    <row r="566" spans="11:19" ht="15.75" x14ac:dyDescent="0.25">
      <c r="K566" s="21">
        <v>565</v>
      </c>
      <c r="L566" s="20" t="s">
        <v>592</v>
      </c>
      <c r="M566" s="22">
        <v>14.06</v>
      </c>
      <c r="N566" s="22">
        <v>2801</v>
      </c>
      <c r="O566" s="22">
        <v>3510</v>
      </c>
      <c r="P566" s="22">
        <v>4850</v>
      </c>
      <c r="Q566" s="22">
        <v>0</v>
      </c>
      <c r="R566" s="22"/>
      <c r="S566" s="22"/>
    </row>
    <row r="567" spans="11:19" ht="15.75" x14ac:dyDescent="0.25">
      <c r="K567" s="21">
        <v>566</v>
      </c>
      <c r="L567" s="20" t="s">
        <v>593</v>
      </c>
      <c r="M567" s="22">
        <v>14.11</v>
      </c>
      <c r="N567" s="22">
        <v>2652</v>
      </c>
      <c r="O567" s="22">
        <v>3400</v>
      </c>
      <c r="P567" s="22">
        <v>4850</v>
      </c>
      <c r="Q567" s="22">
        <v>0</v>
      </c>
      <c r="R567" s="22"/>
      <c r="S567" s="22"/>
    </row>
    <row r="568" spans="11:19" ht="15.75" x14ac:dyDescent="0.25">
      <c r="K568" s="21">
        <v>567</v>
      </c>
      <c r="L568" s="20" t="s">
        <v>594</v>
      </c>
      <c r="M568" s="22">
        <v>14.07</v>
      </c>
      <c r="N568" s="22">
        <v>2771</v>
      </c>
      <c r="O568" s="22">
        <v>4600</v>
      </c>
      <c r="P568" s="22">
        <v>4900</v>
      </c>
      <c r="Q568" s="22">
        <v>0</v>
      </c>
      <c r="R568" s="22"/>
      <c r="S568" s="22"/>
    </row>
    <row r="569" spans="11:19" ht="15.75" x14ac:dyDescent="0.25">
      <c r="K569" s="21">
        <v>568</v>
      </c>
      <c r="L569" s="20" t="s">
        <v>595</v>
      </c>
      <c r="M569" s="22">
        <v>13.9</v>
      </c>
      <c r="N569" s="22">
        <v>3254</v>
      </c>
      <c r="O569" s="22">
        <v>4600</v>
      </c>
      <c r="P569" s="22">
        <v>5210</v>
      </c>
      <c r="Q569" s="22">
        <v>0</v>
      </c>
      <c r="R569" s="22"/>
      <c r="S569" s="22"/>
    </row>
    <row r="570" spans="11:19" ht="15.75" x14ac:dyDescent="0.25">
      <c r="K570" s="21">
        <v>569</v>
      </c>
      <c r="L570" s="20" t="s">
        <v>596</v>
      </c>
      <c r="M570" s="22">
        <v>13.93</v>
      </c>
      <c r="N570" s="22">
        <v>3172</v>
      </c>
      <c r="O570" s="22">
        <v>6078</v>
      </c>
      <c r="P570" s="22">
        <v>4720</v>
      </c>
      <c r="Q570" s="22">
        <v>0</v>
      </c>
      <c r="R570" s="22"/>
      <c r="S570" s="22"/>
    </row>
    <row r="571" spans="11:19" ht="15.75" x14ac:dyDescent="0.25">
      <c r="K571" s="21">
        <v>570</v>
      </c>
      <c r="L571" s="20" t="s">
        <v>597</v>
      </c>
      <c r="M571" s="22">
        <v>13.99</v>
      </c>
      <c r="N571" s="22">
        <v>3007</v>
      </c>
      <c r="O571" s="22">
        <v>5000</v>
      </c>
      <c r="P571" s="22">
        <v>4780</v>
      </c>
      <c r="Q571" s="22">
        <v>0</v>
      </c>
      <c r="R571" s="22"/>
      <c r="S571" s="22"/>
    </row>
    <row r="572" spans="11:19" ht="15.75" x14ac:dyDescent="0.25">
      <c r="K572" s="21">
        <v>571</v>
      </c>
      <c r="L572" s="20" t="s">
        <v>598</v>
      </c>
      <c r="M572" s="22">
        <v>13.92</v>
      </c>
      <c r="N572" s="22">
        <v>3199</v>
      </c>
      <c r="O572" s="22">
        <v>4980</v>
      </c>
      <c r="P572" s="22">
        <v>5050</v>
      </c>
      <c r="Q572" s="22">
        <v>0</v>
      </c>
      <c r="R572" s="22"/>
      <c r="S572" s="22"/>
    </row>
    <row r="573" spans="11:19" ht="15.75" x14ac:dyDescent="0.25">
      <c r="K573" s="21">
        <v>572</v>
      </c>
      <c r="L573" s="20" t="s">
        <v>599</v>
      </c>
      <c r="M573" s="22">
        <v>13.81</v>
      </c>
      <c r="N573" s="22">
        <v>3501</v>
      </c>
      <c r="O573" s="22">
        <v>4760</v>
      </c>
      <c r="P573" s="22">
        <v>4910</v>
      </c>
      <c r="Q573" s="22">
        <v>0</v>
      </c>
      <c r="R573" s="22"/>
      <c r="S573" s="22"/>
    </row>
    <row r="574" spans="11:19" ht="15.75" x14ac:dyDescent="0.25">
      <c r="K574" s="21">
        <v>573</v>
      </c>
      <c r="L574" s="20" t="s">
        <v>600</v>
      </c>
      <c r="M574" s="22">
        <v>13.88</v>
      </c>
      <c r="N574" s="22">
        <v>3309</v>
      </c>
      <c r="O574" s="22">
        <v>4700</v>
      </c>
      <c r="P574" s="22">
        <v>4590</v>
      </c>
      <c r="Q574" s="22">
        <v>0</v>
      </c>
      <c r="R574" s="22"/>
      <c r="S574" s="22"/>
    </row>
    <row r="575" spans="11:19" ht="15.75" x14ac:dyDescent="0.25">
      <c r="K575" s="21">
        <v>574</v>
      </c>
      <c r="L575" s="20" t="s">
        <v>601</v>
      </c>
      <c r="M575" s="22">
        <v>14.06</v>
      </c>
      <c r="N575" s="22">
        <v>2801</v>
      </c>
      <c r="O575" s="22">
        <v>4800</v>
      </c>
      <c r="P575" s="22">
        <v>4730</v>
      </c>
      <c r="Q575" s="22">
        <v>0</v>
      </c>
      <c r="R575" s="22"/>
      <c r="S575" s="22"/>
    </row>
    <row r="576" spans="11:19" ht="15.75" x14ac:dyDescent="0.25">
      <c r="K576" s="21">
        <v>575</v>
      </c>
      <c r="L576" s="20" t="s">
        <v>602</v>
      </c>
      <c r="M576" s="22">
        <v>14.02</v>
      </c>
      <c r="N576" s="22">
        <v>2920</v>
      </c>
      <c r="O576" s="22">
        <v>5100</v>
      </c>
      <c r="P576" s="22">
        <v>4680</v>
      </c>
      <c r="Q576" s="22">
        <v>0</v>
      </c>
      <c r="R576" s="22"/>
      <c r="S576" s="22"/>
    </row>
    <row r="577" spans="11:19" ht="15.75" x14ac:dyDescent="0.25">
      <c r="K577" s="21">
        <v>576</v>
      </c>
      <c r="L577" s="20" t="s">
        <v>603</v>
      </c>
      <c r="M577" s="22">
        <v>14.06</v>
      </c>
      <c r="N577" s="22">
        <v>2801</v>
      </c>
      <c r="O577" s="22">
        <v>5240</v>
      </c>
      <c r="P577" s="22">
        <v>4660</v>
      </c>
      <c r="Q577" s="22">
        <v>0</v>
      </c>
      <c r="R577" s="22"/>
      <c r="S577" s="22"/>
    </row>
    <row r="578" spans="11:19" ht="15.75" x14ac:dyDescent="0.25">
      <c r="K578" s="21">
        <v>577</v>
      </c>
      <c r="L578" s="20" t="s">
        <v>604</v>
      </c>
      <c r="M578" s="22">
        <v>14.06</v>
      </c>
      <c r="N578" s="22">
        <v>2801</v>
      </c>
      <c r="O578" s="22">
        <v>5350</v>
      </c>
      <c r="P578" s="22">
        <v>4700</v>
      </c>
      <c r="Q578" s="22">
        <v>0</v>
      </c>
      <c r="R578" s="22"/>
      <c r="S578" s="22"/>
    </row>
    <row r="579" spans="11:19" ht="15.75" x14ac:dyDescent="0.25">
      <c r="K579" s="21">
        <v>578</v>
      </c>
      <c r="L579" s="20" t="s">
        <v>605</v>
      </c>
      <c r="M579" s="22">
        <v>14</v>
      </c>
      <c r="N579" s="22">
        <v>2980</v>
      </c>
      <c r="O579" s="22">
        <v>5120</v>
      </c>
      <c r="P579" s="22">
        <v>4620</v>
      </c>
      <c r="Q579" s="22">
        <v>0</v>
      </c>
      <c r="R579" s="22"/>
      <c r="S579" s="22"/>
    </row>
    <row r="580" spans="11:19" ht="15.75" x14ac:dyDescent="0.25">
      <c r="K580" s="21">
        <v>579</v>
      </c>
      <c r="L580" s="20" t="s">
        <v>606</v>
      </c>
      <c r="M580" s="22">
        <v>14.05</v>
      </c>
      <c r="N580" s="22">
        <v>2831</v>
      </c>
      <c r="O580" s="22">
        <v>4900</v>
      </c>
      <c r="P580" s="22">
        <v>4600</v>
      </c>
      <c r="Q580" s="22">
        <v>0</v>
      </c>
      <c r="R580" s="22"/>
      <c r="S580" s="22"/>
    </row>
    <row r="581" spans="11:19" ht="15.75" x14ac:dyDescent="0.25">
      <c r="K581" s="21">
        <v>580</v>
      </c>
      <c r="L581" s="20" t="s">
        <v>607</v>
      </c>
      <c r="M581" s="22">
        <v>14.13</v>
      </c>
      <c r="N581" s="22">
        <v>2593</v>
      </c>
      <c r="O581" s="22">
        <v>4800</v>
      </c>
      <c r="P581" s="22">
        <v>5250</v>
      </c>
      <c r="Q581" s="22">
        <v>0</v>
      </c>
      <c r="R581" s="22"/>
      <c r="S581" s="22"/>
    </row>
    <row r="582" spans="11:19" ht="15.75" x14ac:dyDescent="0.25">
      <c r="K582" s="21">
        <v>581</v>
      </c>
      <c r="L582" s="20" t="s">
        <v>608</v>
      </c>
      <c r="M582" s="22">
        <v>14.08</v>
      </c>
      <c r="N582" s="22">
        <v>2742</v>
      </c>
      <c r="O582" s="22">
        <v>5120</v>
      </c>
      <c r="P582" s="22">
        <v>4850</v>
      </c>
      <c r="Q582" s="22">
        <v>0</v>
      </c>
      <c r="R582" s="22"/>
      <c r="S582" s="22"/>
    </row>
    <row r="583" spans="11:19" ht="15.75" x14ac:dyDescent="0.25">
      <c r="K583" s="21">
        <v>582</v>
      </c>
      <c r="L583" s="20" t="s">
        <v>609</v>
      </c>
      <c r="M583" s="22">
        <v>13.99</v>
      </c>
      <c r="N583" s="22">
        <v>3007</v>
      </c>
      <c r="O583" s="22">
        <v>5450</v>
      </c>
      <c r="P583" s="22">
        <v>4980</v>
      </c>
      <c r="Q583" s="22">
        <v>0</v>
      </c>
      <c r="R583" s="22"/>
      <c r="S583" s="22"/>
    </row>
    <row r="584" spans="11:19" ht="15.75" x14ac:dyDescent="0.25">
      <c r="K584" s="21">
        <v>583</v>
      </c>
      <c r="L584" s="20" t="s">
        <v>610</v>
      </c>
      <c r="M584" s="22">
        <v>14.03</v>
      </c>
      <c r="N584" s="22">
        <v>2891</v>
      </c>
      <c r="O584" s="22">
        <v>5480</v>
      </c>
      <c r="P584" s="22">
        <v>4680</v>
      </c>
      <c r="Q584" s="22">
        <v>0</v>
      </c>
      <c r="R584" s="22"/>
      <c r="S584" s="22"/>
    </row>
    <row r="585" spans="11:19" ht="15.75" x14ac:dyDescent="0.25">
      <c r="K585" s="21">
        <v>584</v>
      </c>
      <c r="L585" s="20" t="s">
        <v>611</v>
      </c>
      <c r="M585" s="22">
        <v>14.09</v>
      </c>
      <c r="N585" s="22">
        <v>2712</v>
      </c>
      <c r="O585" s="22">
        <v>5100</v>
      </c>
      <c r="P585" s="22">
        <v>4800</v>
      </c>
      <c r="Q585" s="22">
        <v>0</v>
      </c>
      <c r="R585" s="22"/>
      <c r="S585" s="22"/>
    </row>
    <row r="586" spans="11:19" ht="15.75" x14ac:dyDescent="0.25">
      <c r="K586" s="21">
        <v>585</v>
      </c>
      <c r="L586" s="20" t="s">
        <v>612</v>
      </c>
      <c r="M586" s="22">
        <v>14.06</v>
      </c>
      <c r="N586" s="22">
        <v>2801</v>
      </c>
      <c r="O586" s="22">
        <v>5050</v>
      </c>
      <c r="P586" s="22">
        <v>4870</v>
      </c>
      <c r="Q586" s="22">
        <v>0</v>
      </c>
      <c r="R586" s="22"/>
      <c r="S586" s="22"/>
    </row>
    <row r="587" spans="11:19" ht="15.75" x14ac:dyDescent="0.25">
      <c r="K587" s="21">
        <v>586</v>
      </c>
      <c r="L587" s="20" t="s">
        <v>613</v>
      </c>
      <c r="M587" s="22">
        <v>14</v>
      </c>
      <c r="N587" s="22">
        <v>2980</v>
      </c>
      <c r="O587" s="22">
        <v>4800</v>
      </c>
      <c r="P587" s="22">
        <v>4700</v>
      </c>
      <c r="Q587" s="22">
        <v>0</v>
      </c>
      <c r="R587" s="22"/>
      <c r="S587" s="22"/>
    </row>
    <row r="588" spans="11:19" ht="15.75" x14ac:dyDescent="0.25">
      <c r="K588" s="21">
        <v>587</v>
      </c>
      <c r="L588" s="20" t="s">
        <v>614</v>
      </c>
      <c r="M588" s="22">
        <v>14.16</v>
      </c>
      <c r="N588" s="22">
        <v>2503</v>
      </c>
      <c r="O588" s="22">
        <v>4000</v>
      </c>
      <c r="P588" s="22">
        <v>4600</v>
      </c>
      <c r="Q588" s="22">
        <v>0</v>
      </c>
      <c r="R588" s="22"/>
      <c r="S588" s="22"/>
    </row>
    <row r="589" spans="11:19" ht="15.75" x14ac:dyDescent="0.25">
      <c r="K589" s="21">
        <v>588</v>
      </c>
      <c r="L589" s="20" t="s">
        <v>615</v>
      </c>
      <c r="M589" s="22">
        <v>13.89</v>
      </c>
      <c r="N589" s="22">
        <v>3281</v>
      </c>
      <c r="O589" s="22">
        <v>4932</v>
      </c>
      <c r="P589" s="22">
        <v>4960</v>
      </c>
      <c r="Q589" s="22">
        <v>0</v>
      </c>
      <c r="R589" s="22"/>
      <c r="S589" s="22"/>
    </row>
    <row r="590" spans="11:19" ht="15.75" x14ac:dyDescent="0.25">
      <c r="K590" s="21">
        <v>589</v>
      </c>
      <c r="L590" s="20" t="s">
        <v>616</v>
      </c>
      <c r="M590" s="22">
        <v>13.94</v>
      </c>
      <c r="N590" s="22">
        <v>3144</v>
      </c>
      <c r="O590" s="22">
        <v>5470</v>
      </c>
      <c r="P590" s="22">
        <v>4850</v>
      </c>
      <c r="Q590" s="22">
        <v>0</v>
      </c>
      <c r="R590" s="22"/>
      <c r="S590" s="22"/>
    </row>
    <row r="591" spans="11:19" ht="15.75" x14ac:dyDescent="0.25">
      <c r="K591" s="21">
        <v>590</v>
      </c>
      <c r="L591" s="20" t="s">
        <v>617</v>
      </c>
      <c r="M591" s="22">
        <v>14.03</v>
      </c>
      <c r="N591" s="22">
        <v>2891</v>
      </c>
      <c r="O591" s="22">
        <v>5600</v>
      </c>
      <c r="P591" s="22">
        <v>4860</v>
      </c>
      <c r="Q591" s="22">
        <v>0</v>
      </c>
      <c r="R591" s="22"/>
      <c r="S591" s="22"/>
    </row>
    <row r="592" spans="11:19" ht="15.75" x14ac:dyDescent="0.25">
      <c r="K592" s="21">
        <v>591</v>
      </c>
      <c r="L592" s="20" t="s">
        <v>618</v>
      </c>
      <c r="M592" s="22">
        <v>14.11</v>
      </c>
      <c r="N592" s="22">
        <v>2652</v>
      </c>
      <c r="O592" s="22">
        <v>5690</v>
      </c>
      <c r="P592" s="22">
        <v>4700</v>
      </c>
      <c r="Q592" s="22">
        <v>0</v>
      </c>
      <c r="R592" s="22"/>
      <c r="S592" s="22"/>
    </row>
    <row r="593" spans="11:19" ht="15.75" x14ac:dyDescent="0.25">
      <c r="K593" s="21">
        <v>592</v>
      </c>
      <c r="L593" s="20" t="s">
        <v>619</v>
      </c>
      <c r="M593" s="22">
        <v>14.06</v>
      </c>
      <c r="N593" s="22">
        <v>2801</v>
      </c>
      <c r="O593" s="22">
        <v>5690</v>
      </c>
      <c r="P593" s="22">
        <v>5440</v>
      </c>
      <c r="Q593" s="22">
        <v>0</v>
      </c>
      <c r="R593" s="22"/>
      <c r="S593" s="22"/>
    </row>
    <row r="594" spans="11:19" ht="15.75" x14ac:dyDescent="0.25">
      <c r="K594" s="21">
        <v>593</v>
      </c>
      <c r="L594" s="20" t="s">
        <v>620</v>
      </c>
      <c r="M594" s="22">
        <v>14.07</v>
      </c>
      <c r="N594" s="22">
        <v>2771</v>
      </c>
      <c r="O594" s="22">
        <v>4997</v>
      </c>
      <c r="P594" s="22">
        <v>4800</v>
      </c>
      <c r="Q594" s="22">
        <v>0</v>
      </c>
      <c r="R594" s="22"/>
      <c r="S594" s="22"/>
    </row>
    <row r="595" spans="11:19" ht="15.75" x14ac:dyDescent="0.25">
      <c r="K595" s="21">
        <v>594</v>
      </c>
      <c r="L595" s="20" t="s">
        <v>621</v>
      </c>
      <c r="M595" s="22">
        <v>13.98</v>
      </c>
      <c r="N595" s="22">
        <v>3035</v>
      </c>
      <c r="O595" s="22">
        <v>4700</v>
      </c>
      <c r="P595" s="22">
        <v>5250</v>
      </c>
      <c r="Q595" s="22">
        <v>0</v>
      </c>
      <c r="R595" s="22"/>
      <c r="S595" s="22"/>
    </row>
    <row r="596" spans="11:19" ht="15.75" x14ac:dyDescent="0.25">
      <c r="K596" s="21">
        <v>595</v>
      </c>
      <c r="L596" s="20" t="s">
        <v>622</v>
      </c>
      <c r="M596" s="22">
        <v>13.91</v>
      </c>
      <c r="N596" s="22">
        <v>3227</v>
      </c>
      <c r="O596" s="22">
        <v>5000</v>
      </c>
      <c r="P596" s="22">
        <v>6350</v>
      </c>
      <c r="Q596" s="22">
        <v>0</v>
      </c>
      <c r="R596" s="22"/>
      <c r="S596" s="22"/>
    </row>
    <row r="597" spans="11:19" ht="15.75" x14ac:dyDescent="0.25">
      <c r="K597" s="21">
        <v>596</v>
      </c>
      <c r="L597" s="20" t="s">
        <v>623</v>
      </c>
      <c r="M597" s="22">
        <v>14.02</v>
      </c>
      <c r="N597" s="22">
        <v>2920</v>
      </c>
      <c r="O597" s="22">
        <v>4970</v>
      </c>
      <c r="P597" s="22">
        <v>5140</v>
      </c>
      <c r="Q597" s="22">
        <v>0</v>
      </c>
      <c r="R597" s="22"/>
      <c r="S597" s="22"/>
    </row>
    <row r="598" spans="11:19" ht="15.75" x14ac:dyDescent="0.25">
      <c r="K598" s="21">
        <v>597</v>
      </c>
      <c r="L598" s="20" t="s">
        <v>624</v>
      </c>
      <c r="M598" s="22">
        <v>13.77</v>
      </c>
      <c r="N598" s="22">
        <v>3610</v>
      </c>
      <c r="O598" s="22">
        <v>5620</v>
      </c>
      <c r="P598" s="22">
        <v>5000</v>
      </c>
      <c r="Q598" s="22">
        <v>0</v>
      </c>
      <c r="R598" s="22"/>
      <c r="S598" s="22"/>
    </row>
    <row r="599" spans="11:19" ht="15.75" x14ac:dyDescent="0.25">
      <c r="K599" s="21">
        <v>598</v>
      </c>
      <c r="L599" s="20" t="s">
        <v>625</v>
      </c>
      <c r="M599" s="22">
        <v>13.73</v>
      </c>
      <c r="N599" s="22">
        <v>3720</v>
      </c>
      <c r="O599" s="22">
        <v>6474</v>
      </c>
      <c r="P599" s="22">
        <v>5690</v>
      </c>
      <c r="Q599" s="22">
        <v>0</v>
      </c>
      <c r="R599" s="22"/>
      <c r="S599" s="22"/>
    </row>
    <row r="600" spans="11:19" ht="15.75" x14ac:dyDescent="0.25">
      <c r="K600" s="21">
        <v>599</v>
      </c>
      <c r="L600" s="20" t="s">
        <v>626</v>
      </c>
      <c r="M600" s="22">
        <v>13.8</v>
      </c>
      <c r="N600" s="22">
        <v>3528</v>
      </c>
      <c r="O600" s="22">
        <v>6778</v>
      </c>
      <c r="P600" s="22">
        <v>6100</v>
      </c>
      <c r="Q600" s="22">
        <v>0</v>
      </c>
      <c r="R600" s="22"/>
      <c r="S600" s="22"/>
    </row>
    <row r="601" spans="11:19" ht="15.75" x14ac:dyDescent="0.25">
      <c r="K601" s="21">
        <v>600</v>
      </c>
      <c r="L601" s="20" t="s">
        <v>627</v>
      </c>
      <c r="M601" s="22">
        <v>13.93</v>
      </c>
      <c r="N601" s="22">
        <v>3172</v>
      </c>
      <c r="O601" s="22">
        <v>6300</v>
      </c>
      <c r="P601" s="22">
        <v>4870</v>
      </c>
      <c r="Q601" s="22">
        <v>0</v>
      </c>
      <c r="R601" s="22"/>
      <c r="S601" s="22"/>
    </row>
    <row r="602" spans="11:19" ht="15.75" x14ac:dyDescent="0.25">
      <c r="K602" s="21">
        <v>601</v>
      </c>
      <c r="L602" s="20" t="s">
        <v>628</v>
      </c>
      <c r="M602" s="22">
        <v>14.11</v>
      </c>
      <c r="N602" s="22">
        <v>2652</v>
      </c>
      <c r="O602" s="22">
        <v>6427</v>
      </c>
      <c r="P602" s="22">
        <v>5080</v>
      </c>
      <c r="Q602" s="22">
        <v>0</v>
      </c>
      <c r="R602" s="22"/>
      <c r="S602" s="22"/>
    </row>
    <row r="603" spans="11:19" ht="15.75" x14ac:dyDescent="0.25">
      <c r="K603" s="21">
        <v>602</v>
      </c>
      <c r="L603" s="20" t="s">
        <v>629</v>
      </c>
      <c r="M603" s="22">
        <v>13.96</v>
      </c>
      <c r="N603" s="22">
        <v>3090</v>
      </c>
      <c r="O603" s="22">
        <v>6420</v>
      </c>
      <c r="P603" s="22">
        <v>5360</v>
      </c>
      <c r="Q603" s="22">
        <v>0</v>
      </c>
      <c r="R603" s="22"/>
      <c r="S603" s="22"/>
    </row>
    <row r="604" spans="11:19" ht="15.75" x14ac:dyDescent="0.25">
      <c r="K604" s="21">
        <v>603</v>
      </c>
      <c r="L604" s="20" t="s">
        <v>630</v>
      </c>
      <c r="M604" s="22">
        <v>14.03</v>
      </c>
      <c r="N604" s="22">
        <v>2891</v>
      </c>
      <c r="O604" s="22">
        <v>6621</v>
      </c>
      <c r="P604" s="22">
        <v>4760</v>
      </c>
      <c r="Q604" s="22">
        <v>0</v>
      </c>
      <c r="R604" s="22"/>
      <c r="S604" s="22"/>
    </row>
    <row r="605" spans="11:19" ht="15.75" x14ac:dyDescent="0.25">
      <c r="K605" s="21">
        <v>604</v>
      </c>
      <c r="L605" s="20" t="s">
        <v>631</v>
      </c>
      <c r="M605" s="22">
        <v>14.07</v>
      </c>
      <c r="N605" s="22">
        <v>2771</v>
      </c>
      <c r="O605" s="22">
        <v>5210</v>
      </c>
      <c r="P605" s="22">
        <v>5030</v>
      </c>
      <c r="Q605" s="22">
        <v>0</v>
      </c>
      <c r="R605" s="22"/>
      <c r="S605" s="22"/>
    </row>
    <row r="606" spans="11:19" ht="15.75" x14ac:dyDescent="0.25">
      <c r="K606" s="21">
        <v>605</v>
      </c>
      <c r="L606" s="20" t="s">
        <v>632</v>
      </c>
      <c r="M606" s="22">
        <v>14.08</v>
      </c>
      <c r="N606" s="22">
        <v>2742</v>
      </c>
      <c r="O606" s="22">
        <v>5900</v>
      </c>
      <c r="P606" s="22">
        <v>5050</v>
      </c>
      <c r="Q606" s="22">
        <v>0</v>
      </c>
      <c r="R606" s="22"/>
      <c r="S606" s="22"/>
    </row>
    <row r="607" spans="11:19" ht="15.75" x14ac:dyDescent="0.25">
      <c r="K607" s="21">
        <v>606</v>
      </c>
      <c r="L607" s="20" t="s">
        <v>633</v>
      </c>
      <c r="M607" s="22">
        <v>14.08</v>
      </c>
      <c r="N607" s="22">
        <v>2742</v>
      </c>
      <c r="O607" s="22">
        <v>4400</v>
      </c>
      <c r="P607" s="22">
        <v>5200</v>
      </c>
      <c r="Q607" s="22">
        <v>0</v>
      </c>
      <c r="R607" s="22"/>
      <c r="S607" s="22"/>
    </row>
    <row r="608" spans="11:19" ht="15.75" x14ac:dyDescent="0.25">
      <c r="K608" s="21">
        <v>607</v>
      </c>
      <c r="L608" s="20" t="s">
        <v>634</v>
      </c>
      <c r="M608" s="22">
        <v>14.08</v>
      </c>
      <c r="N608" s="22">
        <v>2742</v>
      </c>
      <c r="O608" s="22">
        <v>4438</v>
      </c>
      <c r="P608" s="22">
        <v>5790</v>
      </c>
      <c r="Q608" s="22">
        <v>0</v>
      </c>
      <c r="R608" s="22"/>
      <c r="S608" s="22"/>
    </row>
    <row r="609" spans="11:19" ht="15.75" x14ac:dyDescent="0.25">
      <c r="K609" s="21">
        <v>608</v>
      </c>
      <c r="L609" s="20" t="s">
        <v>635</v>
      </c>
      <c r="M609" s="22">
        <v>14.06</v>
      </c>
      <c r="N609" s="22">
        <v>2801</v>
      </c>
      <c r="O609" s="22">
        <v>5300</v>
      </c>
      <c r="P609" s="22">
        <v>5300</v>
      </c>
      <c r="Q609" s="22">
        <v>0</v>
      </c>
      <c r="R609" s="22"/>
      <c r="S609" s="22"/>
    </row>
    <row r="610" spans="11:19" ht="15.75" x14ac:dyDescent="0.25">
      <c r="K610" s="21">
        <v>609</v>
      </c>
      <c r="L610" s="20" t="s">
        <v>636</v>
      </c>
      <c r="M610" s="22">
        <v>14.03</v>
      </c>
      <c r="N610" s="22">
        <v>2891</v>
      </c>
      <c r="O610" s="22">
        <v>5748</v>
      </c>
      <c r="P610" s="22">
        <v>5630</v>
      </c>
      <c r="Q610" s="22">
        <v>0</v>
      </c>
      <c r="R610" s="22"/>
      <c r="S610" s="22"/>
    </row>
    <row r="611" spans="11:19" ht="15.75" x14ac:dyDescent="0.25">
      <c r="K611" s="21">
        <v>610</v>
      </c>
      <c r="L611" s="20" t="s">
        <v>637</v>
      </c>
      <c r="M611" s="22">
        <v>14.04</v>
      </c>
      <c r="N611" s="22">
        <v>2861</v>
      </c>
      <c r="O611" s="22">
        <v>5376</v>
      </c>
      <c r="P611" s="22">
        <v>5470</v>
      </c>
      <c r="Q611" s="22">
        <v>0</v>
      </c>
      <c r="R611" s="22"/>
      <c r="S611" s="22"/>
    </row>
    <row r="612" spans="11:19" ht="15.75" x14ac:dyDescent="0.25">
      <c r="K612" s="21">
        <v>611</v>
      </c>
      <c r="L612" s="20" t="s">
        <v>638</v>
      </c>
      <c r="M612" s="22">
        <v>14.19</v>
      </c>
      <c r="N612" s="22">
        <v>2414</v>
      </c>
      <c r="O612" s="22">
        <v>4700</v>
      </c>
      <c r="P612" s="22">
        <v>5250</v>
      </c>
      <c r="Q612" s="22">
        <v>0</v>
      </c>
      <c r="R612" s="22"/>
      <c r="S612" s="22"/>
    </row>
    <row r="613" spans="11:19" ht="15.75" x14ac:dyDescent="0.25">
      <c r="K613" s="21">
        <v>612</v>
      </c>
      <c r="L613" s="20" t="s">
        <v>639</v>
      </c>
      <c r="M613" s="22">
        <v>14.04</v>
      </c>
      <c r="N613" s="22">
        <v>2861</v>
      </c>
      <c r="O613" s="22">
        <v>4597</v>
      </c>
      <c r="P613" s="22">
        <v>5210</v>
      </c>
      <c r="Q613" s="22">
        <v>0</v>
      </c>
      <c r="R613" s="22"/>
      <c r="S613" s="22"/>
    </row>
    <row r="614" spans="11:19" ht="15.75" x14ac:dyDescent="0.25">
      <c r="K614" s="21">
        <v>613</v>
      </c>
      <c r="L614" s="20" t="s">
        <v>640</v>
      </c>
      <c r="M614" s="22">
        <v>13.97</v>
      </c>
      <c r="N614" s="22">
        <v>3062</v>
      </c>
      <c r="O614" s="22">
        <v>4939</v>
      </c>
      <c r="P614" s="22">
        <v>4500</v>
      </c>
      <c r="Q614" s="22">
        <v>0</v>
      </c>
      <c r="R614" s="22"/>
      <c r="S614" s="22"/>
    </row>
    <row r="615" spans="11:19" ht="15.75" x14ac:dyDescent="0.25">
      <c r="K615" s="21">
        <v>614</v>
      </c>
      <c r="L615" s="20" t="s">
        <v>641</v>
      </c>
      <c r="M615" s="22">
        <v>13.99</v>
      </c>
      <c r="N615" s="22">
        <v>3007</v>
      </c>
      <c r="O615" s="22">
        <v>4331</v>
      </c>
      <c r="P615" s="22">
        <v>4850</v>
      </c>
      <c r="Q615" s="22">
        <v>0</v>
      </c>
      <c r="R615" s="22"/>
      <c r="S615" s="22"/>
    </row>
    <row r="616" spans="11:19" ht="15.75" x14ac:dyDescent="0.25">
      <c r="K616" s="21">
        <v>615</v>
      </c>
      <c r="L616" s="20" t="s">
        <v>642</v>
      </c>
      <c r="M616" s="22">
        <v>14.03</v>
      </c>
      <c r="N616" s="22">
        <v>2891</v>
      </c>
      <c r="O616" s="22">
        <v>4400</v>
      </c>
      <c r="P616" s="22">
        <v>4600</v>
      </c>
      <c r="Q616" s="22">
        <v>0</v>
      </c>
      <c r="R616" s="22"/>
      <c r="S616" s="22"/>
    </row>
    <row r="617" spans="11:19" ht="15.75" x14ac:dyDescent="0.25">
      <c r="K617" s="21">
        <v>616</v>
      </c>
      <c r="L617" s="20" t="s">
        <v>643</v>
      </c>
      <c r="M617" s="22">
        <v>14.01</v>
      </c>
      <c r="N617" s="22">
        <v>2950</v>
      </c>
      <c r="O617" s="22">
        <v>3700</v>
      </c>
      <c r="P617" s="22">
        <v>4580</v>
      </c>
      <c r="Q617" s="22">
        <v>0</v>
      </c>
      <c r="R617" s="22"/>
      <c r="S617" s="22"/>
    </row>
    <row r="618" spans="11:19" ht="15.75" x14ac:dyDescent="0.25">
      <c r="K618" s="21">
        <v>617</v>
      </c>
      <c r="L618" s="20" t="s">
        <v>644</v>
      </c>
      <c r="M618" s="22">
        <v>13.94</v>
      </c>
      <c r="N618" s="22">
        <v>3144</v>
      </c>
      <c r="O618" s="22">
        <v>5350</v>
      </c>
      <c r="P618" s="22">
        <v>4500</v>
      </c>
      <c r="Q618" s="22">
        <v>0</v>
      </c>
      <c r="R618" s="22"/>
      <c r="S618" s="22"/>
    </row>
    <row r="619" spans="11:19" ht="15.75" x14ac:dyDescent="0.25">
      <c r="K619" s="21">
        <v>618</v>
      </c>
      <c r="L619" s="20" t="s">
        <v>645</v>
      </c>
      <c r="M619" s="22">
        <v>14.16</v>
      </c>
      <c r="N619" s="22">
        <v>2503</v>
      </c>
      <c r="O619" s="22">
        <v>5414</v>
      </c>
      <c r="P619" s="22">
        <v>4590</v>
      </c>
      <c r="Q619" s="22">
        <v>0</v>
      </c>
      <c r="R619" s="22"/>
      <c r="S619" s="22"/>
    </row>
    <row r="620" spans="11:19" ht="15.75" x14ac:dyDescent="0.25">
      <c r="K620" s="21">
        <v>619</v>
      </c>
      <c r="L620" s="20" t="s">
        <v>646</v>
      </c>
      <c r="M620" s="22">
        <v>14.07</v>
      </c>
      <c r="N620" s="22">
        <v>2771</v>
      </c>
      <c r="O620" s="22">
        <v>4950</v>
      </c>
      <c r="P620" s="22">
        <v>4750</v>
      </c>
      <c r="Q620" s="22">
        <v>0</v>
      </c>
      <c r="R620" s="22"/>
      <c r="S620" s="22"/>
    </row>
    <row r="621" spans="11:19" ht="15.75" x14ac:dyDescent="0.25">
      <c r="K621" s="21">
        <v>620</v>
      </c>
      <c r="L621" s="20" t="s">
        <v>647</v>
      </c>
      <c r="M621" s="22">
        <v>14.13</v>
      </c>
      <c r="N621" s="22">
        <v>2593</v>
      </c>
      <c r="O621" s="22">
        <v>5200</v>
      </c>
      <c r="P621" s="22">
        <v>4770</v>
      </c>
      <c r="Q621" s="22">
        <v>0</v>
      </c>
      <c r="R621" s="22"/>
      <c r="S621" s="22"/>
    </row>
    <row r="622" spans="11:19" ht="15.75" x14ac:dyDescent="0.25">
      <c r="K622" s="21">
        <v>621</v>
      </c>
      <c r="L622" s="20" t="s">
        <v>648</v>
      </c>
      <c r="M622" s="22">
        <v>14.18</v>
      </c>
      <c r="N622" s="22">
        <v>2444</v>
      </c>
      <c r="O622" s="22">
        <v>5100</v>
      </c>
      <c r="P622" s="22">
        <v>4540</v>
      </c>
      <c r="Q622" s="22">
        <v>0</v>
      </c>
      <c r="R622" s="22"/>
      <c r="S622" s="22"/>
    </row>
    <row r="623" spans="11:19" ht="15.75" x14ac:dyDescent="0.25">
      <c r="K623" s="21">
        <v>622</v>
      </c>
      <c r="L623" s="20" t="s">
        <v>649</v>
      </c>
      <c r="M623" s="22">
        <v>14.09</v>
      </c>
      <c r="N623" s="22">
        <v>2712</v>
      </c>
      <c r="O623" s="22">
        <v>4770</v>
      </c>
      <c r="P623" s="22">
        <v>4520</v>
      </c>
      <c r="Q623" s="22">
        <v>0</v>
      </c>
      <c r="R623" s="22"/>
      <c r="S623" s="22"/>
    </row>
    <row r="624" spans="11:19" ht="15.75" x14ac:dyDescent="0.25">
      <c r="K624" s="21">
        <v>623</v>
      </c>
      <c r="L624" s="20" t="s">
        <v>650</v>
      </c>
      <c r="M624" s="22">
        <v>14.19</v>
      </c>
      <c r="N624" s="22">
        <v>2414</v>
      </c>
      <c r="O624" s="22">
        <v>5461</v>
      </c>
      <c r="P624" s="22">
        <v>4670</v>
      </c>
      <c r="Q624" s="22">
        <v>0</v>
      </c>
      <c r="R624" s="22"/>
      <c r="S624" s="22"/>
    </row>
    <row r="625" spans="11:19" ht="15.75" x14ac:dyDescent="0.25">
      <c r="K625" s="21">
        <v>624</v>
      </c>
      <c r="L625" s="20" t="s">
        <v>651</v>
      </c>
      <c r="M625" s="22">
        <v>14.1</v>
      </c>
      <c r="N625" s="22">
        <v>2682</v>
      </c>
      <c r="O625" s="22">
        <v>5323</v>
      </c>
      <c r="P625" s="22">
        <v>4650</v>
      </c>
      <c r="Q625" s="22">
        <v>0</v>
      </c>
      <c r="R625" s="22"/>
      <c r="S625" s="22"/>
    </row>
    <row r="626" spans="11:19" ht="15.75" x14ac:dyDescent="0.25">
      <c r="K626" s="21">
        <v>625</v>
      </c>
      <c r="L626" s="20" t="s">
        <v>652</v>
      </c>
      <c r="M626" s="22">
        <v>14.11</v>
      </c>
      <c r="N626" s="22">
        <v>2652</v>
      </c>
      <c r="O626" s="22">
        <v>4603</v>
      </c>
      <c r="P626" s="22">
        <v>5400</v>
      </c>
      <c r="Q626" s="22">
        <v>0</v>
      </c>
      <c r="R626" s="22"/>
      <c r="S626" s="22"/>
    </row>
    <row r="627" spans="11:19" ht="15.75" x14ac:dyDescent="0.25">
      <c r="K627" s="21">
        <v>626</v>
      </c>
      <c r="L627" s="20" t="s">
        <v>653</v>
      </c>
      <c r="M627" s="22">
        <v>14.06</v>
      </c>
      <c r="N627" s="22">
        <v>2801</v>
      </c>
      <c r="O627" s="22">
        <v>4603</v>
      </c>
      <c r="P627" s="22">
        <v>5160</v>
      </c>
      <c r="Q627" s="22">
        <v>0</v>
      </c>
      <c r="R627" s="22"/>
      <c r="S627" s="22"/>
    </row>
    <row r="628" spans="11:19" ht="15.75" x14ac:dyDescent="0.25">
      <c r="K628" s="21">
        <v>627</v>
      </c>
      <c r="L628" s="20" t="s">
        <v>654</v>
      </c>
      <c r="M628" s="22">
        <v>14.03</v>
      </c>
      <c r="N628" s="22">
        <v>2891</v>
      </c>
      <c r="O628" s="22">
        <v>4183</v>
      </c>
      <c r="P628" s="22">
        <v>5550</v>
      </c>
      <c r="Q628" s="22">
        <v>0</v>
      </c>
      <c r="R628" s="22"/>
      <c r="S628" s="22"/>
    </row>
    <row r="629" spans="11:19" ht="15.75" x14ac:dyDescent="0.25">
      <c r="K629" s="21">
        <v>628</v>
      </c>
      <c r="L629" s="20" t="s">
        <v>655</v>
      </c>
      <c r="M629" s="22">
        <v>13.99</v>
      </c>
      <c r="N629" s="22">
        <v>3007</v>
      </c>
      <c r="O629" s="22">
        <v>1000</v>
      </c>
      <c r="P629" s="22">
        <v>5500</v>
      </c>
      <c r="Q629" s="22">
        <v>0</v>
      </c>
      <c r="R629" s="22"/>
      <c r="S629" s="22"/>
    </row>
    <row r="630" spans="11:19" ht="15.75" x14ac:dyDescent="0.25">
      <c r="K630" s="21">
        <v>629</v>
      </c>
      <c r="L630" s="20" t="s">
        <v>656</v>
      </c>
      <c r="M630" s="22">
        <v>14.02</v>
      </c>
      <c r="N630" s="22">
        <v>2920</v>
      </c>
      <c r="O630" s="22">
        <v>1000</v>
      </c>
      <c r="P630" s="22">
        <v>4960</v>
      </c>
      <c r="Q630" s="22">
        <v>0</v>
      </c>
      <c r="R630" s="22"/>
      <c r="S630" s="22"/>
    </row>
    <row r="631" spans="11:19" ht="15.75" x14ac:dyDescent="0.25">
      <c r="K631" s="21">
        <v>630</v>
      </c>
      <c r="L631" s="20" t="s">
        <v>657</v>
      </c>
      <c r="M631" s="22">
        <v>14</v>
      </c>
      <c r="N631" s="22">
        <v>2980</v>
      </c>
      <c r="O631" s="22">
        <v>4800</v>
      </c>
      <c r="P631" s="22">
        <v>5140</v>
      </c>
      <c r="Q631" s="22">
        <v>0</v>
      </c>
      <c r="R631" s="22"/>
      <c r="S631" s="22"/>
    </row>
    <row r="632" spans="11:19" ht="15.75" x14ac:dyDescent="0.25">
      <c r="K632" s="21">
        <v>631</v>
      </c>
      <c r="L632" s="20" t="s">
        <v>658</v>
      </c>
      <c r="M632" s="22">
        <v>14.06</v>
      </c>
      <c r="N632" s="22">
        <v>2801</v>
      </c>
      <c r="O632" s="22">
        <v>4800</v>
      </c>
      <c r="P632" s="22">
        <v>4870</v>
      </c>
      <c r="Q632" s="22">
        <v>0</v>
      </c>
      <c r="R632" s="22"/>
      <c r="S632" s="22"/>
    </row>
    <row r="633" spans="11:19" ht="15.75" x14ac:dyDescent="0.25">
      <c r="K633" s="21">
        <v>632</v>
      </c>
      <c r="L633" s="20" t="s">
        <v>659</v>
      </c>
      <c r="M633" s="22">
        <v>14.06</v>
      </c>
      <c r="N633" s="22">
        <v>2801</v>
      </c>
      <c r="O633" s="22">
        <v>5100</v>
      </c>
      <c r="P633" s="22">
        <v>4870</v>
      </c>
      <c r="Q633" s="22">
        <v>0</v>
      </c>
      <c r="R633" s="22"/>
      <c r="S633" s="22"/>
    </row>
    <row r="634" spans="11:19" ht="15.75" x14ac:dyDescent="0.25">
      <c r="K634" s="21">
        <v>633</v>
      </c>
      <c r="L634" s="20" t="s">
        <v>660</v>
      </c>
      <c r="M634" s="22">
        <v>13.98</v>
      </c>
      <c r="N634" s="22">
        <v>3035</v>
      </c>
      <c r="O634" s="22">
        <v>5399</v>
      </c>
      <c r="P634" s="22">
        <v>4870</v>
      </c>
      <c r="Q634" s="22">
        <v>0</v>
      </c>
      <c r="R634" s="22"/>
      <c r="S634" s="22"/>
    </row>
    <row r="635" spans="11:19" ht="15.75" x14ac:dyDescent="0.25">
      <c r="K635" s="21">
        <v>634</v>
      </c>
      <c r="L635" s="20" t="s">
        <v>661</v>
      </c>
      <c r="M635" s="22">
        <v>14.02</v>
      </c>
      <c r="N635" s="22">
        <v>2920</v>
      </c>
      <c r="O635" s="22">
        <v>5571</v>
      </c>
      <c r="P635" s="22">
        <v>5300</v>
      </c>
      <c r="Q635" s="22">
        <v>0</v>
      </c>
      <c r="R635" s="22"/>
      <c r="S635" s="22"/>
    </row>
    <row r="636" spans="11:19" ht="15.75" x14ac:dyDescent="0.25">
      <c r="K636" s="21">
        <v>635</v>
      </c>
      <c r="L636" s="20" t="s">
        <v>662</v>
      </c>
      <c r="M636" s="22">
        <v>14.04</v>
      </c>
      <c r="N636" s="22">
        <v>2861</v>
      </c>
      <c r="O636" s="22">
        <v>5500</v>
      </c>
      <c r="P636" s="22">
        <v>5300</v>
      </c>
      <c r="Q636" s="22">
        <v>0</v>
      </c>
      <c r="R636" s="22"/>
      <c r="S636" s="22"/>
    </row>
    <row r="637" spans="11:19" ht="15.75" x14ac:dyDescent="0.25">
      <c r="K637" s="21">
        <v>636</v>
      </c>
      <c r="L637" s="20" t="s">
        <v>663</v>
      </c>
      <c r="M637" s="22">
        <v>14.11</v>
      </c>
      <c r="N637" s="22">
        <v>2652</v>
      </c>
      <c r="O637" s="22">
        <v>5500</v>
      </c>
      <c r="P637" s="22">
        <v>5000</v>
      </c>
      <c r="Q637" s="22">
        <v>0</v>
      </c>
      <c r="R637" s="22"/>
      <c r="S637" s="22"/>
    </row>
    <row r="638" spans="11:19" ht="15.75" x14ac:dyDescent="0.25">
      <c r="K638" s="21">
        <v>637</v>
      </c>
      <c r="L638" s="20" t="s">
        <v>664</v>
      </c>
      <c r="M638" s="22">
        <v>14.06</v>
      </c>
      <c r="N638" s="22">
        <v>2801</v>
      </c>
      <c r="O638" s="22">
        <v>5550</v>
      </c>
      <c r="P638" s="22">
        <v>4880</v>
      </c>
      <c r="Q638" s="22">
        <v>0</v>
      </c>
      <c r="R638" s="22"/>
      <c r="S638" s="22"/>
    </row>
    <row r="639" spans="11:19" ht="15.75" x14ac:dyDescent="0.25">
      <c r="K639" s="21">
        <v>638</v>
      </c>
      <c r="L639" s="20" t="s">
        <v>665</v>
      </c>
      <c r="M639" s="22">
        <v>14.07</v>
      </c>
      <c r="N639" s="22">
        <v>2771</v>
      </c>
      <c r="O639" s="22">
        <v>5435</v>
      </c>
      <c r="P639" s="22">
        <v>4880</v>
      </c>
      <c r="Q639" s="22">
        <v>0</v>
      </c>
      <c r="R639" s="22"/>
      <c r="S639" s="22"/>
    </row>
    <row r="640" spans="11:19" ht="15.75" x14ac:dyDescent="0.25">
      <c r="K640" s="21">
        <v>639</v>
      </c>
      <c r="L640" s="20" t="s">
        <v>666</v>
      </c>
      <c r="M640" s="22">
        <v>14.16</v>
      </c>
      <c r="N640" s="22">
        <v>2503</v>
      </c>
      <c r="O640" s="22">
        <v>5240</v>
      </c>
      <c r="P640" s="22">
        <v>4750</v>
      </c>
      <c r="Q640" s="22">
        <v>0</v>
      </c>
      <c r="R640" s="22"/>
      <c r="S640" s="22"/>
    </row>
    <row r="641" spans="11:19" ht="15.75" x14ac:dyDescent="0.25">
      <c r="K641" s="21">
        <v>640</v>
      </c>
      <c r="L641" s="20" t="s">
        <v>667</v>
      </c>
      <c r="M641" s="22">
        <v>14.13</v>
      </c>
      <c r="N641" s="22">
        <v>2593</v>
      </c>
      <c r="O641" s="22">
        <v>5000</v>
      </c>
      <c r="P641" s="22">
        <v>4960</v>
      </c>
      <c r="Q641" s="22">
        <v>0</v>
      </c>
      <c r="R641" s="22"/>
      <c r="S641" s="22"/>
    </row>
    <row r="642" spans="11:19" ht="15.75" x14ac:dyDescent="0.25">
      <c r="K642" s="21">
        <v>641</v>
      </c>
      <c r="L642" s="20" t="s">
        <v>668</v>
      </c>
      <c r="M642" s="22">
        <v>14.1</v>
      </c>
      <c r="N642" s="22">
        <v>2682</v>
      </c>
      <c r="O642" s="22">
        <v>5000</v>
      </c>
      <c r="P642" s="22">
        <v>4800</v>
      </c>
      <c r="Q642" s="22">
        <v>0</v>
      </c>
      <c r="R642" s="22"/>
      <c r="S642" s="22"/>
    </row>
    <row r="643" spans="11:19" ht="15.75" x14ac:dyDescent="0.25">
      <c r="K643" s="21">
        <v>642</v>
      </c>
      <c r="L643" s="20" t="s">
        <v>669</v>
      </c>
      <c r="M643" s="22">
        <v>14.1</v>
      </c>
      <c r="N643" s="22">
        <v>2682</v>
      </c>
      <c r="O643" s="22">
        <v>4200</v>
      </c>
      <c r="P643" s="22">
        <v>4900</v>
      </c>
      <c r="Q643" s="22">
        <v>0</v>
      </c>
      <c r="R643" s="22"/>
      <c r="S643" s="22"/>
    </row>
    <row r="644" spans="11:19" ht="15.75" x14ac:dyDescent="0.25">
      <c r="K644" s="21">
        <v>643</v>
      </c>
      <c r="L644" s="20" t="s">
        <v>670</v>
      </c>
      <c r="M644" s="22">
        <v>14.15</v>
      </c>
      <c r="N644" s="22">
        <v>2831</v>
      </c>
      <c r="O644" s="22">
        <v>4205</v>
      </c>
      <c r="P644" s="22">
        <v>4660</v>
      </c>
      <c r="Q644" s="22">
        <v>0</v>
      </c>
      <c r="R644" s="22"/>
      <c r="S644" s="22"/>
    </row>
    <row r="645" spans="11:19" ht="15.75" x14ac:dyDescent="0.25">
      <c r="K645" s="21">
        <v>644</v>
      </c>
      <c r="L645" s="20" t="s">
        <v>671</v>
      </c>
      <c r="M645" s="22">
        <v>14.13</v>
      </c>
      <c r="N645" s="22">
        <v>2593</v>
      </c>
      <c r="O645" s="22">
        <v>4900</v>
      </c>
      <c r="P645" s="22">
        <v>4860</v>
      </c>
      <c r="Q645" s="22">
        <v>0</v>
      </c>
      <c r="R645" s="22"/>
      <c r="S645" s="22"/>
    </row>
    <row r="646" spans="11:19" ht="15.75" x14ac:dyDescent="0.25">
      <c r="K646" s="21">
        <v>645</v>
      </c>
      <c r="L646" s="20" t="s">
        <v>672</v>
      </c>
      <c r="M646" s="22">
        <v>14.11</v>
      </c>
      <c r="N646" s="22">
        <v>2652</v>
      </c>
      <c r="O646" s="22">
        <v>4400</v>
      </c>
      <c r="P646" s="22">
        <v>5130</v>
      </c>
      <c r="Q646" s="22">
        <v>0</v>
      </c>
      <c r="R646" s="22"/>
      <c r="S646" s="22"/>
    </row>
    <row r="647" spans="11:19" ht="15.75" x14ac:dyDescent="0.25">
      <c r="K647" s="21">
        <v>646</v>
      </c>
      <c r="L647" s="20" t="s">
        <v>673</v>
      </c>
      <c r="M647" s="22">
        <v>14.16</v>
      </c>
      <c r="N647" s="22">
        <v>2503</v>
      </c>
      <c r="O647" s="22">
        <v>4420</v>
      </c>
      <c r="P647" s="22">
        <v>4970</v>
      </c>
      <c r="Q647" s="22">
        <v>0</v>
      </c>
      <c r="R647" s="22"/>
      <c r="S647" s="22"/>
    </row>
    <row r="648" spans="11:19" ht="15.75" x14ac:dyDescent="0.25">
      <c r="K648" s="21">
        <v>647</v>
      </c>
      <c r="L648" s="20" t="s">
        <v>674</v>
      </c>
      <c r="M648" s="22">
        <v>14.11</v>
      </c>
      <c r="N648" s="22">
        <v>2652</v>
      </c>
      <c r="O648" s="22">
        <v>4945</v>
      </c>
      <c r="P648" s="22">
        <v>5090</v>
      </c>
      <c r="Q648" s="22">
        <v>0</v>
      </c>
      <c r="R648" s="22"/>
      <c r="S648" s="22"/>
    </row>
    <row r="649" spans="11:19" ht="15.75" x14ac:dyDescent="0.25">
      <c r="K649" s="21">
        <v>648</v>
      </c>
      <c r="L649" s="20" t="s">
        <v>675</v>
      </c>
      <c r="M649" s="22">
        <v>14.03</v>
      </c>
      <c r="N649" s="22">
        <v>2891</v>
      </c>
      <c r="O649" s="22">
        <v>5026</v>
      </c>
      <c r="P649" s="22">
        <v>5090</v>
      </c>
      <c r="Q649" s="22">
        <v>0</v>
      </c>
      <c r="R649" s="22"/>
      <c r="S649" s="22"/>
    </row>
    <row r="650" spans="11:19" ht="15.75" x14ac:dyDescent="0.25">
      <c r="K650" s="21">
        <v>649</v>
      </c>
      <c r="L650" s="20" t="s">
        <v>676</v>
      </c>
      <c r="M650" s="22">
        <v>14.08</v>
      </c>
      <c r="N650" s="22">
        <v>2742</v>
      </c>
      <c r="O650" s="22">
        <v>4441</v>
      </c>
      <c r="P650" s="22">
        <v>5150</v>
      </c>
      <c r="Q650" s="22">
        <v>0</v>
      </c>
      <c r="R650" s="22"/>
      <c r="S650" s="22"/>
    </row>
    <row r="651" spans="11:19" ht="15.75" x14ac:dyDescent="0.25">
      <c r="K651" s="21">
        <v>650</v>
      </c>
      <c r="L651" s="20" t="s">
        <v>677</v>
      </c>
      <c r="M651" s="22">
        <v>14.09</v>
      </c>
      <c r="N651" s="22">
        <v>2712</v>
      </c>
      <c r="O651" s="22">
        <v>4520</v>
      </c>
      <c r="P651" s="22">
        <v>4930</v>
      </c>
      <c r="Q651" s="22">
        <v>0</v>
      </c>
      <c r="R651" s="22"/>
      <c r="S651" s="22"/>
    </row>
    <row r="652" spans="11:19" ht="15.75" x14ac:dyDescent="0.25">
      <c r="K652" s="21">
        <v>651</v>
      </c>
      <c r="L652" s="20" t="s">
        <v>678</v>
      </c>
      <c r="M652" s="22">
        <v>14.08</v>
      </c>
      <c r="N652" s="22">
        <v>2742</v>
      </c>
      <c r="O652" s="22">
        <v>4520</v>
      </c>
      <c r="P652" s="22">
        <v>5730</v>
      </c>
      <c r="Q652" s="22">
        <v>0</v>
      </c>
      <c r="R652" s="22"/>
      <c r="S652" s="22"/>
    </row>
    <row r="653" spans="11:19" ht="15.75" x14ac:dyDescent="0.25">
      <c r="K653" s="21">
        <v>652</v>
      </c>
      <c r="L653" s="20" t="s">
        <v>679</v>
      </c>
      <c r="M653" s="22">
        <v>13.94</v>
      </c>
      <c r="N653" s="22">
        <v>3144</v>
      </c>
      <c r="O653" s="22">
        <v>5050</v>
      </c>
      <c r="P653" s="22">
        <v>5300</v>
      </c>
      <c r="Q653" s="22">
        <v>0</v>
      </c>
      <c r="R653" s="22"/>
      <c r="S653" s="22"/>
    </row>
    <row r="654" spans="11:19" ht="15.75" x14ac:dyDescent="0.25">
      <c r="K654" s="21">
        <v>653</v>
      </c>
      <c r="L654" s="20" t="s">
        <v>680</v>
      </c>
      <c r="M654" s="22">
        <v>14.06</v>
      </c>
      <c r="N654" s="22">
        <v>3181</v>
      </c>
      <c r="O654" s="22">
        <v>5205</v>
      </c>
      <c r="P654" s="22">
        <v>5510</v>
      </c>
      <c r="Q654" s="22">
        <v>0</v>
      </c>
      <c r="R654" s="22"/>
      <c r="S654" s="22"/>
    </row>
    <row r="655" spans="11:19" ht="15.75" x14ac:dyDescent="0.25">
      <c r="K655" s="21">
        <v>654</v>
      </c>
      <c r="L655" s="20" t="s">
        <v>681</v>
      </c>
      <c r="M655" s="22">
        <v>14.04</v>
      </c>
      <c r="N655" s="22">
        <v>2861</v>
      </c>
      <c r="O655" s="22">
        <v>5130</v>
      </c>
      <c r="P655" s="22">
        <v>5210</v>
      </c>
      <c r="Q655" s="22">
        <v>0</v>
      </c>
      <c r="R655" s="22"/>
      <c r="S655" s="22"/>
    </row>
    <row r="656" spans="11:19" ht="15.75" x14ac:dyDescent="0.25">
      <c r="K656" s="21">
        <v>655</v>
      </c>
      <c r="L656" s="20" t="s">
        <v>682</v>
      </c>
      <c r="M656" s="22">
        <v>13.94</v>
      </c>
      <c r="N656" s="22">
        <v>3144</v>
      </c>
      <c r="O656" s="22">
        <v>5600</v>
      </c>
      <c r="P656" s="22">
        <v>5400</v>
      </c>
      <c r="Q656" s="22">
        <v>0</v>
      </c>
      <c r="R656" s="22"/>
      <c r="S656" s="22"/>
    </row>
    <row r="657" spans="11:19" ht="15.75" x14ac:dyDescent="0.25">
      <c r="K657" s="21">
        <v>656</v>
      </c>
      <c r="L657" s="20" t="s">
        <v>683</v>
      </c>
      <c r="M657" s="22">
        <v>13.89</v>
      </c>
      <c r="N657" s="22">
        <v>3281</v>
      </c>
      <c r="O657" s="22">
        <v>5000</v>
      </c>
      <c r="P657" s="22">
        <v>5250</v>
      </c>
      <c r="Q657" s="22">
        <v>0</v>
      </c>
      <c r="R657" s="22"/>
      <c r="S657" s="22"/>
    </row>
    <row r="658" spans="11:19" ht="15.75" x14ac:dyDescent="0.25">
      <c r="K658" s="21">
        <v>657</v>
      </c>
      <c r="L658" s="20" t="s">
        <v>684</v>
      </c>
      <c r="M658" s="22">
        <v>13.84</v>
      </c>
      <c r="N658" s="22">
        <v>3418</v>
      </c>
      <c r="O658" s="22">
        <v>4015</v>
      </c>
      <c r="P658" s="22">
        <v>5680</v>
      </c>
      <c r="Q658" s="22">
        <v>0</v>
      </c>
      <c r="R658" s="22"/>
      <c r="S658" s="22"/>
    </row>
    <row r="659" spans="11:19" ht="15.75" x14ac:dyDescent="0.25">
      <c r="K659" s="21">
        <v>658</v>
      </c>
      <c r="L659" s="20" t="s">
        <v>685</v>
      </c>
      <c r="M659" s="22">
        <v>14</v>
      </c>
      <c r="N659" s="22">
        <v>3476</v>
      </c>
      <c r="O659" s="22">
        <v>6147</v>
      </c>
      <c r="P659" s="22">
        <v>5310</v>
      </c>
      <c r="Q659" s="22">
        <v>0</v>
      </c>
      <c r="R659" s="22"/>
      <c r="S659" s="22"/>
    </row>
    <row r="660" spans="11:19" ht="15.75" x14ac:dyDescent="0.25">
      <c r="K660" s="21">
        <v>659</v>
      </c>
      <c r="L660" s="20" t="s">
        <v>686</v>
      </c>
      <c r="M660" s="22">
        <v>13.99</v>
      </c>
      <c r="N660" s="22">
        <v>3007</v>
      </c>
      <c r="O660" s="22">
        <v>6020</v>
      </c>
      <c r="P660" s="22">
        <v>4660</v>
      </c>
      <c r="Q660" s="22">
        <v>0</v>
      </c>
      <c r="R660" s="22"/>
      <c r="S660" s="22"/>
    </row>
    <row r="661" spans="11:19" ht="15.75" x14ac:dyDescent="0.25">
      <c r="K661" s="21">
        <v>660</v>
      </c>
      <c r="L661" s="20" t="s">
        <v>687</v>
      </c>
      <c r="M661" s="22">
        <v>14.05</v>
      </c>
      <c r="N661" s="22">
        <v>2831</v>
      </c>
      <c r="O661" s="22">
        <v>5900</v>
      </c>
      <c r="P661" s="22">
        <v>4570</v>
      </c>
      <c r="Q661" s="22">
        <v>0</v>
      </c>
      <c r="R661" s="22"/>
      <c r="S661" s="22"/>
    </row>
    <row r="662" spans="11:19" ht="15.75" x14ac:dyDescent="0.25">
      <c r="K662" s="21">
        <v>661</v>
      </c>
      <c r="L662" s="20" t="s">
        <v>688</v>
      </c>
      <c r="M662" s="22">
        <v>14.08</v>
      </c>
      <c r="N662" s="22">
        <v>2742</v>
      </c>
      <c r="O662" s="22">
        <v>6060</v>
      </c>
      <c r="P662" s="22">
        <v>4510</v>
      </c>
      <c r="Q662" s="22">
        <v>0</v>
      </c>
      <c r="R662" s="22"/>
      <c r="S662" s="22"/>
    </row>
    <row r="663" spans="11:19" ht="15.75" x14ac:dyDescent="0.25">
      <c r="K663" s="21">
        <v>662</v>
      </c>
      <c r="L663" s="20" t="s">
        <v>689</v>
      </c>
      <c r="M663" s="22">
        <v>13.97</v>
      </c>
      <c r="N663" s="22">
        <v>3062</v>
      </c>
      <c r="O663" s="22">
        <v>5800</v>
      </c>
      <c r="P663" s="22">
        <v>4620</v>
      </c>
      <c r="Q663" s="22">
        <v>0</v>
      </c>
      <c r="R663" s="22"/>
      <c r="S663" s="22"/>
    </row>
    <row r="664" spans="11:19" ht="15.75" x14ac:dyDescent="0.25">
      <c r="K664" s="21">
        <v>663</v>
      </c>
      <c r="L664" s="20" t="s">
        <v>690</v>
      </c>
      <c r="M664" s="22">
        <v>14.03</v>
      </c>
      <c r="N664" s="22">
        <v>2891</v>
      </c>
      <c r="O664" s="22">
        <v>4330</v>
      </c>
      <c r="P664" s="22">
        <v>4650</v>
      </c>
      <c r="Q664" s="22">
        <v>0</v>
      </c>
      <c r="R664" s="22"/>
      <c r="S664" s="22"/>
    </row>
    <row r="665" spans="11:19" ht="15.75" x14ac:dyDescent="0.25">
      <c r="K665" s="21">
        <v>664</v>
      </c>
      <c r="L665" s="20" t="s">
        <v>691</v>
      </c>
      <c r="M665" s="22">
        <v>14.09</v>
      </c>
      <c r="N665" s="22">
        <v>2712</v>
      </c>
      <c r="O665" s="22">
        <v>4340</v>
      </c>
      <c r="P665" s="22">
        <v>4310</v>
      </c>
      <c r="Q665" s="22">
        <v>0</v>
      </c>
      <c r="R665" s="22"/>
      <c r="S665" s="22"/>
    </row>
    <row r="666" spans="11:19" ht="15.75" x14ac:dyDescent="0.25">
      <c r="K666" s="21">
        <v>665</v>
      </c>
      <c r="L666" s="20" t="s">
        <v>692</v>
      </c>
      <c r="M666" s="22">
        <v>14.19</v>
      </c>
      <c r="N666" s="22">
        <v>2414</v>
      </c>
      <c r="O666" s="22">
        <v>5760</v>
      </c>
      <c r="P666" s="22">
        <v>4470</v>
      </c>
      <c r="Q666" s="22">
        <v>0</v>
      </c>
      <c r="R666" s="22"/>
      <c r="S666" s="22"/>
    </row>
    <row r="667" spans="11:19" ht="15.75" x14ac:dyDescent="0.25">
      <c r="K667" s="21">
        <v>666</v>
      </c>
      <c r="L667" s="20" t="s">
        <v>693</v>
      </c>
      <c r="M667" s="22">
        <v>14.19</v>
      </c>
      <c r="N667" s="22">
        <v>2414</v>
      </c>
      <c r="O667" s="22">
        <v>5260</v>
      </c>
      <c r="P667" s="22">
        <v>4410</v>
      </c>
      <c r="Q667" s="22">
        <v>0</v>
      </c>
      <c r="R667" s="22"/>
      <c r="S667" s="22"/>
    </row>
    <row r="668" spans="11:19" ht="15.75" x14ac:dyDescent="0.25">
      <c r="K668" s="21">
        <v>667</v>
      </c>
      <c r="L668" s="20" t="s">
        <v>694</v>
      </c>
      <c r="M668" s="22">
        <v>14.17</v>
      </c>
      <c r="N668" s="22">
        <v>2473</v>
      </c>
      <c r="O668" s="22">
        <v>5000</v>
      </c>
      <c r="P668" s="22">
        <v>4530</v>
      </c>
      <c r="Q668" s="22">
        <v>0</v>
      </c>
      <c r="R668" s="22"/>
      <c r="S668" s="22"/>
    </row>
    <row r="669" spans="11:19" ht="15.75" x14ac:dyDescent="0.25">
      <c r="K669" s="21">
        <v>668</v>
      </c>
      <c r="L669" s="20" t="s">
        <v>695</v>
      </c>
      <c r="M669" s="22">
        <v>14.23</v>
      </c>
      <c r="N669" s="22">
        <v>2295</v>
      </c>
      <c r="O669" s="22">
        <v>5670</v>
      </c>
      <c r="P669" s="22">
        <v>4380</v>
      </c>
      <c r="Q669" s="22">
        <v>0</v>
      </c>
      <c r="R669" s="22"/>
      <c r="S669" s="22"/>
    </row>
    <row r="670" spans="11:19" ht="15.75" x14ac:dyDescent="0.25">
      <c r="K670" s="21">
        <v>669</v>
      </c>
      <c r="L670" s="20" t="s">
        <v>696</v>
      </c>
      <c r="M670" s="22">
        <v>14.2</v>
      </c>
      <c r="N670" s="22">
        <v>2384</v>
      </c>
      <c r="O670" s="22">
        <v>5675</v>
      </c>
      <c r="P670" s="22">
        <v>4380</v>
      </c>
      <c r="Q670" s="22">
        <v>0</v>
      </c>
      <c r="R670" s="22"/>
      <c r="S670" s="22"/>
    </row>
    <row r="671" spans="11:19" ht="15.75" x14ac:dyDescent="0.25">
      <c r="K671" s="21">
        <v>670</v>
      </c>
      <c r="L671" s="20" t="s">
        <v>697</v>
      </c>
      <c r="M671" s="22">
        <v>14.28</v>
      </c>
      <c r="N671" s="22">
        <v>2146</v>
      </c>
      <c r="O671" s="22">
        <v>4312</v>
      </c>
      <c r="P671" s="22">
        <v>4800</v>
      </c>
      <c r="Q671" s="22">
        <v>0</v>
      </c>
      <c r="R671" s="22"/>
      <c r="S671" s="22"/>
    </row>
    <row r="672" spans="11:19" ht="15.75" x14ac:dyDescent="0.25">
      <c r="K672" s="21">
        <v>671</v>
      </c>
      <c r="L672" s="20" t="s">
        <v>698</v>
      </c>
      <c r="M672" s="22">
        <v>14.24</v>
      </c>
      <c r="N672" s="22">
        <v>2265</v>
      </c>
      <c r="O672" s="22">
        <v>4050</v>
      </c>
      <c r="P672" s="22">
        <v>4340</v>
      </c>
      <c r="Q672" s="22">
        <v>0</v>
      </c>
      <c r="R672" s="22"/>
      <c r="S672" s="22"/>
    </row>
    <row r="673" spans="11:19" ht="15.75" x14ac:dyDescent="0.25">
      <c r="K673" s="21">
        <v>672</v>
      </c>
      <c r="L673" s="20" t="s">
        <v>699</v>
      </c>
      <c r="M673" s="22">
        <v>14.22</v>
      </c>
      <c r="N673" s="22">
        <v>2324</v>
      </c>
      <c r="O673" s="22">
        <v>5710</v>
      </c>
      <c r="P673" s="22">
        <v>5280</v>
      </c>
      <c r="Q673" s="22">
        <v>0</v>
      </c>
      <c r="R673" s="22"/>
      <c r="S673" s="22"/>
    </row>
    <row r="674" spans="11:19" ht="15.75" x14ac:dyDescent="0.25">
      <c r="K674" s="21">
        <v>673</v>
      </c>
      <c r="L674" s="20" t="s">
        <v>700</v>
      </c>
      <c r="M674" s="22">
        <v>14.25</v>
      </c>
      <c r="N674" s="22">
        <v>2235</v>
      </c>
      <c r="O674" s="22">
        <v>4230</v>
      </c>
      <c r="P674" s="22">
        <v>4940</v>
      </c>
      <c r="Q674" s="22">
        <v>0</v>
      </c>
      <c r="R674" s="22"/>
      <c r="S674" s="22"/>
    </row>
    <row r="675" spans="11:19" ht="15.75" x14ac:dyDescent="0.25">
      <c r="K675" s="21">
        <v>674</v>
      </c>
      <c r="L675" s="20" t="s">
        <v>701</v>
      </c>
      <c r="M675" s="22">
        <v>14.26</v>
      </c>
      <c r="N675" s="22">
        <v>2205</v>
      </c>
      <c r="O675" s="22">
        <v>5160</v>
      </c>
      <c r="P675" s="22">
        <v>4780</v>
      </c>
      <c r="Q675" s="22">
        <v>0</v>
      </c>
      <c r="R675" s="22"/>
      <c r="S675" s="22"/>
    </row>
    <row r="676" spans="11:19" ht="15.75" x14ac:dyDescent="0.25">
      <c r="K676" s="21">
        <v>675</v>
      </c>
      <c r="L676" s="20" t="s">
        <v>702</v>
      </c>
      <c r="M676" s="22">
        <v>14.32</v>
      </c>
      <c r="N676" s="22">
        <v>2026</v>
      </c>
      <c r="O676" s="22">
        <v>5250</v>
      </c>
      <c r="P676" s="22">
        <v>4690</v>
      </c>
      <c r="Q676" s="22">
        <v>0</v>
      </c>
      <c r="R676" s="22"/>
      <c r="S676" s="22"/>
    </row>
    <row r="677" spans="11:19" ht="15.75" x14ac:dyDescent="0.25">
      <c r="K677" s="21">
        <v>676</v>
      </c>
      <c r="L677" s="20" t="s">
        <v>703</v>
      </c>
      <c r="M677" s="22">
        <v>14.16</v>
      </c>
      <c r="N677" s="22">
        <v>2503</v>
      </c>
      <c r="O677" s="22">
        <v>5200</v>
      </c>
      <c r="P677" s="22">
        <v>4930</v>
      </c>
      <c r="Q677" s="22">
        <v>0</v>
      </c>
      <c r="R677" s="22"/>
      <c r="S677" s="22"/>
    </row>
    <row r="678" spans="11:19" ht="15.75" x14ac:dyDescent="0.25">
      <c r="K678" s="21">
        <v>677</v>
      </c>
      <c r="L678" s="20" t="s">
        <v>704</v>
      </c>
      <c r="M678" s="22">
        <v>14.19</v>
      </c>
      <c r="N678" s="22">
        <v>2414</v>
      </c>
      <c r="O678" s="22">
        <v>4500</v>
      </c>
      <c r="P678" s="22">
        <v>4580</v>
      </c>
      <c r="Q678" s="22">
        <v>0</v>
      </c>
      <c r="R678" s="22"/>
      <c r="S678" s="22"/>
    </row>
    <row r="679" spans="11:19" ht="15.75" x14ac:dyDescent="0.25">
      <c r="K679" s="21">
        <v>678</v>
      </c>
      <c r="L679" s="20" t="s">
        <v>705</v>
      </c>
      <c r="M679" s="22">
        <v>14.19</v>
      </c>
      <c r="N679" s="22">
        <v>2414</v>
      </c>
      <c r="O679" s="22">
        <v>4450</v>
      </c>
      <c r="P679" s="22">
        <v>4500</v>
      </c>
      <c r="Q679" s="22">
        <v>0</v>
      </c>
      <c r="R679" s="22"/>
      <c r="S679" s="22"/>
    </row>
    <row r="680" spans="11:19" ht="15.75" x14ac:dyDescent="0.25">
      <c r="K680" s="21">
        <v>679</v>
      </c>
      <c r="L680" s="20" t="s">
        <v>706</v>
      </c>
      <c r="M680" s="22">
        <v>14.3</v>
      </c>
      <c r="N680" s="22">
        <v>2086</v>
      </c>
      <c r="O680" s="22">
        <v>4130</v>
      </c>
      <c r="P680" s="22">
        <v>4110</v>
      </c>
      <c r="Q680" s="22">
        <v>0</v>
      </c>
      <c r="R680" s="22"/>
      <c r="S680" s="22"/>
    </row>
    <row r="681" spans="11:19" ht="15.75" x14ac:dyDescent="0.25">
      <c r="K681" s="21">
        <v>680</v>
      </c>
      <c r="L681" s="20" t="s">
        <v>707</v>
      </c>
      <c r="M681" s="22">
        <v>14.31</v>
      </c>
      <c r="N681" s="22">
        <v>2056</v>
      </c>
      <c r="O681" s="22">
        <v>5820</v>
      </c>
      <c r="P681" s="22">
        <v>4770</v>
      </c>
      <c r="Q681" s="22">
        <v>0</v>
      </c>
      <c r="R681" s="22"/>
      <c r="S681" s="22"/>
    </row>
    <row r="682" spans="11:19" ht="15.75" x14ac:dyDescent="0.25">
      <c r="K682" s="21">
        <v>681</v>
      </c>
      <c r="L682" s="20" t="s">
        <v>708</v>
      </c>
      <c r="M682" s="22">
        <v>14.34</v>
      </c>
      <c r="N682" s="22">
        <v>1967</v>
      </c>
      <c r="O682" s="22">
        <v>5250</v>
      </c>
      <c r="P682" s="22">
        <v>4930</v>
      </c>
      <c r="Q682" s="22">
        <v>0</v>
      </c>
      <c r="R682" s="22"/>
      <c r="S682" s="22"/>
    </row>
    <row r="683" spans="11:19" ht="15.75" x14ac:dyDescent="0.25">
      <c r="K683" s="21">
        <v>682</v>
      </c>
      <c r="L683" s="20" t="s">
        <v>709</v>
      </c>
      <c r="M683" s="22">
        <v>14.39</v>
      </c>
      <c r="N683" s="22">
        <v>1818</v>
      </c>
      <c r="O683" s="22">
        <v>5470</v>
      </c>
      <c r="P683" s="22">
        <v>4920</v>
      </c>
      <c r="Q683" s="22">
        <v>0</v>
      </c>
      <c r="R683" s="22"/>
      <c r="S683" s="22"/>
    </row>
    <row r="684" spans="11:19" ht="15.75" x14ac:dyDescent="0.25">
      <c r="K684" s="21">
        <v>683</v>
      </c>
      <c r="L684" s="20" t="s">
        <v>710</v>
      </c>
      <c r="M684" s="22">
        <v>14.29</v>
      </c>
      <c r="N684" s="22">
        <v>2116</v>
      </c>
      <c r="O684" s="22">
        <v>5600</v>
      </c>
      <c r="P684" s="22">
        <v>4900</v>
      </c>
      <c r="Q684" s="22">
        <v>0</v>
      </c>
      <c r="R684" s="22"/>
      <c r="S684" s="22"/>
    </row>
    <row r="685" spans="11:19" ht="15.75" x14ac:dyDescent="0.25">
      <c r="K685" s="21">
        <v>684</v>
      </c>
      <c r="L685" s="20" t="s">
        <v>711</v>
      </c>
      <c r="M685" s="22">
        <v>14.29</v>
      </c>
      <c r="N685" s="22">
        <v>2116</v>
      </c>
      <c r="O685" s="22">
        <v>3792</v>
      </c>
      <c r="P685" s="22">
        <v>4650</v>
      </c>
      <c r="Q685" s="22">
        <v>0</v>
      </c>
      <c r="R685" s="22"/>
      <c r="S685" s="22"/>
    </row>
    <row r="686" spans="11:19" ht="15.75" x14ac:dyDescent="0.25">
      <c r="K686" s="21">
        <v>685</v>
      </c>
      <c r="L686" s="20" t="s">
        <v>712</v>
      </c>
      <c r="M686" s="22">
        <v>14.32</v>
      </c>
      <c r="N686" s="22">
        <v>2026</v>
      </c>
      <c r="O686" s="22">
        <v>4840</v>
      </c>
      <c r="P686" s="22">
        <v>4610</v>
      </c>
      <c r="Q686" s="22">
        <v>0</v>
      </c>
      <c r="R686" s="22"/>
      <c r="S686" s="22"/>
    </row>
    <row r="687" spans="11:19" ht="15.75" x14ac:dyDescent="0.25">
      <c r="K687" s="21">
        <v>686</v>
      </c>
      <c r="L687" s="20" t="s">
        <v>713</v>
      </c>
      <c r="M687" s="22">
        <v>14.34</v>
      </c>
      <c r="N687" s="22">
        <v>1967</v>
      </c>
      <c r="O687" s="22">
        <v>6020</v>
      </c>
      <c r="P687" s="22">
        <v>4930</v>
      </c>
      <c r="Q687" s="22">
        <v>0</v>
      </c>
      <c r="R687" s="22"/>
      <c r="S687" s="22"/>
    </row>
    <row r="688" spans="11:19" ht="15.75" x14ac:dyDescent="0.25">
      <c r="K688" s="21">
        <v>687</v>
      </c>
      <c r="L688" s="20" t="s">
        <v>714</v>
      </c>
      <c r="M688" s="22">
        <v>14.34</v>
      </c>
      <c r="N688" s="22">
        <v>1967</v>
      </c>
      <c r="O688" s="22">
        <v>6090</v>
      </c>
      <c r="P688" s="22">
        <v>4990</v>
      </c>
      <c r="Q688" s="22">
        <v>0</v>
      </c>
      <c r="R688" s="22"/>
      <c r="S688" s="22"/>
    </row>
    <row r="689" spans="11:19" ht="15.75" x14ac:dyDescent="0.25">
      <c r="K689" s="21">
        <v>688</v>
      </c>
      <c r="L689" s="20" t="s">
        <v>715</v>
      </c>
      <c r="M689" s="22">
        <v>14.35</v>
      </c>
      <c r="N689" s="22">
        <v>1937</v>
      </c>
      <c r="O689" s="22">
        <v>5640</v>
      </c>
      <c r="P689" s="22">
        <v>4890</v>
      </c>
      <c r="Q689" s="22">
        <v>0</v>
      </c>
      <c r="R689" s="22"/>
      <c r="S689" s="22"/>
    </row>
    <row r="690" spans="11:19" ht="15.75" x14ac:dyDescent="0.25">
      <c r="K690" s="21">
        <v>689</v>
      </c>
      <c r="L690" s="20" t="s">
        <v>716</v>
      </c>
      <c r="M690" s="22">
        <v>14.41</v>
      </c>
      <c r="N690" s="22">
        <v>1758</v>
      </c>
      <c r="O690" s="22">
        <v>5460</v>
      </c>
      <c r="P690" s="22">
        <v>4860</v>
      </c>
      <c r="Q690" s="22">
        <v>0</v>
      </c>
      <c r="R690" s="22"/>
      <c r="S690" s="22"/>
    </row>
    <row r="691" spans="11:19" ht="15.75" x14ac:dyDescent="0.25">
      <c r="K691" s="21">
        <v>690</v>
      </c>
      <c r="L691" s="20" t="s">
        <v>717</v>
      </c>
      <c r="M691" s="22">
        <v>14.27</v>
      </c>
      <c r="N691" s="22">
        <v>2175</v>
      </c>
      <c r="O691" s="22">
        <v>5672</v>
      </c>
      <c r="P691" s="22">
        <v>5020</v>
      </c>
      <c r="Q691" s="22">
        <v>0</v>
      </c>
      <c r="R691" s="22"/>
      <c r="S691" s="22"/>
    </row>
    <row r="692" spans="11:19" ht="15.75" x14ac:dyDescent="0.25">
      <c r="K692" s="21">
        <v>691</v>
      </c>
      <c r="L692" s="20" t="s">
        <v>718</v>
      </c>
      <c r="M692" s="22">
        <v>14.31</v>
      </c>
      <c r="N692" s="22">
        <v>2056</v>
      </c>
      <c r="O692" s="22">
        <v>4450</v>
      </c>
      <c r="P692" s="22">
        <v>4790</v>
      </c>
      <c r="Q692" s="22">
        <v>0</v>
      </c>
      <c r="R692" s="22"/>
      <c r="S692" s="22"/>
    </row>
    <row r="693" spans="11:19" ht="15.75" x14ac:dyDescent="0.25">
      <c r="K693" s="21">
        <v>692</v>
      </c>
      <c r="L693" s="20" t="s">
        <v>719</v>
      </c>
      <c r="M693" s="22">
        <v>14.18</v>
      </c>
      <c r="N693" s="22">
        <v>2444</v>
      </c>
      <c r="O693" s="22">
        <v>4600</v>
      </c>
      <c r="P693" s="22">
        <v>4950</v>
      </c>
      <c r="Q693" s="22">
        <v>0</v>
      </c>
      <c r="R693" s="22"/>
      <c r="S693" s="22"/>
    </row>
    <row r="694" spans="11:19" ht="15.75" x14ac:dyDescent="0.25">
      <c r="K694" s="21">
        <v>693</v>
      </c>
      <c r="L694" s="20" t="s">
        <v>720</v>
      </c>
      <c r="M694" s="22">
        <v>14.35</v>
      </c>
      <c r="N694" s="22">
        <v>1937</v>
      </c>
      <c r="O694" s="22">
        <v>4500</v>
      </c>
      <c r="P694" s="22">
        <v>5170</v>
      </c>
      <c r="Q694" s="22">
        <v>0</v>
      </c>
      <c r="R694" s="22"/>
      <c r="S694" s="22"/>
    </row>
    <row r="695" spans="11:19" ht="15.75" x14ac:dyDescent="0.25">
      <c r="K695" s="21">
        <v>694</v>
      </c>
      <c r="L695" s="20" t="s">
        <v>721</v>
      </c>
      <c r="M695" s="22">
        <v>14.42</v>
      </c>
      <c r="N695" s="22">
        <v>1728</v>
      </c>
      <c r="O695" s="22">
        <v>5970</v>
      </c>
      <c r="P695" s="22">
        <v>5010</v>
      </c>
      <c r="Q695" s="22">
        <v>0</v>
      </c>
      <c r="R695" s="22"/>
      <c r="S695" s="22"/>
    </row>
    <row r="696" spans="11:19" ht="15.75" x14ac:dyDescent="0.25">
      <c r="K696" s="21">
        <v>695</v>
      </c>
      <c r="L696" s="20" t="s">
        <v>722</v>
      </c>
      <c r="M696" s="22">
        <v>14.39</v>
      </c>
      <c r="N696" s="22">
        <v>1818</v>
      </c>
      <c r="O696" s="22">
        <v>5480</v>
      </c>
      <c r="P696" s="22">
        <v>5000</v>
      </c>
      <c r="Q696" s="22">
        <v>0</v>
      </c>
      <c r="R696" s="22"/>
      <c r="S696" s="22"/>
    </row>
    <row r="697" spans="11:19" ht="15.75" x14ac:dyDescent="0.25">
      <c r="K697" s="21">
        <v>696</v>
      </c>
      <c r="L697" s="20" t="s">
        <v>723</v>
      </c>
      <c r="M697" s="22">
        <v>14.46</v>
      </c>
      <c r="N697" s="22">
        <v>1609</v>
      </c>
      <c r="O697" s="22">
        <v>5370</v>
      </c>
      <c r="P697" s="22">
        <v>4950</v>
      </c>
      <c r="Q697" s="22">
        <v>0</v>
      </c>
      <c r="R697" s="22"/>
      <c r="S697" s="22"/>
    </row>
    <row r="698" spans="11:19" ht="15.75" x14ac:dyDescent="0.25">
      <c r="K698" s="21">
        <v>697</v>
      </c>
      <c r="L698" s="20" t="s">
        <v>724</v>
      </c>
      <c r="M698" s="22">
        <v>14.39</v>
      </c>
      <c r="N698" s="22">
        <v>1818</v>
      </c>
      <c r="O698" s="22">
        <v>5100</v>
      </c>
      <c r="P698" s="22">
        <v>5100</v>
      </c>
      <c r="Q698" s="22">
        <v>0</v>
      </c>
      <c r="R698" s="22"/>
      <c r="S698" s="22"/>
    </row>
    <row r="699" spans="11:19" ht="15.75" x14ac:dyDescent="0.25">
      <c r="K699" s="21">
        <v>698</v>
      </c>
      <c r="L699" s="20" t="s">
        <v>725</v>
      </c>
      <c r="M699" s="22">
        <v>14.34</v>
      </c>
      <c r="N699" s="22">
        <v>1967</v>
      </c>
      <c r="O699" s="22">
        <v>4470</v>
      </c>
      <c r="P699" s="22">
        <v>4780</v>
      </c>
      <c r="Q699" s="22">
        <v>0</v>
      </c>
      <c r="R699" s="22"/>
      <c r="S699" s="22"/>
    </row>
    <row r="700" spans="11:19" ht="15.75" x14ac:dyDescent="0.25">
      <c r="K700" s="21">
        <v>699</v>
      </c>
      <c r="L700" s="20" t="s">
        <v>726</v>
      </c>
      <c r="M700" s="22">
        <v>14.38</v>
      </c>
      <c r="N700" s="22">
        <v>1848</v>
      </c>
      <c r="O700" s="22">
        <v>4130</v>
      </c>
      <c r="P700" s="22">
        <v>4810</v>
      </c>
      <c r="Q700" s="22">
        <v>0</v>
      </c>
      <c r="R700" s="22"/>
      <c r="S700" s="22"/>
    </row>
    <row r="701" spans="11:19" ht="15.75" x14ac:dyDescent="0.25">
      <c r="K701" s="21">
        <v>700</v>
      </c>
      <c r="L701" s="20" t="s">
        <v>727</v>
      </c>
      <c r="M701" s="22">
        <v>14.4</v>
      </c>
      <c r="N701" s="22">
        <v>1788</v>
      </c>
      <c r="O701" s="22">
        <v>5810</v>
      </c>
      <c r="P701" s="22">
        <v>5030</v>
      </c>
      <c r="Q701" s="22">
        <v>0</v>
      </c>
      <c r="R701" s="22"/>
      <c r="S701" s="22"/>
    </row>
    <row r="702" spans="11:19" ht="15.75" x14ac:dyDescent="0.25">
      <c r="K702" s="21">
        <v>701</v>
      </c>
      <c r="L702" s="20" t="s">
        <v>728</v>
      </c>
      <c r="M702" s="22">
        <v>14.46</v>
      </c>
      <c r="N702" s="22">
        <v>1609</v>
      </c>
      <c r="O702" s="22">
        <v>5550</v>
      </c>
      <c r="P702" s="22">
        <v>5080</v>
      </c>
      <c r="Q702" s="22">
        <v>0</v>
      </c>
      <c r="R702" s="22"/>
      <c r="S702" s="22"/>
    </row>
    <row r="703" spans="11:19" ht="15.75" x14ac:dyDescent="0.25">
      <c r="K703" s="21">
        <v>702</v>
      </c>
      <c r="L703" s="20" t="s">
        <v>729</v>
      </c>
      <c r="M703" s="22">
        <v>14.42</v>
      </c>
      <c r="N703" s="22">
        <v>1728</v>
      </c>
      <c r="O703" s="22">
        <v>5630</v>
      </c>
      <c r="P703" s="22">
        <v>5390</v>
      </c>
      <c r="Q703" s="22">
        <v>0</v>
      </c>
      <c r="R703" s="22"/>
      <c r="S703" s="22"/>
    </row>
    <row r="704" spans="11:19" ht="15.75" x14ac:dyDescent="0.25">
      <c r="K704" s="21">
        <v>703</v>
      </c>
      <c r="L704" s="20" t="s">
        <v>730</v>
      </c>
      <c r="M704" s="22">
        <v>14.43</v>
      </c>
      <c r="N704" s="22">
        <v>1699</v>
      </c>
      <c r="O704" s="22">
        <v>5490</v>
      </c>
      <c r="P704" s="22">
        <v>5170</v>
      </c>
      <c r="Q704" s="22">
        <v>0</v>
      </c>
      <c r="R704" s="22"/>
      <c r="S704" s="22"/>
    </row>
    <row r="705" spans="11:19" ht="15.75" x14ac:dyDescent="0.25">
      <c r="K705" s="21">
        <v>704</v>
      </c>
      <c r="L705" s="20" t="s">
        <v>731</v>
      </c>
      <c r="M705" s="22">
        <v>14.35</v>
      </c>
      <c r="N705" s="22">
        <v>1937</v>
      </c>
      <c r="O705" s="22">
        <v>5553</v>
      </c>
      <c r="P705" s="22">
        <v>5170</v>
      </c>
      <c r="Q705" s="22">
        <v>0</v>
      </c>
      <c r="R705" s="22"/>
      <c r="S705" s="22"/>
    </row>
    <row r="706" spans="11:19" ht="15.75" x14ac:dyDescent="0.25">
      <c r="K706" s="21">
        <v>705</v>
      </c>
      <c r="L706" s="20" t="s">
        <v>732</v>
      </c>
      <c r="M706" s="22">
        <v>14.29</v>
      </c>
      <c r="N706" s="22">
        <v>2116</v>
      </c>
      <c r="O706" s="22">
        <v>4497</v>
      </c>
      <c r="P706" s="22">
        <v>4660</v>
      </c>
      <c r="Q706" s="22">
        <v>0</v>
      </c>
      <c r="R706" s="22"/>
      <c r="S706" s="22"/>
    </row>
    <row r="707" spans="11:19" ht="15.75" x14ac:dyDescent="0.25">
      <c r="K707" s="21">
        <v>706</v>
      </c>
      <c r="L707" s="20" t="s">
        <v>733</v>
      </c>
      <c r="M707" s="22">
        <v>14.42</v>
      </c>
      <c r="N707" s="22">
        <v>1728</v>
      </c>
      <c r="O707" s="22">
        <v>4170</v>
      </c>
      <c r="P707" s="22">
        <v>4710</v>
      </c>
      <c r="Q707" s="22">
        <v>0</v>
      </c>
      <c r="R707" s="22"/>
      <c r="S707" s="22"/>
    </row>
    <row r="708" spans="11:19" ht="15.75" x14ac:dyDescent="0.25">
      <c r="K708" s="21">
        <v>707</v>
      </c>
      <c r="L708" s="20" t="s">
        <v>734</v>
      </c>
      <c r="M708" s="22">
        <v>14.44</v>
      </c>
      <c r="N708" s="22">
        <v>1669</v>
      </c>
      <c r="O708" s="22">
        <v>5340</v>
      </c>
      <c r="P708" s="22">
        <v>4740</v>
      </c>
      <c r="Q708" s="22">
        <v>0</v>
      </c>
      <c r="R708" s="22"/>
      <c r="S708" s="22"/>
    </row>
    <row r="709" spans="11:19" ht="15.75" x14ac:dyDescent="0.25">
      <c r="K709" s="21">
        <v>708</v>
      </c>
      <c r="L709" s="20" t="s">
        <v>735</v>
      </c>
      <c r="M709" s="22">
        <v>14.36</v>
      </c>
      <c r="N709" s="22">
        <v>1907</v>
      </c>
      <c r="O709" s="22">
        <v>5340</v>
      </c>
      <c r="P709" s="22">
        <v>4930</v>
      </c>
      <c r="Q709" s="22">
        <v>0</v>
      </c>
      <c r="R709" s="22"/>
      <c r="S709" s="22"/>
    </row>
    <row r="710" spans="11:19" ht="15.75" x14ac:dyDescent="0.25">
      <c r="K710" s="21">
        <v>709</v>
      </c>
      <c r="L710" s="20" t="s">
        <v>736</v>
      </c>
      <c r="M710" s="22">
        <v>14.34</v>
      </c>
      <c r="N710" s="22">
        <v>1967</v>
      </c>
      <c r="O710" s="22">
        <v>4270</v>
      </c>
      <c r="P710" s="22">
        <v>4810</v>
      </c>
      <c r="Q710" s="22">
        <v>0</v>
      </c>
      <c r="R710" s="22"/>
      <c r="S710" s="22"/>
    </row>
    <row r="711" spans="11:19" ht="15.75" x14ac:dyDescent="0.25">
      <c r="K711" s="21">
        <v>710</v>
      </c>
      <c r="L711" s="20" t="s">
        <v>737</v>
      </c>
      <c r="M711" s="22">
        <v>14.5</v>
      </c>
      <c r="N711" s="22">
        <v>1490</v>
      </c>
      <c r="O711" s="22">
        <v>4780</v>
      </c>
      <c r="P711" s="22">
        <v>4890</v>
      </c>
      <c r="Q711" s="22">
        <v>0</v>
      </c>
      <c r="R711" s="22"/>
      <c r="S711" s="22"/>
    </row>
    <row r="712" spans="11:19" ht="15.75" x14ac:dyDescent="0.25">
      <c r="K712" s="21">
        <v>711</v>
      </c>
      <c r="L712" s="20" t="s">
        <v>738</v>
      </c>
      <c r="M712" s="22">
        <v>14.47</v>
      </c>
      <c r="N712" s="22">
        <v>1579</v>
      </c>
      <c r="O712" s="22">
        <v>4780</v>
      </c>
      <c r="P712" s="22">
        <v>4840</v>
      </c>
      <c r="Q712" s="22">
        <v>0</v>
      </c>
      <c r="R712" s="22"/>
      <c r="S712" s="22"/>
    </row>
    <row r="713" spans="11:19" ht="15.75" x14ac:dyDescent="0.25">
      <c r="K713" s="21">
        <v>712</v>
      </c>
      <c r="L713" s="20" t="s">
        <v>739</v>
      </c>
      <c r="M713" s="22">
        <v>14.36</v>
      </c>
      <c r="N713" s="22">
        <v>1907</v>
      </c>
      <c r="O713" s="22">
        <v>4030</v>
      </c>
      <c r="P713" s="22">
        <v>4560</v>
      </c>
      <c r="Q713" s="22">
        <v>0</v>
      </c>
      <c r="R713" s="22"/>
      <c r="S713" s="22"/>
    </row>
    <row r="714" spans="11:19" ht="15.75" x14ac:dyDescent="0.25">
      <c r="K714" s="21">
        <v>713</v>
      </c>
      <c r="L714" s="20" t="s">
        <v>740</v>
      </c>
      <c r="M714" s="22">
        <v>14.38</v>
      </c>
      <c r="N714" s="22">
        <v>2205</v>
      </c>
      <c r="O714" s="22">
        <v>4010</v>
      </c>
      <c r="P714" s="22">
        <v>4670</v>
      </c>
      <c r="Q714" s="22">
        <v>0</v>
      </c>
      <c r="R714" s="22"/>
      <c r="S714" s="22"/>
    </row>
    <row r="715" spans="11:19" ht="15.75" x14ac:dyDescent="0.25">
      <c r="K715" s="21">
        <v>714</v>
      </c>
      <c r="L715" s="20" t="s">
        <v>741</v>
      </c>
      <c r="M715" s="22">
        <v>14.31</v>
      </c>
      <c r="N715" s="22">
        <v>2056</v>
      </c>
      <c r="O715" s="22">
        <v>4670</v>
      </c>
      <c r="P715" s="22">
        <v>5000</v>
      </c>
      <c r="Q715" s="22">
        <v>0</v>
      </c>
      <c r="R715" s="22"/>
      <c r="S715" s="22"/>
    </row>
    <row r="716" spans="11:19" ht="15.75" x14ac:dyDescent="0.25">
      <c r="K716" s="21">
        <v>715</v>
      </c>
      <c r="L716" s="20" t="s">
        <v>742</v>
      </c>
      <c r="M716" s="22">
        <v>14.36</v>
      </c>
      <c r="N716" s="22">
        <v>1907</v>
      </c>
      <c r="O716" s="22">
        <v>4700</v>
      </c>
      <c r="P716" s="22">
        <v>4890</v>
      </c>
      <c r="Q716" s="22">
        <v>0</v>
      </c>
      <c r="R716" s="34">
        <v>278</v>
      </c>
      <c r="S716" s="22"/>
    </row>
    <row r="717" spans="11:19" ht="15.75" x14ac:dyDescent="0.25">
      <c r="K717" s="21">
        <v>716</v>
      </c>
      <c r="L717" s="20" t="s">
        <v>743</v>
      </c>
      <c r="M717" s="22">
        <v>14.26</v>
      </c>
      <c r="N717" s="22">
        <v>2205</v>
      </c>
      <c r="O717" s="22">
        <v>4510</v>
      </c>
      <c r="P717" s="22">
        <v>4580</v>
      </c>
      <c r="Q717" s="22">
        <v>0</v>
      </c>
      <c r="R717" s="34">
        <v>257</v>
      </c>
      <c r="S717" s="22"/>
    </row>
    <row r="718" spans="11:19" ht="15.75" x14ac:dyDescent="0.25">
      <c r="K718" s="21">
        <v>717</v>
      </c>
      <c r="L718" s="20" t="s">
        <v>744</v>
      </c>
      <c r="M718" s="22">
        <v>14.31</v>
      </c>
      <c r="N718" s="22">
        <v>2056</v>
      </c>
      <c r="O718" s="22">
        <v>4850</v>
      </c>
      <c r="P718" s="22">
        <v>4950</v>
      </c>
      <c r="Q718" s="22">
        <v>0</v>
      </c>
      <c r="R718" s="34">
        <v>253</v>
      </c>
      <c r="S718" s="22"/>
    </row>
    <row r="719" spans="11:19" ht="15.75" x14ac:dyDescent="0.25">
      <c r="K719" s="21">
        <v>718</v>
      </c>
      <c r="L719" s="20" t="s">
        <v>745</v>
      </c>
      <c r="M719" s="22">
        <v>14.26</v>
      </c>
      <c r="N719" s="22">
        <v>2205</v>
      </c>
      <c r="O719" s="22">
        <v>4877</v>
      </c>
      <c r="P719" s="22">
        <v>4960</v>
      </c>
      <c r="Q719" s="22">
        <v>0</v>
      </c>
      <c r="R719" s="34">
        <v>246</v>
      </c>
      <c r="S719" s="22"/>
    </row>
    <row r="720" spans="11:19" ht="15.75" x14ac:dyDescent="0.25">
      <c r="K720" s="21">
        <v>719</v>
      </c>
      <c r="L720" s="20" t="s">
        <v>746</v>
      </c>
      <c r="M720" s="22">
        <v>14.27</v>
      </c>
      <c r="N720" s="22">
        <v>2175</v>
      </c>
      <c r="O720" s="22">
        <v>4303</v>
      </c>
      <c r="P720" s="22">
        <v>4910</v>
      </c>
      <c r="Q720" s="22">
        <v>0</v>
      </c>
      <c r="R720" s="34">
        <v>238</v>
      </c>
      <c r="S720" s="22"/>
    </row>
    <row r="721" spans="11:19" ht="15.75" x14ac:dyDescent="0.25">
      <c r="K721" s="21">
        <v>720</v>
      </c>
      <c r="L721" s="20" t="s">
        <v>747</v>
      </c>
      <c r="M721" s="22">
        <v>14.25</v>
      </c>
      <c r="N721" s="22">
        <v>2235</v>
      </c>
      <c r="O721" s="22">
        <v>4370</v>
      </c>
      <c r="P721" s="22">
        <v>4720</v>
      </c>
      <c r="Q721" s="22">
        <v>0</v>
      </c>
      <c r="R721" s="34">
        <v>235</v>
      </c>
      <c r="S721" s="22"/>
    </row>
    <row r="722" spans="11:19" ht="15.75" x14ac:dyDescent="0.25">
      <c r="K722" s="21">
        <v>721</v>
      </c>
      <c r="L722" s="20" t="s">
        <v>748</v>
      </c>
      <c r="M722" s="22">
        <v>14.27</v>
      </c>
      <c r="N722" s="22">
        <v>2175</v>
      </c>
      <c r="O722" s="22">
        <v>4914</v>
      </c>
      <c r="P722" s="22">
        <v>5020</v>
      </c>
      <c r="Q722" s="22">
        <v>0</v>
      </c>
      <c r="R722" s="34">
        <v>235</v>
      </c>
      <c r="S722" s="22"/>
    </row>
    <row r="723" spans="11:19" ht="15.75" x14ac:dyDescent="0.25">
      <c r="K723" s="21">
        <v>722</v>
      </c>
      <c r="L723" s="20" t="s">
        <v>749</v>
      </c>
      <c r="M723" s="22">
        <v>14.33</v>
      </c>
      <c r="N723" s="22">
        <v>1997</v>
      </c>
      <c r="O723" s="22">
        <v>4544</v>
      </c>
      <c r="P723" s="22">
        <v>4900</v>
      </c>
      <c r="Q723" s="22">
        <v>0</v>
      </c>
      <c r="R723" s="34">
        <v>235</v>
      </c>
      <c r="S723" s="22"/>
    </row>
    <row r="724" spans="11:19" ht="15.75" x14ac:dyDescent="0.25">
      <c r="K724" s="21">
        <v>723</v>
      </c>
      <c r="L724" s="20" t="s">
        <v>750</v>
      </c>
      <c r="M724" s="22">
        <v>14.26</v>
      </c>
      <c r="N724" s="22">
        <v>2205</v>
      </c>
      <c r="O724" s="22">
        <v>4194</v>
      </c>
      <c r="P724" s="22">
        <v>4920</v>
      </c>
      <c r="Q724" s="22">
        <v>0</v>
      </c>
      <c r="R724" s="34">
        <v>235</v>
      </c>
      <c r="S724" s="22"/>
    </row>
    <row r="725" spans="11:19" ht="15.75" x14ac:dyDescent="0.25">
      <c r="K725" s="21">
        <v>724</v>
      </c>
      <c r="L725" s="20" t="s">
        <v>751</v>
      </c>
      <c r="M725" s="22">
        <v>14.36</v>
      </c>
      <c r="N725" s="22">
        <v>1907</v>
      </c>
      <c r="O725" s="22">
        <v>4585</v>
      </c>
      <c r="P725" s="22">
        <v>4860</v>
      </c>
      <c r="Q725" s="22">
        <v>0</v>
      </c>
      <c r="R725" s="34">
        <v>235</v>
      </c>
      <c r="S725" s="22"/>
    </row>
    <row r="726" spans="11:19" ht="15.75" x14ac:dyDescent="0.25">
      <c r="K726" s="21">
        <v>725</v>
      </c>
      <c r="L726" s="20" t="s">
        <v>752</v>
      </c>
      <c r="M726" s="22">
        <v>14.35</v>
      </c>
      <c r="N726" s="22">
        <v>1937</v>
      </c>
      <c r="O726" s="22">
        <v>4650</v>
      </c>
      <c r="P726" s="22">
        <v>5050</v>
      </c>
      <c r="Q726" s="22">
        <v>0</v>
      </c>
      <c r="R726" s="34">
        <v>236</v>
      </c>
      <c r="S726" s="22"/>
    </row>
    <row r="727" spans="11:19" ht="15.75" x14ac:dyDescent="0.25">
      <c r="K727" s="21">
        <v>726</v>
      </c>
      <c r="L727" s="20" t="s">
        <v>753</v>
      </c>
      <c r="M727" s="22">
        <v>14.19</v>
      </c>
      <c r="N727" s="22">
        <v>2414</v>
      </c>
      <c r="O727" s="22">
        <v>4650</v>
      </c>
      <c r="P727" s="22">
        <v>4820</v>
      </c>
      <c r="Q727" s="22">
        <v>0</v>
      </c>
      <c r="R727" s="34">
        <v>232</v>
      </c>
      <c r="S727" s="22"/>
    </row>
    <row r="728" spans="11:19" ht="15.75" x14ac:dyDescent="0.25">
      <c r="K728" s="21">
        <v>727</v>
      </c>
      <c r="L728" s="20" t="s">
        <v>754</v>
      </c>
      <c r="M728" s="22">
        <v>14.25</v>
      </c>
      <c r="N728" s="22">
        <v>2235</v>
      </c>
      <c r="O728" s="22">
        <v>3473</v>
      </c>
      <c r="P728" s="22">
        <v>4730</v>
      </c>
      <c r="Q728" s="22">
        <v>0</v>
      </c>
      <c r="R728" s="34">
        <v>228</v>
      </c>
      <c r="S728" s="22"/>
    </row>
    <row r="729" spans="11:19" ht="15.75" x14ac:dyDescent="0.25">
      <c r="K729" s="21">
        <v>728</v>
      </c>
      <c r="L729" s="20" t="s">
        <v>755</v>
      </c>
      <c r="M729" s="22">
        <v>14.19</v>
      </c>
      <c r="N729" s="22">
        <v>2414</v>
      </c>
      <c r="O729" s="22">
        <v>4643</v>
      </c>
      <c r="P729" s="22">
        <v>4850</v>
      </c>
      <c r="Q729" s="22">
        <v>0</v>
      </c>
      <c r="R729" s="34">
        <v>225</v>
      </c>
      <c r="S729" s="22"/>
    </row>
    <row r="730" spans="11:19" ht="15.75" x14ac:dyDescent="0.25">
      <c r="K730" s="21">
        <v>729</v>
      </c>
      <c r="L730" s="20" t="s">
        <v>756</v>
      </c>
      <c r="M730" s="22">
        <v>14.2</v>
      </c>
      <c r="N730" s="22">
        <v>2384</v>
      </c>
      <c r="O730" s="22">
        <v>4423</v>
      </c>
      <c r="P730" s="22">
        <v>4810</v>
      </c>
      <c r="Q730" s="22">
        <v>0</v>
      </c>
      <c r="R730" s="34">
        <v>224</v>
      </c>
      <c r="S730" s="22"/>
    </row>
    <row r="731" spans="11:19" ht="15.75" x14ac:dyDescent="0.25">
      <c r="K731" s="21">
        <v>730</v>
      </c>
      <c r="L731" s="20" t="s">
        <v>757</v>
      </c>
      <c r="M731" s="22">
        <v>14.18</v>
      </c>
      <c r="N731" s="22">
        <v>2444</v>
      </c>
      <c r="O731" s="22">
        <v>4653</v>
      </c>
      <c r="P731" s="22">
        <v>4820</v>
      </c>
      <c r="Q731" s="22">
        <v>0</v>
      </c>
      <c r="R731" s="34">
        <v>222</v>
      </c>
      <c r="S731" s="22"/>
    </row>
    <row r="732" spans="11:19" ht="15.75" x14ac:dyDescent="0.25">
      <c r="K732" s="21">
        <v>731</v>
      </c>
      <c r="L732" s="20" t="s">
        <v>758</v>
      </c>
      <c r="M732" s="22">
        <v>13.95</v>
      </c>
      <c r="N732" s="22">
        <v>3117</v>
      </c>
      <c r="O732" s="22">
        <v>5043</v>
      </c>
      <c r="P732" s="22">
        <v>5080</v>
      </c>
      <c r="Q732" s="22">
        <v>0</v>
      </c>
      <c r="R732" s="34">
        <v>220</v>
      </c>
      <c r="S732" s="22"/>
    </row>
    <row r="733" spans="11:19" ht="15.75" x14ac:dyDescent="0.25">
      <c r="K733" s="21">
        <v>732</v>
      </c>
      <c r="L733" s="20" t="s">
        <v>759</v>
      </c>
      <c r="M733" s="22">
        <v>14.11</v>
      </c>
      <c r="N733" s="22">
        <v>2652</v>
      </c>
      <c r="O733" s="22">
        <v>5495</v>
      </c>
      <c r="P733" s="22">
        <v>4560</v>
      </c>
      <c r="Q733" s="22">
        <v>0</v>
      </c>
      <c r="R733" s="34">
        <v>222</v>
      </c>
      <c r="S733" s="22"/>
    </row>
    <row r="734" spans="11:19" ht="15.75" x14ac:dyDescent="0.25">
      <c r="K734" s="21">
        <v>733</v>
      </c>
      <c r="L734" s="20" t="s">
        <v>760</v>
      </c>
      <c r="M734" s="22">
        <v>14.15</v>
      </c>
      <c r="N734" s="22">
        <v>2533</v>
      </c>
      <c r="O734" s="22">
        <v>5495</v>
      </c>
      <c r="P734" s="22">
        <v>4470</v>
      </c>
      <c r="Q734" s="22">
        <v>0</v>
      </c>
      <c r="R734" s="34">
        <v>225</v>
      </c>
      <c r="S734" s="22"/>
    </row>
    <row r="735" spans="11:19" ht="15.75" x14ac:dyDescent="0.25">
      <c r="K735" s="21">
        <v>734</v>
      </c>
      <c r="L735" s="20" t="s">
        <v>761</v>
      </c>
      <c r="M735" s="22">
        <v>14.14</v>
      </c>
      <c r="N735" s="22">
        <v>2563</v>
      </c>
      <c r="O735" s="22">
        <v>5124</v>
      </c>
      <c r="P735" s="22">
        <v>4630</v>
      </c>
      <c r="Q735" s="22">
        <v>0</v>
      </c>
      <c r="R735" s="34">
        <v>227</v>
      </c>
      <c r="S735" s="22"/>
    </row>
    <row r="736" spans="11:19" ht="15.75" x14ac:dyDescent="0.25">
      <c r="K736" s="21">
        <v>735</v>
      </c>
      <c r="L736" s="20" t="s">
        <v>762</v>
      </c>
      <c r="M736" s="22">
        <v>14.21</v>
      </c>
      <c r="N736" s="22">
        <v>2354</v>
      </c>
      <c r="O736" s="22">
        <v>5188</v>
      </c>
      <c r="P736" s="22">
        <v>5020</v>
      </c>
      <c r="Q736" s="22">
        <v>0</v>
      </c>
      <c r="R736" s="34">
        <v>228</v>
      </c>
      <c r="S736" s="22"/>
    </row>
    <row r="737" spans="11:19" ht="15.75" x14ac:dyDescent="0.25">
      <c r="K737" s="21">
        <v>736</v>
      </c>
      <c r="L737" s="20" t="s">
        <v>763</v>
      </c>
      <c r="M737" s="22">
        <v>14.24</v>
      </c>
      <c r="N737" s="22">
        <v>2265</v>
      </c>
      <c r="O737" s="22">
        <v>5464</v>
      </c>
      <c r="P737" s="22">
        <v>4900</v>
      </c>
      <c r="Q737" s="22">
        <v>0</v>
      </c>
      <c r="R737" s="34">
        <v>224</v>
      </c>
      <c r="S737" s="22"/>
    </row>
    <row r="738" spans="11:19" ht="15.75" x14ac:dyDescent="0.25">
      <c r="K738" s="21">
        <v>737</v>
      </c>
      <c r="L738" s="20" t="s">
        <v>764</v>
      </c>
      <c r="M738" s="22">
        <v>14.28</v>
      </c>
      <c r="N738" s="22">
        <v>2146</v>
      </c>
      <c r="O738" s="22">
        <v>6424</v>
      </c>
      <c r="P738" s="22">
        <v>4990</v>
      </c>
      <c r="Q738" s="22">
        <v>0</v>
      </c>
      <c r="R738" s="34">
        <v>222</v>
      </c>
      <c r="S738" s="22"/>
    </row>
    <row r="739" spans="11:19" ht="15.75" x14ac:dyDescent="0.25">
      <c r="K739" s="21">
        <v>738</v>
      </c>
      <c r="L739" s="20" t="s">
        <v>765</v>
      </c>
      <c r="M739" s="22">
        <v>14.17</v>
      </c>
      <c r="N739" s="22">
        <v>2473</v>
      </c>
      <c r="O739" s="22">
        <v>6694</v>
      </c>
      <c r="P739" s="22">
        <v>4900</v>
      </c>
      <c r="Q739" s="22">
        <v>0</v>
      </c>
      <c r="R739" s="34">
        <v>222</v>
      </c>
      <c r="S739" s="22"/>
    </row>
    <row r="740" spans="11:19" ht="15.75" x14ac:dyDescent="0.25">
      <c r="K740" s="21">
        <v>739</v>
      </c>
      <c r="L740" s="20" t="s">
        <v>766</v>
      </c>
      <c r="M740" s="22">
        <v>14.29</v>
      </c>
      <c r="N740" s="22">
        <v>2116</v>
      </c>
      <c r="O740" s="22">
        <v>6112</v>
      </c>
      <c r="P740" s="22">
        <v>4910</v>
      </c>
      <c r="Q740" s="22">
        <v>0</v>
      </c>
      <c r="R740" s="34">
        <v>222</v>
      </c>
      <c r="S740" s="22"/>
    </row>
    <row r="741" spans="11:19" ht="15.75" x14ac:dyDescent="0.25">
      <c r="K741" s="21">
        <v>740</v>
      </c>
      <c r="L741" s="20" t="s">
        <v>767</v>
      </c>
      <c r="M741" s="22">
        <v>14.29</v>
      </c>
      <c r="N741" s="22">
        <v>2116</v>
      </c>
      <c r="O741" s="22">
        <v>4319</v>
      </c>
      <c r="P741" s="22">
        <v>4620</v>
      </c>
      <c r="Q741" s="22">
        <v>0</v>
      </c>
      <c r="R741" s="34">
        <v>222</v>
      </c>
      <c r="S741" s="22"/>
    </row>
    <row r="742" spans="11:19" ht="15.75" x14ac:dyDescent="0.25">
      <c r="K742" s="21">
        <v>741</v>
      </c>
      <c r="L742" s="20" t="s">
        <v>768</v>
      </c>
      <c r="M742" s="22">
        <v>14.18</v>
      </c>
      <c r="N742" s="22">
        <v>2444</v>
      </c>
      <c r="O742" s="22">
        <v>4314</v>
      </c>
      <c r="P742" s="22">
        <v>4420</v>
      </c>
      <c r="Q742" s="22">
        <v>0</v>
      </c>
      <c r="R742" s="34">
        <v>222</v>
      </c>
      <c r="S742" s="22"/>
    </row>
    <row r="743" spans="11:19" ht="15.75" x14ac:dyDescent="0.25">
      <c r="K743" s="21">
        <v>742</v>
      </c>
      <c r="L743" s="20" t="s">
        <v>769</v>
      </c>
      <c r="M743" s="22">
        <v>14.28</v>
      </c>
      <c r="N743" s="22">
        <v>2146</v>
      </c>
      <c r="O743" s="22">
        <v>6153</v>
      </c>
      <c r="P743" s="22">
        <v>5040</v>
      </c>
      <c r="Q743" s="22">
        <v>0</v>
      </c>
      <c r="R743" s="34">
        <v>222</v>
      </c>
      <c r="S743" s="22"/>
    </row>
    <row r="744" spans="11:19" ht="15.75" x14ac:dyDescent="0.25">
      <c r="K744" s="21">
        <v>743</v>
      </c>
      <c r="L744" s="20" t="s">
        <v>770</v>
      </c>
      <c r="M744" s="22">
        <v>14.39</v>
      </c>
      <c r="N744" s="22">
        <v>1818</v>
      </c>
      <c r="O744" s="22">
        <v>6904</v>
      </c>
      <c r="P744" s="22">
        <v>4560</v>
      </c>
      <c r="Q744" s="22">
        <v>0</v>
      </c>
      <c r="R744" s="34">
        <v>222</v>
      </c>
      <c r="S744" s="22"/>
    </row>
    <row r="745" spans="11:19" ht="15.75" x14ac:dyDescent="0.25">
      <c r="K745" s="21">
        <v>744</v>
      </c>
      <c r="L745" s="20" t="s">
        <v>771</v>
      </c>
      <c r="M745" s="22">
        <v>14.49</v>
      </c>
      <c r="N745" s="22">
        <v>1520</v>
      </c>
      <c r="O745" s="22">
        <v>8834</v>
      </c>
      <c r="P745" s="22">
        <v>5850</v>
      </c>
      <c r="Q745" s="22">
        <v>0</v>
      </c>
      <c r="R745" s="34">
        <v>222</v>
      </c>
      <c r="S745" s="22"/>
    </row>
    <row r="746" spans="11:19" ht="15.75" x14ac:dyDescent="0.25">
      <c r="K746" s="21">
        <v>745</v>
      </c>
      <c r="L746" s="20" t="s">
        <v>772</v>
      </c>
      <c r="M746" s="22">
        <v>14.52</v>
      </c>
      <c r="N746" s="22">
        <v>1430</v>
      </c>
      <c r="O746" s="22">
        <v>9977</v>
      </c>
      <c r="P746" s="22">
        <v>7100</v>
      </c>
      <c r="Q746" s="22">
        <v>0</v>
      </c>
      <c r="R746" s="34">
        <v>222</v>
      </c>
      <c r="S746" s="22"/>
    </row>
    <row r="747" spans="11:19" ht="15.75" x14ac:dyDescent="0.25">
      <c r="K747" s="21">
        <v>746</v>
      </c>
      <c r="L747" s="20" t="s">
        <v>773</v>
      </c>
      <c r="M747" s="22">
        <v>14.36</v>
      </c>
      <c r="N747" s="22">
        <v>1907</v>
      </c>
      <c r="O747" s="22">
        <v>10501</v>
      </c>
      <c r="P747" s="22">
        <v>8060</v>
      </c>
      <c r="Q747" s="22">
        <v>0</v>
      </c>
      <c r="R747" s="34">
        <v>225</v>
      </c>
      <c r="S747" s="22"/>
    </row>
    <row r="748" spans="11:19" ht="15.75" x14ac:dyDescent="0.25">
      <c r="K748" s="21">
        <v>747</v>
      </c>
      <c r="L748" s="20" t="s">
        <v>774</v>
      </c>
      <c r="M748" s="22">
        <v>14.41</v>
      </c>
      <c r="N748" s="22">
        <v>1758</v>
      </c>
      <c r="O748" s="22">
        <v>11901</v>
      </c>
      <c r="P748" s="22">
        <v>10000</v>
      </c>
      <c r="Q748" s="22">
        <v>0</v>
      </c>
      <c r="R748" s="34">
        <v>228</v>
      </c>
      <c r="S748" s="22"/>
    </row>
    <row r="749" spans="11:19" ht="15.75" x14ac:dyDescent="0.25">
      <c r="K749" s="21">
        <v>748</v>
      </c>
      <c r="L749" s="20" t="s">
        <v>775</v>
      </c>
      <c r="M749" s="22">
        <v>14.67</v>
      </c>
      <c r="N749" s="22">
        <v>983</v>
      </c>
      <c r="O749" s="22">
        <v>14348</v>
      </c>
      <c r="P749" s="22">
        <v>9830</v>
      </c>
      <c r="Q749" s="22">
        <v>0</v>
      </c>
      <c r="R749" s="34">
        <v>245</v>
      </c>
      <c r="S749" s="22"/>
    </row>
    <row r="750" spans="11:19" ht="15.75" x14ac:dyDescent="0.25">
      <c r="K750" s="21">
        <v>749</v>
      </c>
      <c r="L750" s="20" t="s">
        <v>776</v>
      </c>
      <c r="M750" s="22">
        <v>14.63</v>
      </c>
      <c r="N750" s="22">
        <v>1103</v>
      </c>
      <c r="O750" s="22">
        <v>15929</v>
      </c>
      <c r="P750" s="22">
        <v>10730</v>
      </c>
      <c r="Q750" s="22">
        <v>90</v>
      </c>
      <c r="R750" s="34">
        <v>261</v>
      </c>
      <c r="S750" s="22"/>
    </row>
    <row r="751" spans="11:19" ht="15.75" x14ac:dyDescent="0.25">
      <c r="K751" s="21">
        <v>750</v>
      </c>
      <c r="L751" s="20" t="s">
        <v>777</v>
      </c>
      <c r="M751" s="22">
        <v>14.88</v>
      </c>
      <c r="N751" s="22">
        <v>358</v>
      </c>
      <c r="O751" s="22">
        <v>16829</v>
      </c>
      <c r="P751" s="22">
        <v>11890</v>
      </c>
      <c r="Q751" s="22">
        <v>390</v>
      </c>
      <c r="R751" s="34">
        <v>284</v>
      </c>
      <c r="S751" s="22"/>
    </row>
    <row r="752" spans="11:19" ht="15.75" x14ac:dyDescent="0.25">
      <c r="K752" s="21">
        <v>751</v>
      </c>
      <c r="L752" s="20" t="s">
        <v>778</v>
      </c>
      <c r="M752" s="22">
        <v>14.86</v>
      </c>
      <c r="N752" s="22">
        <v>417</v>
      </c>
      <c r="O752" s="22">
        <v>18125</v>
      </c>
      <c r="P752" s="22">
        <v>13710</v>
      </c>
      <c r="Q752" s="22">
        <v>1800</v>
      </c>
      <c r="R752" s="34">
        <v>302</v>
      </c>
      <c r="S752" s="22"/>
    </row>
    <row r="753" spans="11:19" ht="15.75" x14ac:dyDescent="0.25">
      <c r="K753" s="21">
        <v>752</v>
      </c>
      <c r="L753" s="20" t="s">
        <v>779</v>
      </c>
      <c r="M753" s="22">
        <v>14.82</v>
      </c>
      <c r="N753" s="22">
        <v>536</v>
      </c>
      <c r="O753" s="22">
        <v>16320</v>
      </c>
      <c r="P753" s="22">
        <v>15840</v>
      </c>
      <c r="Q753" s="22">
        <v>3650</v>
      </c>
      <c r="R753" s="34">
        <v>322</v>
      </c>
      <c r="S753" s="22"/>
    </row>
    <row r="754" spans="11:19" ht="15.75" x14ac:dyDescent="0.25">
      <c r="K754" s="21">
        <v>753</v>
      </c>
      <c r="L754" s="20" t="s">
        <v>780</v>
      </c>
      <c r="M754" s="22">
        <v>14.55</v>
      </c>
      <c r="N754" s="22">
        <v>1341</v>
      </c>
      <c r="O754" s="22">
        <v>14450</v>
      </c>
      <c r="P754" s="22">
        <v>16000</v>
      </c>
      <c r="Q754" s="22">
        <v>3720</v>
      </c>
      <c r="R754" s="34">
        <v>352</v>
      </c>
      <c r="S754" s="22"/>
    </row>
    <row r="755" spans="11:19" ht="15.75" x14ac:dyDescent="0.25">
      <c r="K755" s="21">
        <v>754</v>
      </c>
      <c r="L755" s="20" t="s">
        <v>781</v>
      </c>
      <c r="M755" s="22">
        <v>14.56</v>
      </c>
      <c r="N755" s="22">
        <v>1311</v>
      </c>
      <c r="O755" s="22">
        <v>15645</v>
      </c>
      <c r="P755" s="22">
        <v>15980</v>
      </c>
      <c r="Q755" s="22">
        <v>3700</v>
      </c>
      <c r="R755" s="34">
        <v>370</v>
      </c>
      <c r="S755" s="22"/>
    </row>
    <row r="756" spans="11:19" ht="15.75" x14ac:dyDescent="0.25">
      <c r="K756" s="21">
        <v>755</v>
      </c>
      <c r="L756" s="20" t="s">
        <v>782</v>
      </c>
      <c r="M756" s="22">
        <v>14.52</v>
      </c>
      <c r="N756" s="22">
        <v>1430</v>
      </c>
      <c r="O756" s="22">
        <v>16020</v>
      </c>
      <c r="P756" s="22">
        <v>16090</v>
      </c>
      <c r="Q756" s="22">
        <v>3700</v>
      </c>
      <c r="R756" s="34">
        <v>388</v>
      </c>
      <c r="S756" s="22"/>
    </row>
    <row r="757" spans="11:19" ht="15.75" x14ac:dyDescent="0.25">
      <c r="K757" s="21">
        <v>756</v>
      </c>
      <c r="L757" s="20" t="s">
        <v>783</v>
      </c>
      <c r="M757" s="22">
        <v>14.7</v>
      </c>
      <c r="N757" s="22">
        <v>894</v>
      </c>
      <c r="O757" s="22">
        <v>15720</v>
      </c>
      <c r="P757" s="22">
        <v>16040</v>
      </c>
      <c r="Q757" s="22">
        <v>3550</v>
      </c>
      <c r="R757" s="34">
        <v>404</v>
      </c>
      <c r="S757" s="22"/>
    </row>
    <row r="758" spans="11:19" ht="15.75" x14ac:dyDescent="0.25">
      <c r="K758" s="21">
        <v>757</v>
      </c>
      <c r="L758" s="20" t="s">
        <v>784</v>
      </c>
      <c r="M758" s="22">
        <v>14.82</v>
      </c>
      <c r="N758" s="22">
        <v>536</v>
      </c>
      <c r="O758" s="22">
        <v>14620</v>
      </c>
      <c r="P758" s="22">
        <v>15790</v>
      </c>
      <c r="Q758" s="22">
        <v>3410</v>
      </c>
      <c r="R758" s="34">
        <v>420</v>
      </c>
      <c r="S758" s="22"/>
    </row>
    <row r="759" spans="11:19" ht="15.75" x14ac:dyDescent="0.25">
      <c r="K759" s="21">
        <v>758</v>
      </c>
      <c r="L759" s="20" t="s">
        <v>785</v>
      </c>
      <c r="M759" s="22">
        <v>14.73</v>
      </c>
      <c r="N759" s="22">
        <v>805</v>
      </c>
      <c r="O759" s="22">
        <v>14520</v>
      </c>
      <c r="P759" s="22">
        <v>15750</v>
      </c>
      <c r="Q759" s="22">
        <v>3410</v>
      </c>
      <c r="R759" s="34">
        <v>436</v>
      </c>
      <c r="S759" s="22"/>
    </row>
    <row r="760" spans="11:19" ht="15.75" x14ac:dyDescent="0.25">
      <c r="K760" s="21">
        <v>759</v>
      </c>
      <c r="L760" s="20" t="s">
        <v>786</v>
      </c>
      <c r="M760" s="22">
        <v>14.74</v>
      </c>
      <c r="N760" s="22">
        <v>775</v>
      </c>
      <c r="O760" s="22">
        <v>13920</v>
      </c>
      <c r="P760" s="22">
        <v>14080</v>
      </c>
      <c r="Q760" s="22">
        <v>1740</v>
      </c>
      <c r="R760" s="34">
        <v>440</v>
      </c>
      <c r="S760" s="22"/>
    </row>
    <row r="761" spans="11:19" ht="15.75" x14ac:dyDescent="0.25">
      <c r="K761" s="21">
        <v>760</v>
      </c>
      <c r="L761" s="20" t="s">
        <v>787</v>
      </c>
      <c r="M761" s="22">
        <v>14.68</v>
      </c>
      <c r="N761" s="22">
        <v>954</v>
      </c>
      <c r="O761" s="22">
        <v>13920</v>
      </c>
      <c r="P761" s="22">
        <v>13970</v>
      </c>
      <c r="Q761" s="22">
        <v>1690</v>
      </c>
      <c r="R761" s="34">
        <v>442</v>
      </c>
      <c r="S761" s="22"/>
    </row>
    <row r="762" spans="11:19" ht="15.75" x14ac:dyDescent="0.25">
      <c r="K762" s="21">
        <v>761</v>
      </c>
      <c r="L762" s="20" t="s">
        <v>788</v>
      </c>
      <c r="M762" s="22">
        <v>14.61</v>
      </c>
      <c r="N762" s="22">
        <v>1162</v>
      </c>
      <c r="O762" s="22">
        <v>14250</v>
      </c>
      <c r="P762" s="22">
        <v>13730</v>
      </c>
      <c r="Q762" s="22">
        <v>1680</v>
      </c>
      <c r="R762" s="34">
        <v>442</v>
      </c>
      <c r="S762" s="22"/>
    </row>
    <row r="763" spans="11:19" ht="15.75" x14ac:dyDescent="0.25">
      <c r="K763" s="21">
        <v>762</v>
      </c>
      <c r="L763" s="20" t="s">
        <v>789</v>
      </c>
      <c r="M763" s="22">
        <v>14.56</v>
      </c>
      <c r="N763" s="22">
        <v>1311</v>
      </c>
      <c r="O763" s="22">
        <v>14020</v>
      </c>
      <c r="P763" s="22">
        <v>13770</v>
      </c>
      <c r="Q763" s="22">
        <v>1670</v>
      </c>
      <c r="R763" s="34">
        <v>444</v>
      </c>
      <c r="S763" s="22"/>
    </row>
    <row r="764" spans="11:19" ht="15.75" x14ac:dyDescent="0.25">
      <c r="K764" s="21">
        <v>763</v>
      </c>
      <c r="L764" s="20" t="s">
        <v>790</v>
      </c>
      <c r="M764" s="22">
        <v>14.58</v>
      </c>
      <c r="N764" s="22">
        <v>1252</v>
      </c>
      <c r="O764" s="22">
        <v>14020</v>
      </c>
      <c r="P764" s="22">
        <v>13860</v>
      </c>
      <c r="Q764" s="22">
        <v>1670</v>
      </c>
      <c r="R764" s="34">
        <v>444</v>
      </c>
      <c r="S764" s="22"/>
    </row>
    <row r="765" spans="11:19" ht="15.75" x14ac:dyDescent="0.25">
      <c r="K765" s="21">
        <v>764</v>
      </c>
      <c r="L765" s="20" t="s">
        <v>791</v>
      </c>
      <c r="M765" s="22">
        <v>14.61</v>
      </c>
      <c r="N765" s="22">
        <v>1162</v>
      </c>
      <c r="O765" s="22">
        <v>13420</v>
      </c>
      <c r="P765" s="22">
        <v>13800</v>
      </c>
      <c r="Q765" s="22">
        <v>1670</v>
      </c>
      <c r="R765" s="34">
        <v>442</v>
      </c>
      <c r="S765" s="22"/>
    </row>
    <row r="766" spans="11:19" ht="15.75" x14ac:dyDescent="0.25">
      <c r="K766" s="21">
        <v>765</v>
      </c>
      <c r="L766" s="20" t="s">
        <v>792</v>
      </c>
      <c r="M766" s="22">
        <v>14.64</v>
      </c>
      <c r="N766" s="22">
        <v>1073</v>
      </c>
      <c r="O766" s="22">
        <v>13920</v>
      </c>
      <c r="P766" s="22">
        <v>13710</v>
      </c>
      <c r="Q766" s="22">
        <v>1680</v>
      </c>
      <c r="R766" s="34">
        <v>441</v>
      </c>
      <c r="S766" s="22"/>
    </row>
    <row r="767" spans="11:19" ht="15.75" x14ac:dyDescent="0.25">
      <c r="K767" s="21">
        <v>766</v>
      </c>
      <c r="L767" s="20" t="s">
        <v>793</v>
      </c>
      <c r="M767" s="22">
        <v>14.63</v>
      </c>
      <c r="N767" s="22">
        <v>1103</v>
      </c>
      <c r="O767" s="22">
        <v>14320</v>
      </c>
      <c r="P767" s="22">
        <v>13780</v>
      </c>
      <c r="Q767" s="22">
        <v>1730</v>
      </c>
      <c r="R767" s="34">
        <v>440</v>
      </c>
      <c r="S767" s="22"/>
    </row>
    <row r="768" spans="11:19" ht="15.75" x14ac:dyDescent="0.25">
      <c r="K768" s="21">
        <v>767</v>
      </c>
      <c r="L768" s="20" t="s">
        <v>794</v>
      </c>
      <c r="M768" s="22">
        <v>14.35</v>
      </c>
      <c r="N768" s="22">
        <v>1937</v>
      </c>
      <c r="O768" s="22">
        <v>14320</v>
      </c>
      <c r="P768" s="22">
        <v>14000</v>
      </c>
      <c r="Q768" s="22">
        <v>1800</v>
      </c>
      <c r="R768" s="34">
        <v>440</v>
      </c>
      <c r="S768" s="22"/>
    </row>
    <row r="769" spans="11:19" ht="15.75" x14ac:dyDescent="0.25">
      <c r="K769" s="21">
        <v>768</v>
      </c>
      <c r="L769" s="20" t="s">
        <v>795</v>
      </c>
      <c r="M769" s="22">
        <v>14.65</v>
      </c>
      <c r="N769" s="22">
        <v>1043</v>
      </c>
      <c r="O769" s="22">
        <v>14400</v>
      </c>
      <c r="P769" s="22">
        <v>14010</v>
      </c>
      <c r="Q769" s="22">
        <v>1820</v>
      </c>
      <c r="R769" s="34">
        <v>440</v>
      </c>
      <c r="S769" s="22"/>
    </row>
    <row r="770" spans="11:19" ht="15.75" x14ac:dyDescent="0.25">
      <c r="K770" s="21">
        <v>769</v>
      </c>
      <c r="L770" s="20" t="s">
        <v>796</v>
      </c>
      <c r="M770" s="22">
        <v>14.69</v>
      </c>
      <c r="N770" s="22">
        <v>924</v>
      </c>
      <c r="O770" s="22">
        <v>14220</v>
      </c>
      <c r="P770" s="22">
        <v>13940</v>
      </c>
      <c r="Q770" s="22">
        <v>1740</v>
      </c>
      <c r="R770" s="34">
        <v>440</v>
      </c>
      <c r="S770" s="22"/>
    </row>
    <row r="771" spans="11:19" ht="15.75" x14ac:dyDescent="0.25">
      <c r="K771" s="21">
        <v>770</v>
      </c>
      <c r="L771" s="20" t="s">
        <v>797</v>
      </c>
      <c r="M771" s="22">
        <v>14.63</v>
      </c>
      <c r="N771" s="22">
        <v>1103</v>
      </c>
      <c r="O771" s="22">
        <v>13320</v>
      </c>
      <c r="P771" s="22">
        <v>13750</v>
      </c>
      <c r="Q771" s="22">
        <v>1680</v>
      </c>
      <c r="R771" s="34">
        <v>440</v>
      </c>
      <c r="S771" s="22"/>
    </row>
    <row r="772" spans="11:19" ht="15.75" x14ac:dyDescent="0.25">
      <c r="K772" s="21">
        <v>771</v>
      </c>
      <c r="L772" s="20" t="s">
        <v>798</v>
      </c>
      <c r="M772" s="22">
        <v>14.62</v>
      </c>
      <c r="N772" s="22">
        <v>1132</v>
      </c>
      <c r="O772" s="22">
        <v>12820</v>
      </c>
      <c r="P772" s="22">
        <v>13710</v>
      </c>
      <c r="Q772" s="22">
        <v>1680</v>
      </c>
      <c r="R772" s="34">
        <v>440</v>
      </c>
      <c r="S772" s="22"/>
    </row>
    <row r="773" spans="11:19" ht="15.75" x14ac:dyDescent="0.25">
      <c r="K773" s="21">
        <v>772</v>
      </c>
      <c r="L773" s="20" t="s">
        <v>799</v>
      </c>
      <c r="M773" s="22">
        <v>14.55</v>
      </c>
      <c r="N773" s="22">
        <v>1341</v>
      </c>
      <c r="O773" s="22">
        <v>12820</v>
      </c>
      <c r="P773" s="22">
        <v>13830</v>
      </c>
      <c r="Q773" s="22">
        <v>1680</v>
      </c>
      <c r="R773" s="34">
        <v>442</v>
      </c>
      <c r="S773" s="22"/>
    </row>
    <row r="774" spans="11:19" ht="15.75" x14ac:dyDescent="0.25">
      <c r="K774" s="21">
        <v>773</v>
      </c>
      <c r="L774" s="20" t="s">
        <v>800</v>
      </c>
      <c r="M774" s="22">
        <v>14.54</v>
      </c>
      <c r="N774" s="22">
        <v>1371</v>
      </c>
      <c r="O774" s="22">
        <v>12990</v>
      </c>
      <c r="P774" s="22">
        <v>13730</v>
      </c>
      <c r="Q774" s="22">
        <v>1670</v>
      </c>
      <c r="R774" s="34">
        <v>442</v>
      </c>
      <c r="S774" s="22"/>
    </row>
    <row r="775" spans="11:19" ht="15.75" x14ac:dyDescent="0.25">
      <c r="K775" s="21">
        <v>774</v>
      </c>
      <c r="L775" s="20" t="s">
        <v>801</v>
      </c>
      <c r="M775" s="22">
        <v>14.27</v>
      </c>
      <c r="N775" s="22">
        <v>2175</v>
      </c>
      <c r="O775" s="22">
        <v>13247</v>
      </c>
      <c r="P775" s="22">
        <v>11950</v>
      </c>
      <c r="Q775" s="22">
        <v>900</v>
      </c>
      <c r="R775" s="34">
        <v>442</v>
      </c>
      <c r="S775" s="22"/>
    </row>
    <row r="776" spans="11:19" ht="15.75" x14ac:dyDescent="0.25">
      <c r="K776" s="21">
        <v>775</v>
      </c>
      <c r="L776" s="20" t="s">
        <v>802</v>
      </c>
      <c r="M776" s="22">
        <v>14.38</v>
      </c>
      <c r="N776" s="22">
        <v>1848</v>
      </c>
      <c r="O776" s="22">
        <v>12787</v>
      </c>
      <c r="P776" s="22">
        <v>11950</v>
      </c>
      <c r="Q776" s="22">
        <v>0</v>
      </c>
      <c r="R776" s="34">
        <v>442</v>
      </c>
      <c r="S776" s="22"/>
    </row>
    <row r="777" spans="11:19" ht="15.75" x14ac:dyDescent="0.25">
      <c r="K777" s="21">
        <v>776</v>
      </c>
      <c r="L777" s="20" t="s">
        <v>803</v>
      </c>
      <c r="M777" s="22">
        <v>14.61</v>
      </c>
      <c r="N777" s="22">
        <v>1162</v>
      </c>
      <c r="O777" s="22">
        <v>13320</v>
      </c>
      <c r="P777" s="22">
        <v>11020</v>
      </c>
      <c r="Q777" s="22">
        <v>0</v>
      </c>
      <c r="R777" s="34">
        <v>442</v>
      </c>
      <c r="S777" s="22"/>
    </row>
    <row r="778" spans="11:19" ht="15.75" x14ac:dyDescent="0.25">
      <c r="K778" s="21">
        <v>777</v>
      </c>
      <c r="L778" s="20" t="s">
        <v>804</v>
      </c>
      <c r="M778" s="22">
        <v>14.66</v>
      </c>
      <c r="N778" s="22">
        <v>1013</v>
      </c>
      <c r="O778" s="22">
        <v>12920</v>
      </c>
      <c r="P778" s="22">
        <v>9940</v>
      </c>
      <c r="Q778" s="22">
        <v>0</v>
      </c>
      <c r="R778" s="34">
        <v>440</v>
      </c>
      <c r="S778" s="22"/>
    </row>
    <row r="779" spans="11:19" ht="15.75" x14ac:dyDescent="0.25">
      <c r="K779" s="21">
        <v>778</v>
      </c>
      <c r="L779" s="20" t="s">
        <v>805</v>
      </c>
      <c r="M779" s="22">
        <v>14.83</v>
      </c>
      <c r="N779" s="22">
        <v>507</v>
      </c>
      <c r="O779" s="22">
        <v>11320</v>
      </c>
      <c r="P779" s="22">
        <v>8950</v>
      </c>
      <c r="Q779" s="22">
        <v>0</v>
      </c>
      <c r="R779" s="34">
        <v>438</v>
      </c>
      <c r="S779" s="22"/>
    </row>
    <row r="780" spans="11:19" ht="15.75" x14ac:dyDescent="0.25">
      <c r="K780" s="21">
        <v>779</v>
      </c>
      <c r="L780" s="20" t="s">
        <v>806</v>
      </c>
      <c r="M780" s="22">
        <v>15.02</v>
      </c>
      <c r="N780" s="22">
        <v>-65</v>
      </c>
      <c r="O780" s="22">
        <v>6880</v>
      </c>
      <c r="P780" s="22">
        <v>7820</v>
      </c>
      <c r="Q780" s="22">
        <v>0</v>
      </c>
      <c r="R780" s="34">
        <v>435</v>
      </c>
      <c r="S780" s="22"/>
    </row>
    <row r="781" spans="11:19" ht="15.75" x14ac:dyDescent="0.25">
      <c r="K781" s="21">
        <v>780</v>
      </c>
      <c r="L781" s="20" t="s">
        <v>807</v>
      </c>
      <c r="M781" s="22">
        <v>15.01</v>
      </c>
      <c r="N781" s="22">
        <v>-33</v>
      </c>
      <c r="O781" s="22">
        <v>5140</v>
      </c>
      <c r="P781" s="22">
        <v>7110</v>
      </c>
      <c r="Q781" s="22">
        <v>0</v>
      </c>
      <c r="R781" s="34">
        <v>424</v>
      </c>
      <c r="S781" s="22"/>
    </row>
    <row r="782" spans="11:19" ht="15.75" x14ac:dyDescent="0.25">
      <c r="K782" s="21">
        <v>781</v>
      </c>
      <c r="L782" s="20" t="s">
        <v>808</v>
      </c>
      <c r="M782" s="22">
        <v>14.82</v>
      </c>
      <c r="N782" s="22">
        <v>536</v>
      </c>
      <c r="O782" s="22">
        <v>4500</v>
      </c>
      <c r="P782" s="22">
        <v>6200</v>
      </c>
      <c r="Q782" s="22">
        <v>0</v>
      </c>
      <c r="R782" s="34">
        <v>414</v>
      </c>
      <c r="S782" s="22"/>
    </row>
    <row r="783" spans="11:19" ht="15.75" x14ac:dyDescent="0.25">
      <c r="K783" s="21">
        <v>782</v>
      </c>
      <c r="L783" s="20" t="s">
        <v>809</v>
      </c>
      <c r="M783" s="22">
        <v>14.81</v>
      </c>
      <c r="N783" s="22">
        <v>566</v>
      </c>
      <c r="O783" s="22">
        <v>4801</v>
      </c>
      <c r="P783" s="22">
        <v>6150</v>
      </c>
      <c r="Q783" s="22">
        <v>0</v>
      </c>
      <c r="R783" s="34">
        <v>390</v>
      </c>
      <c r="S783" s="22"/>
    </row>
    <row r="784" spans="11:19" ht="15.75" x14ac:dyDescent="0.25">
      <c r="K784" s="21">
        <v>783</v>
      </c>
      <c r="L784" s="20" t="s">
        <v>810</v>
      </c>
      <c r="M784" s="22">
        <v>14.77</v>
      </c>
      <c r="N784" s="22">
        <v>685</v>
      </c>
      <c r="O784" s="22">
        <v>5960</v>
      </c>
      <c r="P784" s="22">
        <v>6130</v>
      </c>
      <c r="Q784" s="22">
        <v>0</v>
      </c>
      <c r="R784" s="34">
        <v>374</v>
      </c>
      <c r="S784" s="22"/>
    </row>
    <row r="785" spans="11:19" ht="15.75" x14ac:dyDescent="0.25">
      <c r="K785" s="21">
        <v>784</v>
      </c>
      <c r="L785" s="20" t="s">
        <v>811</v>
      </c>
      <c r="M785" s="22">
        <v>14.72</v>
      </c>
      <c r="N785" s="22">
        <v>834</v>
      </c>
      <c r="O785" s="22">
        <v>7270</v>
      </c>
      <c r="P785" s="22">
        <v>6170</v>
      </c>
      <c r="Q785" s="22">
        <v>0</v>
      </c>
      <c r="R785" s="34">
        <v>352</v>
      </c>
      <c r="S785" s="22"/>
    </row>
    <row r="786" spans="11:19" ht="15.75" x14ac:dyDescent="0.25">
      <c r="K786" s="21">
        <v>785</v>
      </c>
      <c r="L786" s="20" t="s">
        <v>812</v>
      </c>
      <c r="M786" s="22">
        <v>14.89</v>
      </c>
      <c r="N786" s="22">
        <v>328</v>
      </c>
      <c r="O786" s="22">
        <v>7590</v>
      </c>
      <c r="P786" s="22">
        <v>6640</v>
      </c>
      <c r="Q786" s="22">
        <v>0</v>
      </c>
      <c r="R786" s="34">
        <v>336</v>
      </c>
      <c r="S786" s="22"/>
    </row>
    <row r="787" spans="11:19" ht="15.75" x14ac:dyDescent="0.25">
      <c r="K787" s="21">
        <v>786</v>
      </c>
      <c r="L787" s="20" t="s">
        <v>813</v>
      </c>
      <c r="M787" s="22">
        <v>14.97</v>
      </c>
      <c r="N787" s="22">
        <v>89</v>
      </c>
      <c r="O787" s="22">
        <v>7610</v>
      </c>
      <c r="P787" s="22">
        <v>6350</v>
      </c>
      <c r="Q787" s="22">
        <v>0</v>
      </c>
      <c r="R787" s="34">
        <v>322</v>
      </c>
      <c r="S787" s="22"/>
    </row>
    <row r="788" spans="11:19" ht="15.75" x14ac:dyDescent="0.25">
      <c r="K788" s="21">
        <v>787</v>
      </c>
      <c r="L788" s="20" t="s">
        <v>814</v>
      </c>
      <c r="M788" s="22">
        <v>14.99</v>
      </c>
      <c r="N788" s="22">
        <v>30</v>
      </c>
      <c r="O788" s="22">
        <v>7200</v>
      </c>
      <c r="P788" s="22">
        <v>6320</v>
      </c>
      <c r="Q788" s="22">
        <v>0</v>
      </c>
      <c r="R788" s="34">
        <v>308</v>
      </c>
      <c r="S788" s="22"/>
    </row>
    <row r="789" spans="11:19" ht="15.75" x14ac:dyDescent="0.25">
      <c r="K789" s="21">
        <v>788</v>
      </c>
      <c r="L789" s="20" t="s">
        <v>815</v>
      </c>
      <c r="M789" s="22">
        <v>14.79</v>
      </c>
      <c r="N789" s="22">
        <v>626</v>
      </c>
      <c r="O789" s="22">
        <v>6800</v>
      </c>
      <c r="P789" s="22">
        <v>5975</v>
      </c>
      <c r="Q789" s="22">
        <v>0</v>
      </c>
      <c r="R789" s="34">
        <v>297</v>
      </c>
      <c r="S789" s="22"/>
    </row>
    <row r="790" spans="11:19" ht="15.75" x14ac:dyDescent="0.25">
      <c r="K790" s="21">
        <v>789</v>
      </c>
      <c r="L790" s="20" t="s">
        <v>816</v>
      </c>
      <c r="M790" s="22">
        <v>14.82</v>
      </c>
      <c r="N790" s="22">
        <v>536</v>
      </c>
      <c r="O790" s="22">
        <v>5965</v>
      </c>
      <c r="P790" s="22">
        <v>6400</v>
      </c>
      <c r="Q790" s="22">
        <v>0</v>
      </c>
      <c r="R790" s="34">
        <v>291</v>
      </c>
      <c r="S790" s="22"/>
    </row>
    <row r="791" spans="11:19" ht="15.75" x14ac:dyDescent="0.25">
      <c r="K791" s="21">
        <v>790</v>
      </c>
      <c r="L791" s="20" t="s">
        <v>817</v>
      </c>
      <c r="M791" s="22">
        <v>14.83</v>
      </c>
      <c r="N791" s="22">
        <v>923</v>
      </c>
      <c r="O791" s="22">
        <v>4660</v>
      </c>
      <c r="P791" s="22">
        <v>6570</v>
      </c>
      <c r="Q791" s="22">
        <v>0</v>
      </c>
      <c r="R791" s="34">
        <v>288</v>
      </c>
      <c r="S791" s="22"/>
    </row>
    <row r="792" spans="11:19" ht="15.75" x14ac:dyDescent="0.25">
      <c r="K792" s="21">
        <v>791</v>
      </c>
      <c r="L792" s="20" t="s">
        <v>818</v>
      </c>
      <c r="M792" s="22">
        <v>14.81</v>
      </c>
      <c r="N792" s="22">
        <v>566</v>
      </c>
      <c r="O792" s="22">
        <v>5820</v>
      </c>
      <c r="P792" s="22">
        <v>7070</v>
      </c>
      <c r="Q792" s="22">
        <v>0</v>
      </c>
      <c r="R792" s="34">
        <v>282</v>
      </c>
      <c r="S792" s="22"/>
    </row>
    <row r="793" spans="11:19" ht="15.75" x14ac:dyDescent="0.25">
      <c r="K793" s="21">
        <v>792</v>
      </c>
      <c r="L793" s="20" t="s">
        <v>819</v>
      </c>
      <c r="M793" s="22">
        <v>14.78</v>
      </c>
      <c r="N793" s="22">
        <v>656</v>
      </c>
      <c r="O793" s="22">
        <v>6880</v>
      </c>
      <c r="P793" s="22">
        <v>6380</v>
      </c>
      <c r="Q793" s="22">
        <v>0</v>
      </c>
      <c r="R793" s="34">
        <v>279</v>
      </c>
      <c r="S793" s="22"/>
    </row>
    <row r="794" spans="11:19" ht="15.75" x14ac:dyDescent="0.25">
      <c r="K794" s="21">
        <v>793</v>
      </c>
      <c r="L794" s="20" t="s">
        <v>820</v>
      </c>
      <c r="M794" s="22">
        <v>14.77</v>
      </c>
      <c r="N794" s="22">
        <v>685</v>
      </c>
      <c r="O794" s="22">
        <v>7440</v>
      </c>
      <c r="P794" s="22">
        <v>6200</v>
      </c>
      <c r="Q794" s="22">
        <v>0</v>
      </c>
      <c r="R794" s="34">
        <v>279</v>
      </c>
      <c r="S794" s="22"/>
    </row>
    <row r="795" spans="11:19" ht="15.75" x14ac:dyDescent="0.25">
      <c r="K795" s="21">
        <v>794</v>
      </c>
      <c r="L795" s="20" t="s">
        <v>821</v>
      </c>
      <c r="M795" s="22">
        <v>14.83</v>
      </c>
      <c r="N795" s="22">
        <v>507</v>
      </c>
      <c r="O795" s="22">
        <v>7470</v>
      </c>
      <c r="P795" s="22">
        <v>5840</v>
      </c>
      <c r="Q795" s="22">
        <v>0</v>
      </c>
      <c r="R795" s="34">
        <v>279</v>
      </c>
      <c r="S795" s="22"/>
    </row>
    <row r="796" spans="11:19" ht="15.75" x14ac:dyDescent="0.25">
      <c r="K796" s="21">
        <v>795</v>
      </c>
      <c r="L796" s="20" t="s">
        <v>822</v>
      </c>
      <c r="M796" s="22">
        <v>14.81</v>
      </c>
      <c r="N796" s="22">
        <v>566</v>
      </c>
      <c r="O796" s="22">
        <v>7000</v>
      </c>
      <c r="P796" s="22">
        <v>6280</v>
      </c>
      <c r="Q796" s="22">
        <v>0</v>
      </c>
      <c r="R796" s="34">
        <v>279</v>
      </c>
      <c r="S796" s="22"/>
    </row>
    <row r="797" spans="11:19" ht="15.75" x14ac:dyDescent="0.25">
      <c r="K797" s="21">
        <v>796</v>
      </c>
      <c r="L797" s="20" t="s">
        <v>823</v>
      </c>
      <c r="M797" s="22">
        <v>14.86</v>
      </c>
      <c r="N797" s="22">
        <v>417</v>
      </c>
      <c r="O797" s="22">
        <v>6530</v>
      </c>
      <c r="P797" s="22">
        <v>5500</v>
      </c>
      <c r="Q797" s="22">
        <v>0</v>
      </c>
      <c r="R797" s="34">
        <v>279</v>
      </c>
      <c r="S797" s="22"/>
    </row>
    <row r="798" spans="11:19" ht="15.75" x14ac:dyDescent="0.25">
      <c r="K798" s="21">
        <v>797</v>
      </c>
      <c r="L798" s="20" t="s">
        <v>824</v>
      </c>
      <c r="M798" s="22">
        <v>14.88</v>
      </c>
      <c r="N798" s="22">
        <v>358</v>
      </c>
      <c r="O798" s="22">
        <v>6480</v>
      </c>
      <c r="P798" s="22">
        <v>5730</v>
      </c>
      <c r="Q798" s="22">
        <v>0</v>
      </c>
      <c r="R798" s="34">
        <v>279</v>
      </c>
      <c r="S798" s="22"/>
    </row>
    <row r="799" spans="11:19" ht="15.75" x14ac:dyDescent="0.25">
      <c r="K799" s="21">
        <v>798</v>
      </c>
      <c r="L799" s="20" t="s">
        <v>825</v>
      </c>
      <c r="M799" s="22">
        <v>14.96</v>
      </c>
      <c r="N799" s="22">
        <v>119</v>
      </c>
      <c r="O799" s="22">
        <v>7450</v>
      </c>
      <c r="P799" s="22">
        <v>5670</v>
      </c>
      <c r="Q799" s="22">
        <v>0</v>
      </c>
      <c r="R799" s="34">
        <v>278</v>
      </c>
      <c r="S799" s="22"/>
    </row>
    <row r="800" spans="11:19" ht="15.75" x14ac:dyDescent="0.25">
      <c r="K800" s="21">
        <v>799</v>
      </c>
      <c r="L800" s="20" t="s">
        <v>826</v>
      </c>
      <c r="M800" s="22">
        <v>14.98</v>
      </c>
      <c r="N800" s="22">
        <v>60</v>
      </c>
      <c r="O800" s="22">
        <v>7190</v>
      </c>
      <c r="P800" s="22">
        <v>5700</v>
      </c>
      <c r="Q800" s="22">
        <v>0</v>
      </c>
      <c r="R800" s="34">
        <v>274</v>
      </c>
      <c r="S800" s="22"/>
    </row>
    <row r="801" spans="11:19" ht="15.75" x14ac:dyDescent="0.25">
      <c r="K801" s="21">
        <v>800</v>
      </c>
      <c r="L801" s="20" t="s">
        <v>827</v>
      </c>
      <c r="M801" s="22">
        <v>15.03</v>
      </c>
      <c r="N801" s="22">
        <v>-98</v>
      </c>
      <c r="O801" s="22">
        <v>5800</v>
      </c>
      <c r="P801" s="22">
        <v>5660</v>
      </c>
      <c r="Q801" s="22">
        <v>0</v>
      </c>
      <c r="R801" s="34">
        <v>271</v>
      </c>
      <c r="S801" s="22"/>
    </row>
    <row r="802" spans="11:19" ht="15.75" x14ac:dyDescent="0.25">
      <c r="K802" s="21">
        <v>801</v>
      </c>
      <c r="L802" s="20" t="s">
        <v>828</v>
      </c>
      <c r="M802" s="22">
        <v>14.96</v>
      </c>
      <c r="N802" s="22">
        <v>119</v>
      </c>
      <c r="O802" s="22">
        <v>5400</v>
      </c>
      <c r="P802" s="22">
        <v>5760</v>
      </c>
      <c r="Q802" s="22">
        <v>0</v>
      </c>
      <c r="R802" s="34">
        <v>269</v>
      </c>
      <c r="S802" s="22"/>
    </row>
    <row r="803" spans="11:19" ht="15.75" x14ac:dyDescent="0.25">
      <c r="K803" s="21">
        <v>802</v>
      </c>
      <c r="L803" s="20" t="s">
        <v>829</v>
      </c>
      <c r="M803" s="22">
        <v>14.96</v>
      </c>
      <c r="N803" s="22">
        <v>119</v>
      </c>
      <c r="O803" s="22">
        <v>4953</v>
      </c>
      <c r="P803" s="22">
        <v>5900</v>
      </c>
      <c r="Q803" s="22">
        <v>0</v>
      </c>
      <c r="R803" s="34">
        <v>266</v>
      </c>
      <c r="S803" s="22"/>
    </row>
    <row r="804" spans="11:19" ht="15.75" x14ac:dyDescent="0.25">
      <c r="K804" s="21">
        <v>803</v>
      </c>
      <c r="L804" s="20" t="s">
        <v>830</v>
      </c>
      <c r="M804" s="22">
        <v>14.85</v>
      </c>
      <c r="N804" s="22">
        <v>447</v>
      </c>
      <c r="O804" s="22">
        <v>5120</v>
      </c>
      <c r="P804" s="22">
        <v>5670</v>
      </c>
      <c r="Q804" s="22">
        <v>0</v>
      </c>
      <c r="R804" s="34">
        <v>264</v>
      </c>
      <c r="S804" s="22"/>
    </row>
    <row r="805" spans="11:19" ht="15.75" x14ac:dyDescent="0.25">
      <c r="K805" s="21">
        <v>804</v>
      </c>
      <c r="L805" s="20" t="s">
        <v>831</v>
      </c>
      <c r="M805" s="22">
        <v>14.83</v>
      </c>
      <c r="N805" s="22">
        <v>507</v>
      </c>
      <c r="O805" s="22">
        <v>5340</v>
      </c>
      <c r="P805" s="22">
        <v>5660</v>
      </c>
      <c r="Q805" s="22">
        <v>0</v>
      </c>
      <c r="R805" s="34">
        <v>261</v>
      </c>
      <c r="S805" s="22"/>
    </row>
    <row r="806" spans="11:19" ht="15.75" x14ac:dyDescent="0.25">
      <c r="K806" s="21">
        <v>805</v>
      </c>
      <c r="L806" s="20" t="s">
        <v>832</v>
      </c>
      <c r="M806" s="22">
        <v>14.87</v>
      </c>
      <c r="N806" s="22">
        <v>387</v>
      </c>
      <c r="O806" s="22">
        <v>5590</v>
      </c>
      <c r="P806" s="22">
        <v>6030</v>
      </c>
      <c r="Q806" s="22">
        <v>0</v>
      </c>
      <c r="R806" s="34">
        <v>258</v>
      </c>
      <c r="S806" s="22"/>
    </row>
    <row r="807" spans="11:19" ht="15.75" x14ac:dyDescent="0.25">
      <c r="K807" s="21">
        <v>806</v>
      </c>
      <c r="L807" s="20" t="s">
        <v>833</v>
      </c>
      <c r="M807" s="22">
        <v>14.88</v>
      </c>
      <c r="N807" s="22">
        <v>358</v>
      </c>
      <c r="O807" s="22">
        <v>5360</v>
      </c>
      <c r="P807" s="22">
        <v>5860</v>
      </c>
      <c r="Q807" s="22">
        <v>0</v>
      </c>
      <c r="R807" s="34">
        <v>257</v>
      </c>
      <c r="S807" s="22"/>
    </row>
    <row r="808" spans="11:19" ht="15.75" x14ac:dyDescent="0.25">
      <c r="K808" s="21">
        <v>807</v>
      </c>
      <c r="L808" s="20" t="s">
        <v>834</v>
      </c>
      <c r="M808" s="22">
        <v>14.83</v>
      </c>
      <c r="N808" s="22">
        <v>507</v>
      </c>
      <c r="O808" s="22">
        <v>5390</v>
      </c>
      <c r="P808" s="22">
        <v>5640</v>
      </c>
      <c r="Q808" s="22">
        <v>0</v>
      </c>
      <c r="R808" s="34">
        <v>255</v>
      </c>
      <c r="S808" s="22"/>
    </row>
    <row r="809" spans="11:19" ht="15.75" x14ac:dyDescent="0.25">
      <c r="K809" s="21">
        <v>808</v>
      </c>
      <c r="L809" s="20" t="s">
        <v>835</v>
      </c>
      <c r="M809" s="22">
        <v>14.87</v>
      </c>
      <c r="N809" s="22">
        <v>387</v>
      </c>
      <c r="O809" s="22">
        <v>5290</v>
      </c>
      <c r="P809" s="22">
        <v>5640</v>
      </c>
      <c r="Q809" s="22">
        <v>0</v>
      </c>
      <c r="R809" s="34">
        <v>255</v>
      </c>
      <c r="S809" s="22"/>
    </row>
    <row r="810" spans="11:19" ht="15.75" x14ac:dyDescent="0.25">
      <c r="K810" s="21">
        <v>809</v>
      </c>
      <c r="L810" s="20" t="s">
        <v>836</v>
      </c>
      <c r="M810" s="22">
        <v>14.81</v>
      </c>
      <c r="N810" s="22">
        <v>566</v>
      </c>
      <c r="O810" s="22">
        <v>5742</v>
      </c>
      <c r="P810" s="22">
        <v>5730</v>
      </c>
      <c r="Q810" s="22">
        <v>0</v>
      </c>
      <c r="R810" s="34">
        <v>253</v>
      </c>
      <c r="S810" s="22"/>
    </row>
    <row r="811" spans="11:19" ht="15.75" x14ac:dyDescent="0.25">
      <c r="K811" s="21">
        <v>810</v>
      </c>
      <c r="L811" s="20" t="s">
        <v>837</v>
      </c>
      <c r="M811" s="22">
        <v>14.72</v>
      </c>
      <c r="N811" s="22">
        <v>834</v>
      </c>
      <c r="O811" s="22">
        <v>5475</v>
      </c>
      <c r="P811" s="22">
        <v>5640</v>
      </c>
      <c r="Q811" s="22">
        <v>0</v>
      </c>
      <c r="R811" s="34">
        <v>255</v>
      </c>
      <c r="S811" s="22"/>
    </row>
    <row r="812" spans="11:19" ht="15.75" x14ac:dyDescent="0.25">
      <c r="K812" s="21">
        <v>811</v>
      </c>
      <c r="L812" s="20" t="s">
        <v>838</v>
      </c>
      <c r="M812" s="22">
        <v>14.77</v>
      </c>
      <c r="N812" s="22">
        <v>685</v>
      </c>
      <c r="O812" s="22">
        <v>5040</v>
      </c>
      <c r="P812" s="22">
        <v>5710</v>
      </c>
      <c r="Q812" s="22">
        <v>0</v>
      </c>
      <c r="R812" s="34">
        <v>253</v>
      </c>
      <c r="S812" s="22"/>
    </row>
    <row r="813" spans="11:19" ht="15.75" x14ac:dyDescent="0.25">
      <c r="K813" s="21">
        <v>812</v>
      </c>
      <c r="L813" s="20" t="s">
        <v>839</v>
      </c>
      <c r="M813" s="22">
        <v>14.88</v>
      </c>
      <c r="N813" s="22">
        <v>358</v>
      </c>
      <c r="O813" s="22">
        <v>5340</v>
      </c>
      <c r="P813" s="22">
        <v>5680</v>
      </c>
      <c r="Q813" s="22">
        <v>0</v>
      </c>
      <c r="R813" s="34">
        <v>253</v>
      </c>
      <c r="S813" s="22"/>
    </row>
    <row r="814" spans="11:19" ht="15.75" x14ac:dyDescent="0.25">
      <c r="K814" s="21">
        <v>813</v>
      </c>
      <c r="L814" s="20" t="s">
        <v>840</v>
      </c>
      <c r="M814" s="22">
        <v>14.85</v>
      </c>
      <c r="N814" s="22">
        <v>447</v>
      </c>
      <c r="O814" s="22">
        <v>5310</v>
      </c>
      <c r="P814" s="22">
        <v>5660</v>
      </c>
      <c r="Q814" s="22">
        <v>0</v>
      </c>
      <c r="R814" s="34">
        <v>253</v>
      </c>
      <c r="S814" s="22"/>
    </row>
    <row r="815" spans="11:19" ht="15.75" x14ac:dyDescent="0.25">
      <c r="K815" s="21">
        <v>814</v>
      </c>
      <c r="L815" s="20" t="s">
        <v>841</v>
      </c>
      <c r="M815" s="22">
        <v>14.7</v>
      </c>
      <c r="N815" s="22">
        <v>894</v>
      </c>
      <c r="O815" s="22">
        <v>5350</v>
      </c>
      <c r="P815" s="22">
        <v>5680</v>
      </c>
      <c r="Q815" s="22">
        <v>0</v>
      </c>
      <c r="R815" s="34">
        <v>253</v>
      </c>
      <c r="S815" s="22"/>
    </row>
    <row r="816" spans="11:19" ht="15.75" x14ac:dyDescent="0.25">
      <c r="K816" s="21">
        <v>815</v>
      </c>
      <c r="L816" s="20" t="s">
        <v>842</v>
      </c>
      <c r="M816" s="22">
        <v>14.71</v>
      </c>
      <c r="N816" s="22">
        <v>864</v>
      </c>
      <c r="O816" s="22">
        <v>5710</v>
      </c>
      <c r="P816" s="22">
        <v>5670</v>
      </c>
      <c r="Q816" s="22">
        <v>0</v>
      </c>
      <c r="R816" s="34">
        <v>254</v>
      </c>
      <c r="S816" s="22"/>
    </row>
    <row r="817" spans="11:19" ht="15.75" x14ac:dyDescent="0.25">
      <c r="K817" s="21">
        <v>816</v>
      </c>
      <c r="L817" s="20" t="s">
        <v>843</v>
      </c>
      <c r="M817" s="22">
        <v>14.56</v>
      </c>
      <c r="N817" s="22">
        <v>1311</v>
      </c>
      <c r="O817" s="22">
        <v>5850</v>
      </c>
      <c r="P817" s="22">
        <v>5500</v>
      </c>
      <c r="Q817" s="22">
        <v>0</v>
      </c>
      <c r="R817" s="34">
        <v>255</v>
      </c>
      <c r="S817" s="22"/>
    </row>
    <row r="818" spans="11:19" ht="15.75" x14ac:dyDescent="0.25">
      <c r="K818" s="21">
        <v>817</v>
      </c>
      <c r="L818" s="20" t="s">
        <v>844</v>
      </c>
      <c r="M818" s="22">
        <v>14.44</v>
      </c>
      <c r="N818" s="22">
        <v>1669</v>
      </c>
      <c r="O818" s="22">
        <v>5885</v>
      </c>
      <c r="P818" s="22">
        <v>5490</v>
      </c>
      <c r="Q818" s="22">
        <v>0</v>
      </c>
      <c r="R818" s="34">
        <v>255</v>
      </c>
      <c r="S818" s="22"/>
    </row>
    <row r="819" spans="11:19" ht="15.75" x14ac:dyDescent="0.25">
      <c r="K819" s="21">
        <v>818</v>
      </c>
      <c r="L819" s="20" t="s">
        <v>845</v>
      </c>
      <c r="M819" s="22">
        <v>14.6</v>
      </c>
      <c r="N819" s="22">
        <v>1192</v>
      </c>
      <c r="O819" s="22">
        <v>5780</v>
      </c>
      <c r="P819" s="22">
        <v>5570</v>
      </c>
      <c r="Q819" s="22">
        <v>0</v>
      </c>
      <c r="R819" s="34">
        <v>256</v>
      </c>
      <c r="S819" s="22"/>
    </row>
    <row r="820" spans="11:19" ht="15.75" x14ac:dyDescent="0.25">
      <c r="K820" s="21">
        <v>819</v>
      </c>
      <c r="L820" s="20" t="s">
        <v>846</v>
      </c>
      <c r="M820" s="22">
        <v>14.63</v>
      </c>
      <c r="N820" s="22">
        <v>1103</v>
      </c>
      <c r="O820" s="22">
        <v>6340</v>
      </c>
      <c r="P820" s="22">
        <v>5640</v>
      </c>
      <c r="Q820" s="22">
        <v>0</v>
      </c>
      <c r="R820" s="34">
        <v>256</v>
      </c>
      <c r="S820" s="22"/>
    </row>
    <row r="821" spans="11:19" ht="15.75" x14ac:dyDescent="0.25">
      <c r="K821" s="21">
        <v>820</v>
      </c>
      <c r="L821" s="20" t="s">
        <v>847</v>
      </c>
      <c r="M821" s="22">
        <v>14.71</v>
      </c>
      <c r="N821" s="22">
        <v>864</v>
      </c>
      <c r="O821" s="22">
        <v>5780</v>
      </c>
      <c r="P821" s="22">
        <v>5650</v>
      </c>
      <c r="Q821" s="22">
        <v>0</v>
      </c>
      <c r="R821" s="34">
        <v>256</v>
      </c>
      <c r="S821" s="22"/>
    </row>
    <row r="822" spans="11:19" ht="15.75" x14ac:dyDescent="0.25">
      <c r="K822" s="21">
        <v>821</v>
      </c>
      <c r="L822" s="20" t="s">
        <v>848</v>
      </c>
      <c r="M822" s="22">
        <v>14.64</v>
      </c>
      <c r="N822" s="22">
        <v>1073</v>
      </c>
      <c r="O822" s="22">
        <v>5860</v>
      </c>
      <c r="P822" s="22">
        <v>5320</v>
      </c>
      <c r="Q822" s="22">
        <v>0</v>
      </c>
      <c r="R822" s="34">
        <v>256</v>
      </c>
      <c r="S822" s="22"/>
    </row>
    <row r="823" spans="11:19" ht="15.75" x14ac:dyDescent="0.25">
      <c r="K823" s="21">
        <v>822</v>
      </c>
      <c r="L823" s="20" t="s">
        <v>849</v>
      </c>
      <c r="M823" s="22">
        <v>14.68</v>
      </c>
      <c r="N823" s="22">
        <v>954</v>
      </c>
      <c r="O823" s="22">
        <v>6850</v>
      </c>
      <c r="P823" s="22">
        <v>5610</v>
      </c>
      <c r="Q823" s="22">
        <v>0</v>
      </c>
      <c r="R823" s="34">
        <v>255</v>
      </c>
      <c r="S823" s="22"/>
    </row>
    <row r="824" spans="11:19" ht="15.75" x14ac:dyDescent="0.25">
      <c r="K824" s="21">
        <v>823</v>
      </c>
      <c r="L824" s="20" t="s">
        <v>850</v>
      </c>
      <c r="M824" s="22">
        <v>14.57</v>
      </c>
      <c r="N824" s="22">
        <v>1281</v>
      </c>
      <c r="O824" s="22">
        <v>7066</v>
      </c>
      <c r="P824" s="22">
        <v>5545</v>
      </c>
      <c r="Q824" s="22">
        <v>0</v>
      </c>
      <c r="R824" s="34">
        <v>255</v>
      </c>
      <c r="S824" s="22"/>
    </row>
    <row r="825" spans="11:19" ht="15.75" x14ac:dyDescent="0.25">
      <c r="K825" s="21">
        <v>824</v>
      </c>
      <c r="L825" s="20" t="s">
        <v>851</v>
      </c>
      <c r="M825" s="22">
        <v>14.84</v>
      </c>
      <c r="N825" s="22">
        <v>477</v>
      </c>
      <c r="O825" s="22">
        <v>7200</v>
      </c>
      <c r="P825" s="22">
        <v>5150</v>
      </c>
      <c r="Q825" s="22">
        <v>0</v>
      </c>
      <c r="R825" s="34">
        <v>255</v>
      </c>
      <c r="S825" s="22"/>
    </row>
    <row r="826" spans="11:19" ht="15.75" x14ac:dyDescent="0.25">
      <c r="K826" s="21">
        <v>825</v>
      </c>
      <c r="L826" s="20" t="s">
        <v>852</v>
      </c>
      <c r="M826" s="22">
        <v>14.8</v>
      </c>
      <c r="N826" s="22">
        <v>596</v>
      </c>
      <c r="O826" s="22">
        <v>8180</v>
      </c>
      <c r="P826" s="22">
        <v>5120</v>
      </c>
      <c r="Q826" s="22">
        <v>0</v>
      </c>
      <c r="R826" s="34">
        <v>255</v>
      </c>
      <c r="S826" s="22"/>
    </row>
    <row r="827" spans="11:19" ht="15.75" x14ac:dyDescent="0.25">
      <c r="K827" s="21">
        <v>826</v>
      </c>
      <c r="L827" s="20" t="s">
        <v>853</v>
      </c>
      <c r="M827" s="22">
        <v>14.8</v>
      </c>
      <c r="N827" s="22">
        <v>596</v>
      </c>
      <c r="O827" s="22">
        <v>9310</v>
      </c>
      <c r="P827" s="22">
        <v>5280</v>
      </c>
      <c r="Q827" s="22">
        <v>0</v>
      </c>
      <c r="R827" s="34">
        <v>255</v>
      </c>
      <c r="S827" s="22"/>
    </row>
    <row r="828" spans="11:19" ht="15.75" x14ac:dyDescent="0.25">
      <c r="K828" s="21">
        <v>827</v>
      </c>
      <c r="L828" s="20" t="s">
        <v>854</v>
      </c>
      <c r="M828" s="22">
        <v>14.96</v>
      </c>
      <c r="N828" s="22">
        <v>119</v>
      </c>
      <c r="O828" s="22">
        <v>8480</v>
      </c>
      <c r="P828" s="22">
        <v>5250</v>
      </c>
      <c r="Q828" s="22">
        <v>0</v>
      </c>
      <c r="R828" s="34">
        <v>255</v>
      </c>
      <c r="S828" s="22"/>
    </row>
    <row r="829" spans="11:19" ht="15.75" x14ac:dyDescent="0.25">
      <c r="K829" s="21">
        <v>828</v>
      </c>
      <c r="L829" s="20" t="s">
        <v>855</v>
      </c>
      <c r="M829" s="22">
        <v>15.11</v>
      </c>
      <c r="N829" s="22">
        <v>-359</v>
      </c>
      <c r="O829" s="22">
        <v>8510</v>
      </c>
      <c r="P829" s="22">
        <v>5450</v>
      </c>
      <c r="Q829" s="22">
        <v>0</v>
      </c>
      <c r="R829" s="34">
        <v>252</v>
      </c>
      <c r="S829" s="22"/>
    </row>
    <row r="830" spans="11:19" ht="15.75" x14ac:dyDescent="0.25">
      <c r="K830" s="21">
        <v>829</v>
      </c>
      <c r="L830" s="20" t="s">
        <v>856</v>
      </c>
      <c r="M830" s="22">
        <v>15.14</v>
      </c>
      <c r="N830" s="22">
        <v>-456</v>
      </c>
      <c r="O830" s="22">
        <v>7460</v>
      </c>
      <c r="P830" s="22">
        <v>6510</v>
      </c>
      <c r="Q830" s="22">
        <v>0</v>
      </c>
      <c r="R830" s="34">
        <v>249</v>
      </c>
      <c r="S830" s="22"/>
    </row>
    <row r="831" spans="11:19" ht="15.75" x14ac:dyDescent="0.25">
      <c r="K831" s="21">
        <v>830</v>
      </c>
      <c r="L831" s="20" t="s">
        <v>857</v>
      </c>
      <c r="M831" s="22">
        <v>14.97</v>
      </c>
      <c r="N831" s="22">
        <v>89</v>
      </c>
      <c r="O831" s="22">
        <v>7350</v>
      </c>
      <c r="P831" s="22">
        <v>7180</v>
      </c>
      <c r="Q831" s="22">
        <v>0</v>
      </c>
      <c r="R831" s="34">
        <v>246</v>
      </c>
      <c r="S831" s="22"/>
    </row>
    <row r="832" spans="11:19" ht="15.75" x14ac:dyDescent="0.25">
      <c r="K832" s="21">
        <v>831</v>
      </c>
      <c r="L832" s="20" t="s">
        <v>858</v>
      </c>
      <c r="M832" s="22">
        <v>15.08</v>
      </c>
      <c r="N832" s="22">
        <v>-261</v>
      </c>
      <c r="O832" s="22">
        <v>7100</v>
      </c>
      <c r="P832" s="22">
        <v>6740</v>
      </c>
      <c r="Q832" s="22">
        <v>0</v>
      </c>
      <c r="R832" s="34">
        <v>245</v>
      </c>
      <c r="S832" s="22"/>
    </row>
    <row r="833" spans="11:19" ht="15.75" x14ac:dyDescent="0.25">
      <c r="K833" s="21">
        <v>832</v>
      </c>
      <c r="L833" s="20" t="s">
        <v>859</v>
      </c>
      <c r="M833" s="22">
        <v>15.12</v>
      </c>
      <c r="N833" s="22">
        <v>-391</v>
      </c>
      <c r="O833" s="22">
        <v>5730</v>
      </c>
      <c r="P833" s="22">
        <v>6580</v>
      </c>
      <c r="Q833" s="22">
        <v>0</v>
      </c>
      <c r="R833" s="34">
        <v>244</v>
      </c>
      <c r="S833" s="22"/>
    </row>
    <row r="834" spans="11:19" ht="15.75" x14ac:dyDescent="0.25">
      <c r="K834" s="21">
        <v>833</v>
      </c>
      <c r="L834" s="20" t="s">
        <v>860</v>
      </c>
      <c r="M834" s="22">
        <v>15.17</v>
      </c>
      <c r="N834" s="22">
        <v>-554</v>
      </c>
      <c r="O834" s="22">
        <v>5430</v>
      </c>
      <c r="P834" s="22">
        <v>6890</v>
      </c>
      <c r="Q834" s="22">
        <v>0</v>
      </c>
      <c r="R834" s="34">
        <v>250</v>
      </c>
      <c r="S834" s="22"/>
    </row>
    <row r="835" spans="11:19" ht="15.75" x14ac:dyDescent="0.25">
      <c r="K835" s="21">
        <v>834</v>
      </c>
      <c r="L835" s="20" t="s">
        <v>861</v>
      </c>
      <c r="M835" s="22">
        <v>15.1</v>
      </c>
      <c r="N835" s="22">
        <v>-326</v>
      </c>
      <c r="O835" s="22">
        <v>5360</v>
      </c>
      <c r="P835" s="22">
        <v>5490</v>
      </c>
      <c r="Q835" s="22">
        <v>0</v>
      </c>
      <c r="R835" s="34">
        <v>256</v>
      </c>
      <c r="S835" s="22"/>
    </row>
    <row r="836" spans="11:19" ht="15.75" x14ac:dyDescent="0.25">
      <c r="K836" s="21">
        <v>835</v>
      </c>
      <c r="L836" s="20" t="s">
        <v>862</v>
      </c>
      <c r="M836" s="22">
        <v>15.11</v>
      </c>
      <c r="N836" s="22">
        <v>-326</v>
      </c>
      <c r="O836" s="22">
        <v>5840</v>
      </c>
      <c r="P836" s="22">
        <v>6390</v>
      </c>
      <c r="Q836" s="22">
        <v>0</v>
      </c>
      <c r="R836" s="34">
        <v>261</v>
      </c>
      <c r="S836" s="22"/>
    </row>
    <row r="837" spans="11:19" ht="15.75" x14ac:dyDescent="0.25">
      <c r="K837" s="21">
        <v>836</v>
      </c>
      <c r="L837" s="20" t="s">
        <v>863</v>
      </c>
      <c r="M837" s="22">
        <v>15.07</v>
      </c>
      <c r="N837" s="22">
        <v>-228</v>
      </c>
      <c r="O837" s="22">
        <v>7120</v>
      </c>
      <c r="P837" s="22">
        <v>6920</v>
      </c>
      <c r="Q837" s="22">
        <v>0</v>
      </c>
      <c r="R837" s="34">
        <v>270</v>
      </c>
      <c r="S837" s="22"/>
    </row>
    <row r="838" spans="11:19" ht="15.75" x14ac:dyDescent="0.25">
      <c r="K838" s="21">
        <v>837</v>
      </c>
      <c r="L838" s="20" t="s">
        <v>864</v>
      </c>
      <c r="M838" s="22">
        <v>14.94</v>
      </c>
      <c r="N838" s="22">
        <v>179</v>
      </c>
      <c r="O838" s="22">
        <v>7900</v>
      </c>
      <c r="P838" s="22">
        <v>6850</v>
      </c>
      <c r="Q838" s="22">
        <v>0</v>
      </c>
      <c r="R838" s="34">
        <v>274</v>
      </c>
      <c r="S838" s="22"/>
    </row>
    <row r="839" spans="11:19" ht="15.75" x14ac:dyDescent="0.25">
      <c r="K839" s="21">
        <v>838</v>
      </c>
      <c r="L839" s="20" t="s">
        <v>865</v>
      </c>
      <c r="M839" s="22">
        <v>15.13</v>
      </c>
      <c r="N839" s="22">
        <v>-424</v>
      </c>
      <c r="O839" s="22">
        <v>6931</v>
      </c>
      <c r="P839" s="22">
        <v>6280</v>
      </c>
      <c r="Q839" s="22">
        <v>0</v>
      </c>
      <c r="R839" s="34">
        <v>277</v>
      </c>
      <c r="S839" s="22"/>
    </row>
    <row r="840" spans="11:19" ht="15.75" x14ac:dyDescent="0.25">
      <c r="K840" s="21">
        <v>839</v>
      </c>
      <c r="L840" s="20" t="s">
        <v>866</v>
      </c>
      <c r="M840" s="22">
        <v>15.16</v>
      </c>
      <c r="N840" s="22">
        <v>-424</v>
      </c>
      <c r="O840" s="22">
        <v>7000</v>
      </c>
      <c r="P840" s="22">
        <v>6895</v>
      </c>
      <c r="Q840" s="22">
        <v>0</v>
      </c>
      <c r="R840" s="34">
        <v>278</v>
      </c>
      <c r="S840" s="22"/>
    </row>
    <row r="841" spans="11:19" ht="15.75" x14ac:dyDescent="0.25">
      <c r="K841" s="21">
        <v>840</v>
      </c>
      <c r="L841" s="20" t="s">
        <v>867</v>
      </c>
      <c r="M841" s="22">
        <v>15.12</v>
      </c>
      <c r="N841" s="22">
        <v>-391</v>
      </c>
      <c r="O841" s="22">
        <v>7230</v>
      </c>
      <c r="P841" s="22">
        <v>6650</v>
      </c>
      <c r="Q841" s="22">
        <v>0</v>
      </c>
      <c r="R841" s="34">
        <v>278</v>
      </c>
      <c r="S841" s="22"/>
    </row>
    <row r="842" spans="11:19" ht="15.75" x14ac:dyDescent="0.25">
      <c r="K842" s="21">
        <v>841</v>
      </c>
      <c r="L842" s="20" t="s">
        <v>868</v>
      </c>
      <c r="M842" s="22">
        <v>15.08</v>
      </c>
      <c r="N842" s="22">
        <v>-261</v>
      </c>
      <c r="O842" s="22">
        <v>6540</v>
      </c>
      <c r="P842" s="22">
        <v>6690</v>
      </c>
      <c r="Q842" s="22">
        <v>0</v>
      </c>
      <c r="R842" s="34">
        <v>278</v>
      </c>
      <c r="S842" s="22"/>
    </row>
    <row r="843" spans="11:19" ht="15.75" x14ac:dyDescent="0.25">
      <c r="K843" s="21">
        <v>842</v>
      </c>
      <c r="L843" s="20" t="s">
        <v>869</v>
      </c>
      <c r="M843" s="22">
        <v>15.06</v>
      </c>
      <c r="N843" s="22">
        <v>-196</v>
      </c>
      <c r="O843" s="22">
        <v>6450</v>
      </c>
      <c r="P843" s="22">
        <v>6850</v>
      </c>
      <c r="Q843" s="22">
        <v>0</v>
      </c>
      <c r="R843" s="34">
        <v>276</v>
      </c>
      <c r="S843" s="22"/>
    </row>
    <row r="844" spans="11:19" ht="15.75" x14ac:dyDescent="0.25">
      <c r="K844" s="21">
        <v>843</v>
      </c>
      <c r="L844" s="20" t="s">
        <v>870</v>
      </c>
      <c r="M844" s="22">
        <v>15.1</v>
      </c>
      <c r="N844" s="22">
        <v>-326</v>
      </c>
      <c r="O844" s="22">
        <v>6450</v>
      </c>
      <c r="P844" s="22">
        <v>6140</v>
      </c>
      <c r="Q844" s="22">
        <v>0</v>
      </c>
      <c r="R844" s="34">
        <v>276</v>
      </c>
      <c r="S844" s="22"/>
    </row>
    <row r="845" spans="11:19" ht="15.75" x14ac:dyDescent="0.25">
      <c r="K845" s="21">
        <v>844</v>
      </c>
      <c r="L845" s="20" t="s">
        <v>871</v>
      </c>
      <c r="M845" s="22">
        <v>14.96</v>
      </c>
      <c r="N845" s="22">
        <v>119</v>
      </c>
      <c r="O845" s="22">
        <v>6000</v>
      </c>
      <c r="P845" s="22">
        <v>5870</v>
      </c>
      <c r="Q845" s="22">
        <v>0</v>
      </c>
      <c r="R845" s="34">
        <v>276</v>
      </c>
      <c r="S845" s="22"/>
    </row>
    <row r="846" spans="11:19" ht="15.75" x14ac:dyDescent="0.25">
      <c r="K846" s="21">
        <v>845</v>
      </c>
      <c r="L846" s="20" t="s">
        <v>872</v>
      </c>
      <c r="M846" s="22">
        <v>14.91</v>
      </c>
      <c r="N846" s="22">
        <v>268</v>
      </c>
      <c r="O846" s="22">
        <v>4900</v>
      </c>
      <c r="P846" s="22">
        <v>5470</v>
      </c>
      <c r="Q846" s="22">
        <v>0</v>
      </c>
      <c r="R846" s="34">
        <v>276</v>
      </c>
      <c r="S846" s="22"/>
    </row>
    <row r="847" spans="11:19" ht="15.75" x14ac:dyDescent="0.25">
      <c r="K847" s="21">
        <v>846</v>
      </c>
      <c r="L847" s="20" t="s">
        <v>873</v>
      </c>
      <c r="M847" s="22">
        <v>14.97</v>
      </c>
      <c r="N847" s="22">
        <v>89</v>
      </c>
      <c r="O847" s="22">
        <v>4290</v>
      </c>
      <c r="P847" s="22">
        <v>5610</v>
      </c>
      <c r="Q847" s="22">
        <v>0</v>
      </c>
      <c r="R847" s="34">
        <v>276</v>
      </c>
      <c r="S847" s="22"/>
    </row>
    <row r="848" spans="11:19" ht="15.75" x14ac:dyDescent="0.25">
      <c r="K848" s="21">
        <v>847</v>
      </c>
      <c r="L848" s="20" t="s">
        <v>874</v>
      </c>
      <c r="M848" s="22">
        <v>15</v>
      </c>
      <c r="N848" s="22">
        <v>0</v>
      </c>
      <c r="O848" s="22">
        <v>4490</v>
      </c>
      <c r="P848" s="22">
        <v>5770</v>
      </c>
      <c r="Q848" s="22">
        <v>0</v>
      </c>
      <c r="R848" s="34">
        <v>277</v>
      </c>
      <c r="S848" s="22"/>
    </row>
    <row r="849" spans="11:19" ht="15.75" x14ac:dyDescent="0.25">
      <c r="K849" s="21">
        <v>848</v>
      </c>
      <c r="L849" s="20" t="s">
        <v>875</v>
      </c>
      <c r="M849" s="22">
        <v>15.11</v>
      </c>
      <c r="N849" s="22">
        <v>-359</v>
      </c>
      <c r="O849" s="22">
        <v>4210</v>
      </c>
      <c r="P849" s="22">
        <v>5680</v>
      </c>
      <c r="Q849" s="22">
        <v>0</v>
      </c>
      <c r="R849" s="34">
        <v>272</v>
      </c>
      <c r="S849" s="22"/>
    </row>
    <row r="850" spans="11:19" ht="15.75" x14ac:dyDescent="0.25">
      <c r="K850" s="21">
        <v>849</v>
      </c>
      <c r="L850" s="20" t="s">
        <v>876</v>
      </c>
      <c r="M850" s="22">
        <v>15</v>
      </c>
      <c r="N850" s="22">
        <v>0</v>
      </c>
      <c r="O850" s="22">
        <v>4800</v>
      </c>
      <c r="P850" s="22">
        <v>5510</v>
      </c>
      <c r="Q850" s="22">
        <v>0</v>
      </c>
      <c r="R850" s="34">
        <v>268</v>
      </c>
      <c r="S850" s="22"/>
    </row>
    <row r="851" spans="11:19" ht="15.75" x14ac:dyDescent="0.25">
      <c r="K851" s="21">
        <v>850</v>
      </c>
      <c r="L851" s="20" t="s">
        <v>877</v>
      </c>
      <c r="M851" s="22">
        <v>14.91</v>
      </c>
      <c r="N851" s="22">
        <v>268</v>
      </c>
      <c r="O851" s="22">
        <v>4620</v>
      </c>
      <c r="P851" s="22">
        <v>5040</v>
      </c>
      <c r="Q851" s="22">
        <v>0</v>
      </c>
      <c r="R851" s="34">
        <v>265</v>
      </c>
      <c r="S851" s="22"/>
    </row>
    <row r="852" spans="11:19" ht="15.75" x14ac:dyDescent="0.25">
      <c r="K852" s="21">
        <v>851</v>
      </c>
      <c r="L852" s="20" t="s">
        <v>878</v>
      </c>
      <c r="M852" s="22">
        <v>14.85</v>
      </c>
      <c r="N852" s="22">
        <v>447</v>
      </c>
      <c r="O852" s="22">
        <v>4620</v>
      </c>
      <c r="P852" s="22">
        <v>5124</v>
      </c>
      <c r="Q852" s="22">
        <v>0</v>
      </c>
      <c r="R852" s="34">
        <v>260</v>
      </c>
      <c r="S852" s="22"/>
    </row>
    <row r="853" spans="11:19" ht="15.75" x14ac:dyDescent="0.25">
      <c r="K853" s="21">
        <v>852</v>
      </c>
      <c r="L853" s="20" t="s">
        <v>879</v>
      </c>
      <c r="M853" s="22">
        <v>14.71</v>
      </c>
      <c r="N853" s="22">
        <v>864</v>
      </c>
      <c r="O853" s="22">
        <v>4400</v>
      </c>
      <c r="P853" s="22">
        <v>5000</v>
      </c>
      <c r="Q853" s="22">
        <v>0</v>
      </c>
      <c r="R853" s="34">
        <v>260</v>
      </c>
      <c r="S853" s="22"/>
    </row>
    <row r="854" spans="11:19" ht="15.75" x14ac:dyDescent="0.25">
      <c r="K854" s="21">
        <v>853</v>
      </c>
      <c r="L854" s="20" t="s">
        <v>880</v>
      </c>
      <c r="M854" s="22">
        <v>14.94</v>
      </c>
      <c r="N854" s="22">
        <v>179</v>
      </c>
      <c r="O854" s="22">
        <v>4410</v>
      </c>
      <c r="P854" s="22">
        <v>5040</v>
      </c>
      <c r="Q854" s="22">
        <v>0</v>
      </c>
      <c r="R854" s="34">
        <v>256</v>
      </c>
      <c r="S854" s="22"/>
    </row>
    <row r="855" spans="11:19" ht="15.75" x14ac:dyDescent="0.25">
      <c r="K855" s="21">
        <v>854</v>
      </c>
      <c r="L855" s="20" t="s">
        <v>881</v>
      </c>
      <c r="M855" s="22">
        <v>14.8</v>
      </c>
      <c r="N855" s="22">
        <v>596</v>
      </c>
      <c r="O855" s="22">
        <v>4770</v>
      </c>
      <c r="P855" s="22">
        <v>5450</v>
      </c>
      <c r="Q855" s="22">
        <v>0</v>
      </c>
      <c r="R855" s="34">
        <v>254</v>
      </c>
      <c r="S855" s="22"/>
    </row>
    <row r="856" spans="11:19" ht="15.75" x14ac:dyDescent="0.25">
      <c r="K856" s="21">
        <v>855</v>
      </c>
      <c r="L856" s="20" t="s">
        <v>882</v>
      </c>
      <c r="M856" s="22">
        <v>14.69</v>
      </c>
      <c r="N856" s="22">
        <v>924</v>
      </c>
      <c r="O856" s="22">
        <v>4630</v>
      </c>
      <c r="P856" s="22">
        <v>5540</v>
      </c>
      <c r="Q856" s="22">
        <v>0</v>
      </c>
      <c r="R856" s="34">
        <v>251</v>
      </c>
      <c r="S856" s="22"/>
    </row>
    <row r="857" spans="11:19" ht="15.75" x14ac:dyDescent="0.25">
      <c r="K857" s="21">
        <v>856</v>
      </c>
      <c r="L857" s="20" t="s">
        <v>883</v>
      </c>
      <c r="M857" s="22">
        <v>14.66</v>
      </c>
      <c r="N857" s="22">
        <v>1013</v>
      </c>
      <c r="O857" s="22">
        <v>5630</v>
      </c>
      <c r="P857" s="22">
        <v>5590</v>
      </c>
      <c r="Q857" s="22">
        <v>0</v>
      </c>
      <c r="R857" s="34">
        <v>250</v>
      </c>
      <c r="S857" s="22"/>
    </row>
    <row r="858" spans="11:19" ht="15.75" x14ac:dyDescent="0.25">
      <c r="K858" s="21">
        <v>857</v>
      </c>
      <c r="L858" s="20" t="s">
        <v>884</v>
      </c>
      <c r="M858" s="22">
        <v>14.75</v>
      </c>
      <c r="N858" s="22">
        <v>745</v>
      </c>
      <c r="O858" s="22">
        <v>5900</v>
      </c>
      <c r="P858" s="22">
        <v>5640</v>
      </c>
      <c r="Q858" s="22">
        <v>0</v>
      </c>
      <c r="R858" s="34">
        <v>245</v>
      </c>
      <c r="S858" s="22"/>
    </row>
    <row r="859" spans="11:19" ht="15.75" x14ac:dyDescent="0.25">
      <c r="K859" s="21">
        <v>858</v>
      </c>
      <c r="L859" s="20" t="s">
        <v>885</v>
      </c>
      <c r="M859" s="22">
        <v>14.63</v>
      </c>
      <c r="N859" s="22">
        <v>1103</v>
      </c>
      <c r="O859" s="22">
        <v>5800</v>
      </c>
      <c r="P859" s="22">
        <v>5670</v>
      </c>
      <c r="Q859" s="22">
        <v>0</v>
      </c>
      <c r="R859" s="34">
        <v>242</v>
      </c>
      <c r="S859" s="22"/>
    </row>
    <row r="860" spans="11:19" ht="15.75" x14ac:dyDescent="0.25">
      <c r="K860" s="21">
        <v>859</v>
      </c>
      <c r="L860" s="20" t="s">
        <v>886</v>
      </c>
      <c r="M860" s="22">
        <v>14.64</v>
      </c>
      <c r="N860" s="22">
        <v>1073</v>
      </c>
      <c r="O860" s="22">
        <v>5800</v>
      </c>
      <c r="P860" s="22">
        <v>5370</v>
      </c>
      <c r="Q860" s="22">
        <v>0</v>
      </c>
      <c r="R860" s="34">
        <v>243</v>
      </c>
      <c r="S860" s="22"/>
    </row>
    <row r="861" spans="11:19" ht="15.75" x14ac:dyDescent="0.25">
      <c r="K861" s="21">
        <v>860</v>
      </c>
      <c r="L861" s="20" t="s">
        <v>887</v>
      </c>
      <c r="M861" s="22">
        <v>14.83</v>
      </c>
      <c r="N861" s="22">
        <v>507</v>
      </c>
      <c r="O861" s="22">
        <v>6490</v>
      </c>
      <c r="P861" s="22">
        <v>5630</v>
      </c>
      <c r="Q861" s="22">
        <v>0</v>
      </c>
      <c r="R861" s="34">
        <v>244</v>
      </c>
      <c r="S861" s="22"/>
    </row>
    <row r="862" spans="11:19" ht="15.75" x14ac:dyDescent="0.25">
      <c r="K862" s="21">
        <v>861</v>
      </c>
      <c r="L862" s="20" t="s">
        <v>888</v>
      </c>
      <c r="M862" s="22">
        <v>14.76</v>
      </c>
      <c r="N862" s="22">
        <v>715</v>
      </c>
      <c r="O862" s="22">
        <v>5370</v>
      </c>
      <c r="P862" s="22">
        <v>5920</v>
      </c>
      <c r="Q862" s="22">
        <v>0</v>
      </c>
      <c r="R862" s="34">
        <v>248</v>
      </c>
      <c r="S862" s="22"/>
    </row>
    <row r="863" spans="11:19" ht="15.75" x14ac:dyDescent="0.25">
      <c r="K863" s="21">
        <v>862</v>
      </c>
      <c r="L863" s="20" t="s">
        <v>889</v>
      </c>
      <c r="M863" s="22">
        <v>14.65</v>
      </c>
      <c r="N863" s="22">
        <v>1043</v>
      </c>
      <c r="O863" s="22">
        <v>5320</v>
      </c>
      <c r="P863" s="22">
        <v>6180</v>
      </c>
      <c r="Q863" s="22">
        <v>0</v>
      </c>
      <c r="R863" s="34">
        <v>250</v>
      </c>
      <c r="S863" s="22"/>
    </row>
    <row r="864" spans="11:19" ht="15.75" x14ac:dyDescent="0.25">
      <c r="K864" s="21">
        <v>863</v>
      </c>
      <c r="L864" s="20" t="s">
        <v>890</v>
      </c>
      <c r="M864" s="22">
        <v>14.6</v>
      </c>
      <c r="N864" s="22">
        <v>1043</v>
      </c>
      <c r="O864" s="22">
        <v>5670</v>
      </c>
      <c r="P864" s="22">
        <v>6170</v>
      </c>
      <c r="Q864" s="22">
        <v>0</v>
      </c>
      <c r="R864" s="34">
        <v>252</v>
      </c>
      <c r="S864" s="22"/>
    </row>
    <row r="865" spans="11:19" ht="15.75" x14ac:dyDescent="0.25">
      <c r="K865" s="21">
        <v>864</v>
      </c>
      <c r="L865" s="20" t="s">
        <v>891</v>
      </c>
      <c r="M865" s="22">
        <v>14.56</v>
      </c>
      <c r="N865" s="22">
        <v>1311</v>
      </c>
      <c r="O865" s="22">
        <v>5130</v>
      </c>
      <c r="P865" s="22">
        <v>6190</v>
      </c>
      <c r="Q865" s="22">
        <v>0</v>
      </c>
      <c r="R865" s="34">
        <v>255</v>
      </c>
      <c r="S865" s="22"/>
    </row>
    <row r="866" spans="11:19" ht="15.75" x14ac:dyDescent="0.25">
      <c r="K866" s="21">
        <v>865</v>
      </c>
      <c r="L866" s="20" t="s">
        <v>892</v>
      </c>
      <c r="M866" s="22">
        <v>14.45</v>
      </c>
      <c r="N866" s="22">
        <v>1639</v>
      </c>
      <c r="O866" s="22">
        <v>4700</v>
      </c>
      <c r="P866" s="22">
        <v>6250</v>
      </c>
      <c r="Q866" s="22">
        <v>0</v>
      </c>
      <c r="R866" s="34">
        <v>256</v>
      </c>
      <c r="S866" s="22"/>
    </row>
    <row r="867" spans="11:19" ht="15.75" x14ac:dyDescent="0.25">
      <c r="K867" s="21">
        <v>866</v>
      </c>
      <c r="L867" s="20" t="s">
        <v>893</v>
      </c>
      <c r="M867" s="22">
        <v>14.45</v>
      </c>
      <c r="N867" s="22">
        <v>1639</v>
      </c>
      <c r="O867" s="22">
        <v>5440</v>
      </c>
      <c r="P867" s="22">
        <v>6150</v>
      </c>
      <c r="Q867" s="22">
        <v>0</v>
      </c>
      <c r="R867" s="34">
        <v>256</v>
      </c>
      <c r="S867" s="22"/>
    </row>
    <row r="868" spans="11:19" ht="15.75" x14ac:dyDescent="0.25">
      <c r="K868" s="21">
        <v>867</v>
      </c>
      <c r="L868" s="20" t="s">
        <v>894</v>
      </c>
      <c r="M868" s="22">
        <v>14.49</v>
      </c>
      <c r="N868" s="22">
        <v>1520</v>
      </c>
      <c r="O868" s="22">
        <v>5100</v>
      </c>
      <c r="P868" s="22">
        <v>6150</v>
      </c>
      <c r="Q868" s="22">
        <v>0</v>
      </c>
      <c r="R868" s="34">
        <v>262</v>
      </c>
      <c r="S868" s="22"/>
    </row>
    <row r="869" spans="11:19" ht="15.75" x14ac:dyDescent="0.25">
      <c r="K869" s="21">
        <v>868</v>
      </c>
      <c r="L869" s="20" t="s">
        <v>895</v>
      </c>
      <c r="M869" s="22">
        <v>14.42</v>
      </c>
      <c r="N869" s="22">
        <v>1728</v>
      </c>
      <c r="O869" s="22">
        <v>5740</v>
      </c>
      <c r="P869" s="22">
        <v>6150</v>
      </c>
      <c r="Q869" s="22">
        <v>0</v>
      </c>
      <c r="R869" s="34">
        <v>265</v>
      </c>
      <c r="S869" s="22"/>
    </row>
    <row r="870" spans="11:19" ht="15.75" x14ac:dyDescent="0.25">
      <c r="K870" s="21">
        <v>869</v>
      </c>
      <c r="L870" s="20" t="s">
        <v>896</v>
      </c>
      <c r="M870" s="22">
        <v>14.35</v>
      </c>
      <c r="N870" s="22">
        <v>1937</v>
      </c>
      <c r="O870" s="22">
        <v>5300</v>
      </c>
      <c r="P870" s="22">
        <v>6020</v>
      </c>
      <c r="Q870" s="22">
        <v>0</v>
      </c>
      <c r="R870" s="34">
        <v>267</v>
      </c>
      <c r="S870" s="22"/>
    </row>
    <row r="871" spans="11:19" ht="15.75" x14ac:dyDescent="0.25">
      <c r="K871" s="21">
        <v>870</v>
      </c>
      <c r="L871" s="20" t="s">
        <v>897</v>
      </c>
      <c r="M871" s="22">
        <v>14.3</v>
      </c>
      <c r="N871" s="22">
        <v>2086</v>
      </c>
      <c r="O871" s="22">
        <v>5830</v>
      </c>
      <c r="P871" s="22">
        <v>6410</v>
      </c>
      <c r="Q871" s="22">
        <v>0</v>
      </c>
      <c r="R871" s="34">
        <v>267</v>
      </c>
      <c r="S871" s="22"/>
    </row>
    <row r="872" spans="11:19" ht="15.75" x14ac:dyDescent="0.25">
      <c r="K872" s="21">
        <v>871</v>
      </c>
      <c r="L872" s="20" t="s">
        <v>898</v>
      </c>
      <c r="M872" s="22">
        <v>14.3</v>
      </c>
      <c r="N872" s="22">
        <v>2086</v>
      </c>
      <c r="O872" s="22">
        <v>6260</v>
      </c>
      <c r="P872" s="22">
        <v>6440</v>
      </c>
      <c r="Q872" s="22">
        <v>0</v>
      </c>
      <c r="R872" s="34">
        <v>267</v>
      </c>
      <c r="S872" s="22"/>
    </row>
    <row r="873" spans="11:19" ht="15.75" x14ac:dyDescent="0.25">
      <c r="K873" s="21">
        <v>872</v>
      </c>
      <c r="L873" s="20" t="s">
        <v>899</v>
      </c>
      <c r="M873" s="22">
        <v>14.18</v>
      </c>
      <c r="N873" s="22">
        <v>2444</v>
      </c>
      <c r="O873" s="22">
        <v>6331</v>
      </c>
      <c r="P873" s="22">
        <v>6620</v>
      </c>
      <c r="Q873" s="22">
        <v>0</v>
      </c>
      <c r="R873" s="34">
        <v>267</v>
      </c>
      <c r="S873" s="22"/>
    </row>
    <row r="874" spans="11:19" ht="15.75" x14ac:dyDescent="0.25">
      <c r="K874" s="21">
        <v>873</v>
      </c>
      <c r="L874" s="20" t="s">
        <v>900</v>
      </c>
      <c r="M874" s="22">
        <v>14.15</v>
      </c>
      <c r="N874" s="22">
        <v>2533</v>
      </c>
      <c r="O874" s="22">
        <v>6730</v>
      </c>
      <c r="P874" s="22">
        <v>6600</v>
      </c>
      <c r="Q874" s="22">
        <v>0</v>
      </c>
      <c r="R874" s="34">
        <v>269</v>
      </c>
      <c r="S874" s="22"/>
    </row>
    <row r="875" spans="11:19" ht="15.75" x14ac:dyDescent="0.25">
      <c r="K875" s="21">
        <v>874</v>
      </c>
      <c r="L875" s="20" t="s">
        <v>901</v>
      </c>
      <c r="M875" s="22">
        <v>14.19</v>
      </c>
      <c r="N875" s="22">
        <v>2414</v>
      </c>
      <c r="O875" s="22">
        <v>7480</v>
      </c>
      <c r="P875" s="22">
        <v>6860</v>
      </c>
      <c r="Q875" s="22">
        <v>0</v>
      </c>
      <c r="R875" s="34">
        <v>269</v>
      </c>
      <c r="S875" s="22"/>
    </row>
    <row r="876" spans="11:19" ht="15.75" x14ac:dyDescent="0.25">
      <c r="K876" s="21">
        <v>875</v>
      </c>
      <c r="L876" s="20" t="s">
        <v>902</v>
      </c>
      <c r="M876" s="22">
        <v>14.23</v>
      </c>
      <c r="N876" s="22">
        <v>2295</v>
      </c>
      <c r="O876" s="22">
        <v>7260</v>
      </c>
      <c r="P876" s="22">
        <v>7510</v>
      </c>
      <c r="Q876" s="22">
        <v>0</v>
      </c>
      <c r="R876" s="34">
        <v>269</v>
      </c>
      <c r="S876" s="22"/>
    </row>
    <row r="877" spans="11:19" ht="15.75" x14ac:dyDescent="0.25">
      <c r="K877" s="21">
        <v>876</v>
      </c>
      <c r="L877" s="20" t="s">
        <v>903</v>
      </c>
      <c r="M877" s="22">
        <v>14.18</v>
      </c>
      <c r="N877" s="22">
        <v>2444</v>
      </c>
      <c r="O877" s="22">
        <v>7740</v>
      </c>
      <c r="P877" s="22">
        <v>7350</v>
      </c>
      <c r="Q877" s="22">
        <v>0</v>
      </c>
      <c r="R877" s="34">
        <v>275</v>
      </c>
      <c r="S877" s="22"/>
    </row>
    <row r="878" spans="11:19" ht="15.75" x14ac:dyDescent="0.25">
      <c r="K878" s="21">
        <v>877</v>
      </c>
      <c r="L878" s="20" t="s">
        <v>904</v>
      </c>
      <c r="M878" s="22">
        <v>14.25</v>
      </c>
      <c r="N878" s="22">
        <v>2235</v>
      </c>
      <c r="O878" s="22">
        <v>7680</v>
      </c>
      <c r="P878" s="22">
        <v>7410</v>
      </c>
      <c r="Q878" s="22">
        <v>0</v>
      </c>
      <c r="R878" s="34">
        <v>279</v>
      </c>
      <c r="S878" s="22"/>
    </row>
    <row r="879" spans="11:19" ht="15.75" x14ac:dyDescent="0.25">
      <c r="K879" s="21">
        <v>878</v>
      </c>
      <c r="L879" s="20" t="s">
        <v>905</v>
      </c>
      <c r="M879" s="22">
        <v>14.2</v>
      </c>
      <c r="N879" s="22">
        <v>2384</v>
      </c>
      <c r="O879" s="22">
        <v>7990</v>
      </c>
      <c r="P879" s="22">
        <v>7250</v>
      </c>
      <c r="Q879" s="22">
        <v>0</v>
      </c>
      <c r="R879" s="34">
        <v>283</v>
      </c>
      <c r="S879" s="22"/>
    </row>
    <row r="880" spans="11:19" ht="15.75" x14ac:dyDescent="0.25">
      <c r="K880" s="21">
        <v>879</v>
      </c>
      <c r="L880" s="20" t="s">
        <v>906</v>
      </c>
      <c r="M880" s="22">
        <v>14.1</v>
      </c>
      <c r="N880" s="22">
        <v>2682</v>
      </c>
      <c r="O880" s="22">
        <v>7600</v>
      </c>
      <c r="P880" s="22">
        <v>7440</v>
      </c>
      <c r="Q880" s="22">
        <v>0</v>
      </c>
      <c r="R880" s="34">
        <v>285</v>
      </c>
      <c r="S880" s="22"/>
    </row>
    <row r="881" spans="11:19" ht="15.75" x14ac:dyDescent="0.25">
      <c r="K881" s="21">
        <v>880</v>
      </c>
      <c r="L881" s="20" t="s">
        <v>907</v>
      </c>
      <c r="M881" s="22">
        <v>14.2</v>
      </c>
      <c r="N881" s="22">
        <v>2384</v>
      </c>
      <c r="O881" s="22">
        <v>7990</v>
      </c>
      <c r="P881" s="22">
        <v>7220</v>
      </c>
      <c r="Q881" s="22">
        <v>0</v>
      </c>
      <c r="R881" s="34">
        <v>290</v>
      </c>
      <c r="S881" s="22"/>
    </row>
    <row r="882" spans="11:19" ht="15.75" x14ac:dyDescent="0.25">
      <c r="K882" s="21">
        <v>881</v>
      </c>
      <c r="L882" s="20" t="s">
        <v>908</v>
      </c>
      <c r="M882" s="22">
        <v>14.23</v>
      </c>
      <c r="N882" s="22">
        <v>2295</v>
      </c>
      <c r="O882" s="22">
        <v>6090</v>
      </c>
      <c r="P882" s="22">
        <v>6580</v>
      </c>
      <c r="Q882" s="22">
        <v>0</v>
      </c>
      <c r="R882" s="34">
        <v>295</v>
      </c>
      <c r="S882" s="22"/>
    </row>
    <row r="883" spans="11:19" ht="15.75" x14ac:dyDescent="0.25">
      <c r="K883" s="21">
        <v>882</v>
      </c>
      <c r="L883" s="20" t="s">
        <v>909</v>
      </c>
      <c r="M883" s="22">
        <v>14.27</v>
      </c>
      <c r="N883" s="22">
        <v>2175</v>
      </c>
      <c r="O883" s="22">
        <v>6400</v>
      </c>
      <c r="P883" s="22">
        <v>6620</v>
      </c>
      <c r="Q883" s="22">
        <v>0</v>
      </c>
      <c r="R883" s="34">
        <v>297</v>
      </c>
      <c r="S883" s="22"/>
    </row>
    <row r="884" spans="11:19" ht="15.75" x14ac:dyDescent="0.25">
      <c r="K884" s="21">
        <v>883</v>
      </c>
      <c r="L884" s="20" t="s">
        <v>910</v>
      </c>
      <c r="M884" s="22">
        <v>14.3</v>
      </c>
      <c r="N884" s="22">
        <v>2086</v>
      </c>
      <c r="O884" s="22">
        <v>6230</v>
      </c>
      <c r="P884" s="22">
        <v>6230</v>
      </c>
      <c r="Q884" s="22">
        <v>0</v>
      </c>
      <c r="R884" s="34">
        <v>300</v>
      </c>
      <c r="S884" s="22"/>
    </row>
    <row r="885" spans="11:19" ht="15.75" x14ac:dyDescent="0.25">
      <c r="K885" s="21">
        <v>884</v>
      </c>
      <c r="L885" s="20" t="s">
        <v>911</v>
      </c>
      <c r="M885" s="22">
        <v>14.25</v>
      </c>
      <c r="N885" s="22">
        <v>2235</v>
      </c>
      <c r="O885" s="22">
        <v>6240</v>
      </c>
      <c r="P885" s="22">
        <v>6170</v>
      </c>
      <c r="Q885" s="22">
        <v>0</v>
      </c>
      <c r="R885" s="34">
        <v>300</v>
      </c>
      <c r="S885" s="22"/>
    </row>
    <row r="886" spans="11:19" ht="15.75" x14ac:dyDescent="0.25">
      <c r="K886" s="21">
        <v>885</v>
      </c>
      <c r="L886" s="20" t="s">
        <v>912</v>
      </c>
      <c r="M886" s="22">
        <v>14.14</v>
      </c>
      <c r="N886" s="22">
        <v>2563</v>
      </c>
      <c r="O886" s="22">
        <v>5590</v>
      </c>
      <c r="P886" s="22">
        <v>6050</v>
      </c>
      <c r="Q886" s="22">
        <v>0</v>
      </c>
      <c r="R886" s="34">
        <v>300</v>
      </c>
      <c r="S886" s="22"/>
    </row>
    <row r="887" spans="11:19" ht="15.75" x14ac:dyDescent="0.25">
      <c r="K887" s="21">
        <v>886</v>
      </c>
      <c r="L887" s="20" t="s">
        <v>913</v>
      </c>
      <c r="M887" s="22">
        <v>14.08</v>
      </c>
      <c r="N887" s="22">
        <v>2742</v>
      </c>
      <c r="O887" s="22">
        <v>5163</v>
      </c>
      <c r="P887" s="22">
        <v>5800</v>
      </c>
      <c r="Q887" s="22">
        <v>0</v>
      </c>
      <c r="R887" s="34">
        <v>300</v>
      </c>
      <c r="S887" s="22"/>
    </row>
    <row r="888" spans="11:19" ht="15.75" x14ac:dyDescent="0.25">
      <c r="K888" s="21">
        <v>887</v>
      </c>
      <c r="L888" s="20" t="s">
        <v>914</v>
      </c>
      <c r="M888" s="22">
        <v>14.04</v>
      </c>
      <c r="N888" s="22">
        <v>2861</v>
      </c>
      <c r="O888" s="22">
        <v>5160</v>
      </c>
      <c r="P888" s="22">
        <v>5240</v>
      </c>
      <c r="Q888" s="22">
        <v>0</v>
      </c>
      <c r="R888" s="34">
        <v>291</v>
      </c>
      <c r="S888" s="22"/>
    </row>
    <row r="889" spans="11:19" ht="15.75" x14ac:dyDescent="0.25">
      <c r="K889" s="21">
        <v>888</v>
      </c>
      <c r="L889" s="20" t="s">
        <v>915</v>
      </c>
      <c r="M889" s="22">
        <v>14.1</v>
      </c>
      <c r="N889" s="22">
        <v>3129</v>
      </c>
      <c r="O889" s="22">
        <v>5120</v>
      </c>
      <c r="P889" s="22">
        <v>5390</v>
      </c>
      <c r="Q889" s="22">
        <v>0</v>
      </c>
      <c r="R889" s="34">
        <v>285</v>
      </c>
      <c r="S889" s="22"/>
    </row>
    <row r="890" spans="11:19" ht="15.75" x14ac:dyDescent="0.25">
      <c r="K890" s="21">
        <v>889</v>
      </c>
      <c r="L890" s="20" t="s">
        <v>916</v>
      </c>
      <c r="M890" s="22">
        <v>14.16</v>
      </c>
      <c r="N890" s="22">
        <v>2503</v>
      </c>
      <c r="O890" s="22">
        <v>4850</v>
      </c>
      <c r="P890" s="22">
        <v>5330</v>
      </c>
      <c r="Q890" s="22">
        <v>0</v>
      </c>
      <c r="R890" s="34">
        <v>276</v>
      </c>
      <c r="S890" s="22"/>
    </row>
    <row r="891" spans="11:19" ht="15.75" x14ac:dyDescent="0.25">
      <c r="K891" s="21">
        <v>890</v>
      </c>
      <c r="L891" s="20" t="s">
        <v>917</v>
      </c>
      <c r="M891" s="22">
        <v>14.18</v>
      </c>
      <c r="N891" s="22">
        <v>2444</v>
      </c>
      <c r="O891" s="22">
        <v>5070</v>
      </c>
      <c r="P891" s="22">
        <v>5290</v>
      </c>
      <c r="Q891" s="22">
        <v>0</v>
      </c>
      <c r="R891" s="34">
        <v>271</v>
      </c>
      <c r="S891" s="22"/>
    </row>
    <row r="892" spans="11:19" ht="15.75" x14ac:dyDescent="0.25">
      <c r="K892" s="21">
        <v>891</v>
      </c>
      <c r="L892" s="20" t="s">
        <v>918</v>
      </c>
      <c r="M892" s="22">
        <v>14.12</v>
      </c>
      <c r="N892" s="22">
        <v>2622</v>
      </c>
      <c r="O892" s="22">
        <v>5420</v>
      </c>
      <c r="P892" s="22">
        <v>5620</v>
      </c>
      <c r="Q892" s="22">
        <v>0</v>
      </c>
      <c r="R892" s="34">
        <v>265</v>
      </c>
      <c r="S892" s="22"/>
    </row>
    <row r="893" spans="11:19" ht="15.75" x14ac:dyDescent="0.25">
      <c r="K893" s="21">
        <v>892</v>
      </c>
      <c r="L893" s="20" t="s">
        <v>919</v>
      </c>
      <c r="M893" s="22">
        <v>14.03</v>
      </c>
      <c r="N893" s="22">
        <v>2891</v>
      </c>
      <c r="O893" s="22">
        <v>6200</v>
      </c>
      <c r="P893" s="22">
        <v>5670</v>
      </c>
      <c r="Q893" s="22">
        <v>0</v>
      </c>
      <c r="R893" s="34">
        <v>261</v>
      </c>
      <c r="S893" s="22"/>
    </row>
    <row r="894" spans="11:19" ht="15.75" x14ac:dyDescent="0.25">
      <c r="K894" s="21">
        <v>893</v>
      </c>
      <c r="L894" s="20" t="s">
        <v>920</v>
      </c>
      <c r="M894" s="22">
        <v>13.96</v>
      </c>
      <c r="N894" s="22">
        <v>3090</v>
      </c>
      <c r="O894" s="22">
        <v>5800</v>
      </c>
      <c r="P894" s="22">
        <v>5690</v>
      </c>
      <c r="Q894" s="22">
        <v>0</v>
      </c>
      <c r="R894" s="34">
        <v>257</v>
      </c>
      <c r="S894" s="22"/>
    </row>
    <row r="895" spans="11:19" ht="15.75" x14ac:dyDescent="0.25">
      <c r="K895" s="21">
        <v>894</v>
      </c>
      <c r="L895" s="20" t="s">
        <v>921</v>
      </c>
      <c r="M895" s="22">
        <v>14.02</v>
      </c>
      <c r="N895" s="22">
        <v>2920</v>
      </c>
      <c r="O895" s="22">
        <v>5148</v>
      </c>
      <c r="P895" s="22">
        <v>5100</v>
      </c>
      <c r="Q895" s="22">
        <v>0</v>
      </c>
      <c r="R895" s="34">
        <v>256</v>
      </c>
      <c r="S895" s="22"/>
    </row>
    <row r="896" spans="11:19" ht="15.75" x14ac:dyDescent="0.25">
      <c r="K896" s="21">
        <v>895</v>
      </c>
      <c r="L896" s="20" t="s">
        <v>922</v>
      </c>
      <c r="M896" s="22">
        <v>14.1</v>
      </c>
      <c r="N896" s="22">
        <v>2682</v>
      </c>
      <c r="O896" s="22">
        <v>6140</v>
      </c>
      <c r="P896" s="22">
        <v>5050</v>
      </c>
      <c r="Q896" s="22">
        <v>0</v>
      </c>
      <c r="R896" s="34">
        <v>254</v>
      </c>
      <c r="S896" s="22"/>
    </row>
    <row r="897" spans="11:19" ht="15.75" x14ac:dyDescent="0.25">
      <c r="K897" s="21">
        <v>896</v>
      </c>
      <c r="L897" s="20" t="s">
        <v>923</v>
      </c>
      <c r="M897" s="22">
        <v>14.12</v>
      </c>
      <c r="N897" s="22">
        <v>2622</v>
      </c>
      <c r="O897" s="22">
        <v>6200</v>
      </c>
      <c r="P897" s="22">
        <v>5430</v>
      </c>
      <c r="Q897" s="22">
        <v>0</v>
      </c>
      <c r="R897" s="34">
        <v>254</v>
      </c>
      <c r="S897" s="22"/>
    </row>
    <row r="898" spans="11:19" ht="15.75" x14ac:dyDescent="0.25">
      <c r="K898" s="21">
        <v>897</v>
      </c>
      <c r="L898" s="20" t="s">
        <v>924</v>
      </c>
      <c r="M898" s="22">
        <v>14.15</v>
      </c>
      <c r="N898" s="22">
        <v>2533</v>
      </c>
      <c r="O898" s="22">
        <v>6360</v>
      </c>
      <c r="P898" s="22">
        <v>5290</v>
      </c>
      <c r="Q898" s="22">
        <v>0</v>
      </c>
      <c r="R898" s="34">
        <v>254</v>
      </c>
      <c r="S898" s="22"/>
    </row>
    <row r="899" spans="11:19" ht="15.75" x14ac:dyDescent="0.25">
      <c r="K899" s="21">
        <v>898</v>
      </c>
      <c r="L899" s="20" t="s">
        <v>925</v>
      </c>
      <c r="M899" s="22">
        <v>14.35</v>
      </c>
      <c r="N899" s="22">
        <v>1937</v>
      </c>
      <c r="O899" s="22">
        <v>6370</v>
      </c>
      <c r="P899" s="22">
        <v>5550</v>
      </c>
      <c r="Q899" s="22">
        <v>0</v>
      </c>
      <c r="R899" s="34">
        <v>252</v>
      </c>
      <c r="S899" s="22"/>
    </row>
    <row r="900" spans="11:19" ht="15.75" x14ac:dyDescent="0.25">
      <c r="K900" s="21">
        <v>899</v>
      </c>
      <c r="L900" s="20" t="s">
        <v>926</v>
      </c>
      <c r="M900" s="22">
        <v>14.17</v>
      </c>
      <c r="N900" s="22">
        <v>2473</v>
      </c>
      <c r="O900" s="22">
        <v>7430</v>
      </c>
      <c r="P900" s="22">
        <v>5790</v>
      </c>
      <c r="Q900" s="22">
        <v>0</v>
      </c>
      <c r="R900" s="34">
        <v>252</v>
      </c>
      <c r="S900" s="22"/>
    </row>
    <row r="901" spans="11:19" ht="15.75" x14ac:dyDescent="0.25">
      <c r="K901" s="21">
        <v>900</v>
      </c>
      <c r="L901" s="20" t="s">
        <v>927</v>
      </c>
      <c r="M901" s="22">
        <v>14.18</v>
      </c>
      <c r="N901" s="22">
        <v>2444</v>
      </c>
      <c r="O901" s="22">
        <v>7100</v>
      </c>
      <c r="P901" s="22">
        <v>6260</v>
      </c>
      <c r="Q901" s="22">
        <v>0</v>
      </c>
      <c r="R901" s="34">
        <v>252</v>
      </c>
      <c r="S901" s="22"/>
    </row>
    <row r="902" spans="11:19" ht="15.75" x14ac:dyDescent="0.25">
      <c r="K902" s="21">
        <v>901</v>
      </c>
      <c r="L902" s="20" t="s">
        <v>928</v>
      </c>
      <c r="M902" s="22">
        <v>14.19</v>
      </c>
      <c r="N902" s="22">
        <v>2414</v>
      </c>
      <c r="O902" s="22">
        <v>3773</v>
      </c>
      <c r="P902" s="22">
        <v>5925</v>
      </c>
      <c r="Q902" s="22">
        <v>0</v>
      </c>
      <c r="R902" s="34">
        <v>250</v>
      </c>
      <c r="S902" s="22"/>
    </row>
    <row r="903" spans="11:19" ht="15.75" x14ac:dyDescent="0.25">
      <c r="K903" s="21">
        <v>902</v>
      </c>
      <c r="L903" s="20" t="s">
        <v>929</v>
      </c>
      <c r="M903" s="22">
        <v>14.05</v>
      </c>
      <c r="N903" s="22">
        <v>2831</v>
      </c>
      <c r="O903" s="22">
        <v>6180</v>
      </c>
      <c r="P903" s="22">
        <v>5860</v>
      </c>
      <c r="Q903" s="22">
        <v>0</v>
      </c>
      <c r="R903" s="34">
        <v>250</v>
      </c>
      <c r="S903" s="22"/>
    </row>
    <row r="904" spans="11:19" ht="15.75" x14ac:dyDescent="0.25">
      <c r="K904" s="21">
        <v>903</v>
      </c>
      <c r="L904" s="20" t="s">
        <v>930</v>
      </c>
      <c r="M904" s="22">
        <v>14.04</v>
      </c>
      <c r="N904" s="22">
        <v>2861</v>
      </c>
      <c r="O904" s="22">
        <v>6320</v>
      </c>
      <c r="P904" s="22">
        <v>6090</v>
      </c>
      <c r="Q904" s="22">
        <v>0</v>
      </c>
      <c r="R904" s="34">
        <v>252</v>
      </c>
      <c r="S904" s="22"/>
    </row>
    <row r="905" spans="11:19" ht="15.75" x14ac:dyDescent="0.25">
      <c r="K905" s="21">
        <v>904</v>
      </c>
      <c r="L905" s="20" t="s">
        <v>931</v>
      </c>
      <c r="M905" s="22">
        <v>14.02</v>
      </c>
      <c r="N905" s="22">
        <v>2920</v>
      </c>
      <c r="O905" s="22">
        <v>6640</v>
      </c>
      <c r="P905" s="22">
        <v>5760</v>
      </c>
      <c r="Q905" s="22">
        <v>0</v>
      </c>
      <c r="R905" s="34">
        <v>255</v>
      </c>
      <c r="S905" s="22"/>
    </row>
    <row r="906" spans="11:19" ht="15.75" x14ac:dyDescent="0.25">
      <c r="K906" s="21">
        <v>905</v>
      </c>
      <c r="L906" s="20" t="s">
        <v>932</v>
      </c>
      <c r="M906" s="22">
        <v>14.11</v>
      </c>
      <c r="N906" s="22">
        <v>2652</v>
      </c>
      <c r="O906" s="22">
        <v>6170</v>
      </c>
      <c r="P906" s="22">
        <v>5160</v>
      </c>
      <c r="Q906" s="22">
        <v>0</v>
      </c>
      <c r="R906" s="34">
        <v>255</v>
      </c>
      <c r="S906" s="22"/>
    </row>
    <row r="907" spans="11:19" ht="15.75" x14ac:dyDescent="0.25">
      <c r="K907" s="21">
        <v>906</v>
      </c>
      <c r="L907" s="20" t="s">
        <v>933</v>
      </c>
      <c r="M907" s="22">
        <v>14.08</v>
      </c>
      <c r="N907" s="22">
        <v>2742</v>
      </c>
      <c r="O907" s="22">
        <v>6660</v>
      </c>
      <c r="P907" s="22">
        <v>5330</v>
      </c>
      <c r="Q907" s="22">
        <v>0</v>
      </c>
      <c r="R907" s="34">
        <v>264</v>
      </c>
      <c r="S907" s="22"/>
    </row>
    <row r="908" spans="11:19" ht="15.75" x14ac:dyDescent="0.25">
      <c r="K908" s="21">
        <v>907</v>
      </c>
      <c r="L908" s="20" t="s">
        <v>934</v>
      </c>
      <c r="M908" s="22">
        <v>13.93</v>
      </c>
      <c r="N908" s="22">
        <v>3172</v>
      </c>
      <c r="O908" s="22">
        <v>6600</v>
      </c>
      <c r="P908" s="22">
        <v>5480</v>
      </c>
      <c r="Q908" s="22">
        <v>0</v>
      </c>
      <c r="R908" s="34">
        <v>261</v>
      </c>
      <c r="S908" s="22"/>
    </row>
    <row r="909" spans="11:19" ht="15.75" x14ac:dyDescent="0.25">
      <c r="K909" s="21">
        <v>908</v>
      </c>
      <c r="L909" s="20" t="s">
        <v>935</v>
      </c>
      <c r="M909" s="22">
        <v>13.98</v>
      </c>
      <c r="N909" s="22">
        <v>3035</v>
      </c>
      <c r="O909" s="22">
        <v>6700</v>
      </c>
      <c r="P909" s="22">
        <v>5400</v>
      </c>
      <c r="Q909" s="22">
        <v>0</v>
      </c>
      <c r="R909" s="34">
        <v>259</v>
      </c>
      <c r="S909" s="22"/>
    </row>
    <row r="910" spans="11:19" ht="15.75" x14ac:dyDescent="0.25">
      <c r="K910" s="21">
        <v>909</v>
      </c>
      <c r="L910" s="20" t="s">
        <v>936</v>
      </c>
      <c r="M910" s="22">
        <v>14.21</v>
      </c>
      <c r="N910" s="22">
        <v>2354</v>
      </c>
      <c r="O910" s="22">
        <v>6030</v>
      </c>
      <c r="P910" s="22">
        <v>5460</v>
      </c>
      <c r="Q910" s="22">
        <v>0</v>
      </c>
      <c r="R910" s="34">
        <v>254</v>
      </c>
      <c r="S910" s="22"/>
    </row>
    <row r="911" spans="11:19" ht="15.75" x14ac:dyDescent="0.25">
      <c r="K911" s="21">
        <v>910</v>
      </c>
      <c r="L911" s="20" t="s">
        <v>937</v>
      </c>
      <c r="M911" s="22">
        <v>14.19</v>
      </c>
      <c r="N911" s="22">
        <v>2414</v>
      </c>
      <c r="O911" s="22">
        <v>5170</v>
      </c>
      <c r="P911" s="22">
        <v>5660</v>
      </c>
      <c r="Q911" s="22">
        <v>0</v>
      </c>
      <c r="R911" s="34">
        <v>251</v>
      </c>
      <c r="S911" s="22"/>
    </row>
    <row r="912" spans="11:19" ht="15.75" x14ac:dyDescent="0.25">
      <c r="K912" s="21">
        <v>911</v>
      </c>
      <c r="L912" s="20" t="s">
        <v>938</v>
      </c>
      <c r="M912" s="22">
        <v>14.15</v>
      </c>
      <c r="N912" s="22">
        <v>2533</v>
      </c>
      <c r="O912" s="22">
        <v>6130</v>
      </c>
      <c r="P912" s="22">
        <v>5790</v>
      </c>
      <c r="Q912" s="22">
        <v>0</v>
      </c>
      <c r="R912" s="34">
        <v>250</v>
      </c>
      <c r="S912" s="22"/>
    </row>
    <row r="913" spans="11:19" ht="15.75" x14ac:dyDescent="0.25">
      <c r="K913" s="21">
        <v>912</v>
      </c>
      <c r="L913" s="20" t="s">
        <v>939</v>
      </c>
      <c r="M913" s="22">
        <v>14.19</v>
      </c>
      <c r="N913" s="22">
        <v>2414</v>
      </c>
      <c r="O913" s="22">
        <v>5630</v>
      </c>
      <c r="P913" s="22">
        <v>5390</v>
      </c>
      <c r="Q913" s="22">
        <v>0</v>
      </c>
      <c r="R913" s="34">
        <v>250</v>
      </c>
      <c r="S913" s="22"/>
    </row>
    <row r="914" spans="11:19" ht="15.75" x14ac:dyDescent="0.25">
      <c r="K914" s="21">
        <v>913</v>
      </c>
      <c r="L914" s="20" t="s">
        <v>940</v>
      </c>
      <c r="M914" s="22">
        <v>14.24</v>
      </c>
      <c r="N914" s="22">
        <v>2265</v>
      </c>
      <c r="O914" s="22">
        <v>5470</v>
      </c>
      <c r="P914" s="22">
        <v>5700</v>
      </c>
      <c r="Q914" s="22">
        <v>0</v>
      </c>
      <c r="R914" s="34">
        <v>250</v>
      </c>
      <c r="S914" s="22"/>
    </row>
    <row r="915" spans="11:19" ht="15.75" x14ac:dyDescent="0.25">
      <c r="K915" s="21">
        <v>914</v>
      </c>
      <c r="L915" s="20" t="s">
        <v>941</v>
      </c>
      <c r="M915" s="22">
        <v>14.09</v>
      </c>
      <c r="N915" s="22">
        <v>2712</v>
      </c>
      <c r="O915" s="22">
        <v>5200</v>
      </c>
      <c r="P915" s="22">
        <v>5970</v>
      </c>
      <c r="Q915" s="22">
        <v>0</v>
      </c>
      <c r="R915" s="34">
        <v>249</v>
      </c>
      <c r="S915" s="22"/>
    </row>
    <row r="916" spans="11:19" ht="15.75" x14ac:dyDescent="0.25">
      <c r="K916" s="21">
        <v>915</v>
      </c>
      <c r="L916" s="20" t="s">
        <v>942</v>
      </c>
      <c r="M916" s="22">
        <v>13.98</v>
      </c>
      <c r="N916" s="22">
        <v>3035</v>
      </c>
      <c r="O916" s="22">
        <v>5200</v>
      </c>
      <c r="P916" s="22">
        <v>5660</v>
      </c>
      <c r="Q916" s="22">
        <v>0</v>
      </c>
      <c r="R916" s="34">
        <v>249</v>
      </c>
      <c r="S916" s="22"/>
    </row>
    <row r="917" spans="11:19" ht="15.75" x14ac:dyDescent="0.25">
      <c r="K917" s="21">
        <v>916</v>
      </c>
      <c r="L917" s="20" t="s">
        <v>943</v>
      </c>
      <c r="M917" s="22">
        <v>14.09</v>
      </c>
      <c r="N917" s="22">
        <v>3154</v>
      </c>
      <c r="O917" s="22">
        <v>5720</v>
      </c>
      <c r="P917" s="22">
        <v>5680</v>
      </c>
      <c r="Q917" s="22">
        <v>0</v>
      </c>
      <c r="R917" s="34">
        <v>251</v>
      </c>
      <c r="S917" s="22"/>
    </row>
    <row r="918" spans="11:19" ht="15.75" x14ac:dyDescent="0.25">
      <c r="K918" s="21">
        <v>917</v>
      </c>
      <c r="L918" s="20" t="s">
        <v>944</v>
      </c>
      <c r="M918" s="22">
        <v>14.15</v>
      </c>
      <c r="N918" s="22">
        <v>2533</v>
      </c>
      <c r="O918" s="22">
        <v>6240</v>
      </c>
      <c r="P918" s="22">
        <v>5890</v>
      </c>
      <c r="Q918" s="22">
        <v>0</v>
      </c>
      <c r="R918" s="34">
        <v>253</v>
      </c>
      <c r="S918" s="22"/>
    </row>
    <row r="919" spans="11:19" ht="15.75" x14ac:dyDescent="0.25">
      <c r="K919" s="21">
        <v>918</v>
      </c>
      <c r="L919" s="20" t="s">
        <v>945</v>
      </c>
      <c r="M919" s="22">
        <v>14.12</v>
      </c>
      <c r="N919" s="22">
        <v>2622</v>
      </c>
      <c r="O919" s="22">
        <v>6140</v>
      </c>
      <c r="P919" s="22">
        <v>5870</v>
      </c>
      <c r="Q919" s="22">
        <v>0</v>
      </c>
      <c r="R919" s="34">
        <v>256</v>
      </c>
      <c r="S919" s="22"/>
    </row>
    <row r="920" spans="11:19" ht="15.75" x14ac:dyDescent="0.25">
      <c r="K920" s="21">
        <v>919</v>
      </c>
      <c r="L920" s="20" t="s">
        <v>946</v>
      </c>
      <c r="M920" s="22">
        <v>14.12</v>
      </c>
      <c r="N920" s="22">
        <v>2622</v>
      </c>
      <c r="O920" s="22">
        <v>6590</v>
      </c>
      <c r="P920" s="22">
        <v>5940</v>
      </c>
      <c r="Q920" s="22">
        <v>0</v>
      </c>
      <c r="R920" s="34">
        <v>258</v>
      </c>
      <c r="S920" s="22"/>
    </row>
    <row r="921" spans="11:19" ht="15.75" x14ac:dyDescent="0.25">
      <c r="K921" s="21">
        <v>920</v>
      </c>
      <c r="L921" s="20" t="s">
        <v>947</v>
      </c>
      <c r="M921" s="22">
        <v>14.07</v>
      </c>
      <c r="N921" s="22">
        <v>2771</v>
      </c>
      <c r="O921" s="22">
        <v>7900</v>
      </c>
      <c r="P921" s="22">
        <v>5940</v>
      </c>
      <c r="Q921" s="22">
        <v>0</v>
      </c>
      <c r="R921" s="34">
        <v>258</v>
      </c>
      <c r="S921" s="22"/>
    </row>
    <row r="922" spans="11:19" ht="15.75" x14ac:dyDescent="0.25">
      <c r="K922" s="21">
        <v>921</v>
      </c>
      <c r="L922" s="20" t="s">
        <v>948</v>
      </c>
      <c r="M922" s="22">
        <v>14.07</v>
      </c>
      <c r="N922" s="22">
        <v>2771</v>
      </c>
      <c r="O922" s="22">
        <v>7062</v>
      </c>
      <c r="P922" s="22">
        <v>5755</v>
      </c>
      <c r="Q922" s="22">
        <v>0</v>
      </c>
      <c r="R922" s="34">
        <v>258</v>
      </c>
      <c r="S922" s="22"/>
    </row>
    <row r="923" spans="11:19" ht="15.75" x14ac:dyDescent="0.25">
      <c r="K923" s="21">
        <v>922</v>
      </c>
      <c r="L923" s="20" t="s">
        <v>949</v>
      </c>
      <c r="M923" s="22">
        <v>14.14</v>
      </c>
      <c r="N923" s="22">
        <v>2563</v>
      </c>
      <c r="O923" s="22">
        <v>5900</v>
      </c>
      <c r="P923" s="22">
        <v>5550</v>
      </c>
      <c r="Q923" s="22">
        <v>0</v>
      </c>
      <c r="R923" s="34">
        <v>261</v>
      </c>
      <c r="S923" s="22"/>
    </row>
    <row r="924" spans="11:19" ht="15.75" x14ac:dyDescent="0.25">
      <c r="K924" s="21">
        <v>923</v>
      </c>
      <c r="L924" s="20" t="s">
        <v>950</v>
      </c>
      <c r="M924" s="22">
        <v>14.15</v>
      </c>
      <c r="N924" s="22">
        <v>2533</v>
      </c>
      <c r="O924" s="22">
        <v>6030</v>
      </c>
      <c r="P924" s="22">
        <v>5410</v>
      </c>
      <c r="Q924" s="22">
        <v>0</v>
      </c>
      <c r="R924" s="34">
        <v>262</v>
      </c>
      <c r="S924" s="22"/>
    </row>
    <row r="925" spans="11:19" ht="15.75" x14ac:dyDescent="0.25">
      <c r="K925" s="21">
        <v>924</v>
      </c>
      <c r="L925" s="20" t="s">
        <v>951</v>
      </c>
      <c r="M925" s="22">
        <v>14.17</v>
      </c>
      <c r="N925" s="22">
        <v>2473</v>
      </c>
      <c r="O925" s="22">
        <v>7490</v>
      </c>
      <c r="P925" s="22">
        <v>5460</v>
      </c>
      <c r="Q925" s="22">
        <v>0</v>
      </c>
      <c r="R925" s="34">
        <v>260</v>
      </c>
      <c r="S925" s="22"/>
    </row>
    <row r="926" spans="11:19" ht="15.75" x14ac:dyDescent="0.25">
      <c r="K926" s="21">
        <v>925</v>
      </c>
      <c r="L926" s="20" t="s">
        <v>952</v>
      </c>
      <c r="M926" s="22">
        <v>14.31</v>
      </c>
      <c r="N926" s="22">
        <v>2056</v>
      </c>
      <c r="O926" s="22">
        <v>7200</v>
      </c>
      <c r="P926" s="22">
        <v>5300</v>
      </c>
      <c r="Q926" s="22">
        <v>0</v>
      </c>
      <c r="R926" s="34">
        <v>263</v>
      </c>
      <c r="S926" s="22"/>
    </row>
    <row r="927" spans="11:19" ht="15.75" x14ac:dyDescent="0.25">
      <c r="K927" s="21">
        <v>926</v>
      </c>
      <c r="L927" s="20" t="s">
        <v>953</v>
      </c>
      <c r="M927" s="22">
        <v>14.23</v>
      </c>
      <c r="N927" s="22">
        <v>2295</v>
      </c>
      <c r="O927" s="22">
        <v>6620</v>
      </c>
      <c r="P927" s="22">
        <v>5380</v>
      </c>
      <c r="Q927" s="22">
        <v>0</v>
      </c>
      <c r="R927" s="34">
        <v>262</v>
      </c>
      <c r="S927" s="22"/>
    </row>
    <row r="928" spans="11:19" ht="15.75" x14ac:dyDescent="0.25">
      <c r="K928" s="21">
        <v>927</v>
      </c>
      <c r="L928" s="20" t="s">
        <v>954</v>
      </c>
      <c r="M928" s="22">
        <v>14.39</v>
      </c>
      <c r="N928" s="22">
        <v>1818</v>
      </c>
      <c r="O928" s="22">
        <v>7060</v>
      </c>
      <c r="P928" s="22">
        <v>4960</v>
      </c>
      <c r="Q928" s="22">
        <v>0</v>
      </c>
      <c r="R928" s="34">
        <v>261</v>
      </c>
      <c r="S928" s="22"/>
    </row>
    <row r="929" spans="11:19" ht="15.75" x14ac:dyDescent="0.25">
      <c r="K929" s="21">
        <v>928</v>
      </c>
      <c r="L929" s="20" t="s">
        <v>955</v>
      </c>
      <c r="M929" s="22">
        <v>14.48</v>
      </c>
      <c r="N929" s="22">
        <v>1550</v>
      </c>
      <c r="O929" s="22">
        <v>6873</v>
      </c>
      <c r="P929" s="22">
        <v>5620</v>
      </c>
      <c r="Q929" s="22">
        <v>0</v>
      </c>
      <c r="R929" s="34">
        <v>261</v>
      </c>
      <c r="S929" s="22"/>
    </row>
    <row r="930" spans="11:19" ht="15.75" x14ac:dyDescent="0.25">
      <c r="K930" s="21">
        <v>929</v>
      </c>
      <c r="L930" s="20" t="s">
        <v>956</v>
      </c>
      <c r="M930" s="22">
        <v>14.37</v>
      </c>
      <c r="N930" s="22">
        <v>1877</v>
      </c>
      <c r="O930" s="22">
        <v>6745</v>
      </c>
      <c r="P930" s="22">
        <v>5410</v>
      </c>
      <c r="Q930" s="22">
        <v>0</v>
      </c>
      <c r="R930" s="34">
        <v>256</v>
      </c>
      <c r="S930" s="22"/>
    </row>
    <row r="931" spans="11:19" ht="15.75" x14ac:dyDescent="0.25">
      <c r="K931" s="21">
        <v>930</v>
      </c>
      <c r="L931" s="20" t="s">
        <v>957</v>
      </c>
      <c r="M931" s="22">
        <v>14.4</v>
      </c>
      <c r="N931" s="22">
        <v>1788</v>
      </c>
      <c r="O931" s="22">
        <v>6540</v>
      </c>
      <c r="P931" s="22">
        <v>5340</v>
      </c>
      <c r="Q931" s="22">
        <v>0</v>
      </c>
      <c r="R931" s="34">
        <v>251</v>
      </c>
      <c r="S931" s="22"/>
    </row>
    <row r="932" spans="11:19" ht="15.75" x14ac:dyDescent="0.25">
      <c r="K932" s="21">
        <v>931</v>
      </c>
      <c r="L932" s="20" t="s">
        <v>958</v>
      </c>
      <c r="M932" s="22">
        <v>14.5</v>
      </c>
      <c r="N932" s="22">
        <v>1490</v>
      </c>
      <c r="O932" s="22">
        <v>7250</v>
      </c>
      <c r="P932" s="22">
        <v>5490</v>
      </c>
      <c r="Q932" s="22">
        <v>0</v>
      </c>
      <c r="R932" s="34">
        <v>248</v>
      </c>
      <c r="S932" s="22"/>
    </row>
    <row r="933" spans="11:19" ht="15.75" x14ac:dyDescent="0.25">
      <c r="K933" s="21">
        <v>932</v>
      </c>
      <c r="L933" s="20" t="s">
        <v>959</v>
      </c>
      <c r="M933" s="22">
        <v>14.5</v>
      </c>
      <c r="N933" s="22">
        <v>1490</v>
      </c>
      <c r="O933" s="22">
        <v>7222</v>
      </c>
      <c r="P933" s="22">
        <v>5600</v>
      </c>
      <c r="Q933" s="22">
        <v>0</v>
      </c>
      <c r="R933" s="34">
        <v>246</v>
      </c>
      <c r="S933" s="22"/>
    </row>
    <row r="934" spans="11:19" ht="15.75" x14ac:dyDescent="0.25">
      <c r="K934" s="21">
        <v>933</v>
      </c>
      <c r="L934" s="20" t="s">
        <v>960</v>
      </c>
      <c r="M934" s="22">
        <v>14.56</v>
      </c>
      <c r="N934" s="22">
        <v>1311</v>
      </c>
      <c r="O934" s="22">
        <v>6650</v>
      </c>
      <c r="P934" s="22">
        <v>5500</v>
      </c>
      <c r="Q934" s="22">
        <v>0</v>
      </c>
      <c r="R934" s="34">
        <v>245</v>
      </c>
      <c r="S934" s="22"/>
    </row>
    <row r="935" spans="11:19" ht="15.75" x14ac:dyDescent="0.25">
      <c r="K935" s="21">
        <v>934</v>
      </c>
      <c r="L935" s="20" t="s">
        <v>961</v>
      </c>
      <c r="M935" s="22">
        <v>14.7</v>
      </c>
      <c r="N935" s="22">
        <v>894</v>
      </c>
      <c r="O935" s="22">
        <v>6730</v>
      </c>
      <c r="P935" s="22">
        <v>5840</v>
      </c>
      <c r="Q935" s="22">
        <v>0</v>
      </c>
      <c r="R935" s="34">
        <v>244</v>
      </c>
      <c r="S935" s="22"/>
    </row>
    <row r="936" spans="11:19" ht="15.75" x14ac:dyDescent="0.25">
      <c r="K936" s="21">
        <v>935</v>
      </c>
      <c r="L936" s="20" t="s">
        <v>962</v>
      </c>
      <c r="M936" s="22">
        <v>14.54</v>
      </c>
      <c r="N936" s="22">
        <v>1371</v>
      </c>
      <c r="O936" s="22">
        <v>6500</v>
      </c>
      <c r="P936" s="22">
        <v>5740</v>
      </c>
      <c r="Q936" s="22">
        <v>0</v>
      </c>
      <c r="R936" s="34">
        <v>244</v>
      </c>
      <c r="S936" s="22"/>
    </row>
    <row r="937" spans="11:19" ht="15.75" x14ac:dyDescent="0.25">
      <c r="K937" s="21">
        <v>936</v>
      </c>
      <c r="L937" s="20" t="s">
        <v>963</v>
      </c>
      <c r="M937" s="22">
        <v>14.59</v>
      </c>
      <c r="N937" s="22">
        <v>1222</v>
      </c>
      <c r="O937" s="22">
        <v>5400</v>
      </c>
      <c r="P937" s="22">
        <v>5740</v>
      </c>
      <c r="Q937" s="22">
        <v>0</v>
      </c>
      <c r="R937" s="34">
        <v>244</v>
      </c>
      <c r="S937" s="22"/>
    </row>
    <row r="938" spans="11:19" ht="15.75" x14ac:dyDescent="0.25">
      <c r="K938" s="21">
        <v>937</v>
      </c>
      <c r="L938" s="20" t="s">
        <v>964</v>
      </c>
      <c r="M938" s="22">
        <v>14.73</v>
      </c>
      <c r="N938" s="22">
        <v>805</v>
      </c>
      <c r="O938" s="22">
        <v>4830</v>
      </c>
      <c r="P938" s="22">
        <v>5660</v>
      </c>
      <c r="Q938" s="22">
        <v>0</v>
      </c>
      <c r="R938" s="34">
        <v>244</v>
      </c>
      <c r="S938" s="22"/>
    </row>
    <row r="939" spans="11:19" ht="15.75" x14ac:dyDescent="0.25">
      <c r="K939" s="21">
        <v>938</v>
      </c>
      <c r="L939" s="20" t="s">
        <v>965</v>
      </c>
      <c r="M939" s="22">
        <v>14.62</v>
      </c>
      <c r="N939" s="22">
        <v>1132</v>
      </c>
      <c r="O939" s="22">
        <v>4900</v>
      </c>
      <c r="P939" s="22">
        <v>5750</v>
      </c>
      <c r="Q939" s="22">
        <v>0</v>
      </c>
      <c r="R939" s="34">
        <v>244</v>
      </c>
      <c r="S939" s="22"/>
    </row>
    <row r="940" spans="11:19" ht="15.75" x14ac:dyDescent="0.25">
      <c r="K940" s="21">
        <v>939</v>
      </c>
      <c r="L940" s="20" t="s">
        <v>966</v>
      </c>
      <c r="M940" s="22">
        <v>14.55</v>
      </c>
      <c r="N940" s="22">
        <v>1341</v>
      </c>
      <c r="O940" s="22">
        <v>4070</v>
      </c>
      <c r="P940" s="22">
        <v>5740</v>
      </c>
      <c r="Q940" s="22">
        <v>0</v>
      </c>
      <c r="R940" s="34">
        <v>247</v>
      </c>
      <c r="S940" s="22"/>
    </row>
    <row r="941" spans="11:19" ht="15.75" x14ac:dyDescent="0.25">
      <c r="K941" s="21">
        <v>940</v>
      </c>
      <c r="L941" s="20" t="s">
        <v>967</v>
      </c>
      <c r="M941" s="22">
        <v>14.53</v>
      </c>
      <c r="N941" s="22">
        <v>1401</v>
      </c>
      <c r="O941" s="22">
        <v>4220</v>
      </c>
      <c r="P941" s="22">
        <v>5200</v>
      </c>
      <c r="Q941" s="22">
        <v>0</v>
      </c>
      <c r="R941" s="34">
        <v>250</v>
      </c>
      <c r="S941" s="22"/>
    </row>
    <row r="942" spans="11:19" ht="15.75" x14ac:dyDescent="0.25">
      <c r="K942" s="21">
        <v>941</v>
      </c>
      <c r="L942" s="20" t="s">
        <v>968</v>
      </c>
      <c r="M942" s="22">
        <v>14.56</v>
      </c>
      <c r="N942" s="22">
        <v>1311</v>
      </c>
      <c r="O942" s="22">
        <v>5140</v>
      </c>
      <c r="P942" s="22">
        <v>5320</v>
      </c>
      <c r="Q942" s="22">
        <v>0</v>
      </c>
      <c r="R942" s="34">
        <v>253</v>
      </c>
      <c r="S942" s="22"/>
    </row>
    <row r="943" spans="11:19" ht="15.75" x14ac:dyDescent="0.25">
      <c r="K943" s="21">
        <v>942</v>
      </c>
      <c r="L943" s="20" t="s">
        <v>969</v>
      </c>
      <c r="M943" s="22">
        <v>14.52</v>
      </c>
      <c r="N943" s="22">
        <v>1430</v>
      </c>
      <c r="O943" s="22">
        <v>6500</v>
      </c>
      <c r="P943" s="22">
        <v>5125</v>
      </c>
      <c r="Q943" s="22">
        <v>0</v>
      </c>
      <c r="R943" s="34">
        <v>257</v>
      </c>
      <c r="S943" s="22"/>
    </row>
    <row r="944" spans="11:19" ht="15.75" x14ac:dyDescent="0.25">
      <c r="K944" s="21">
        <v>943</v>
      </c>
      <c r="L944" s="20" t="s">
        <v>970</v>
      </c>
      <c r="M944" s="22">
        <v>14.52</v>
      </c>
      <c r="N944" s="22">
        <v>1430</v>
      </c>
      <c r="O944" s="22">
        <v>6500</v>
      </c>
      <c r="P944" s="22">
        <v>5150</v>
      </c>
      <c r="Q944" s="22">
        <v>0</v>
      </c>
      <c r="R944" s="34">
        <v>257</v>
      </c>
      <c r="S944" s="22"/>
    </row>
    <row r="945" spans="11:19" ht="15.75" x14ac:dyDescent="0.25">
      <c r="K945" s="21">
        <v>944</v>
      </c>
      <c r="L945" s="20" t="s">
        <v>971</v>
      </c>
      <c r="M945" s="22">
        <v>14.59</v>
      </c>
      <c r="N945" s="22">
        <v>1222</v>
      </c>
      <c r="O945" s="22">
        <v>6370</v>
      </c>
      <c r="P945" s="22">
        <v>5050</v>
      </c>
      <c r="Q945" s="22">
        <v>0</v>
      </c>
      <c r="R945" s="34">
        <v>254</v>
      </c>
      <c r="S945" s="22"/>
    </row>
    <row r="946" spans="11:19" ht="15.75" x14ac:dyDescent="0.25">
      <c r="K946" s="21">
        <v>945</v>
      </c>
      <c r="L946" s="20" t="s">
        <v>972</v>
      </c>
      <c r="M946" s="22">
        <v>14.14</v>
      </c>
      <c r="N946" s="22">
        <v>2563</v>
      </c>
      <c r="O946" s="22">
        <v>5900</v>
      </c>
      <c r="P946" s="22">
        <v>5550</v>
      </c>
      <c r="Q946" s="22">
        <v>0</v>
      </c>
      <c r="R946" s="34">
        <v>249</v>
      </c>
      <c r="S946" s="22"/>
    </row>
    <row r="947" spans="11:19" ht="15.75" x14ac:dyDescent="0.25">
      <c r="K947" s="21">
        <v>946</v>
      </c>
      <c r="L947" s="20" t="s">
        <v>973</v>
      </c>
      <c r="M947" s="22">
        <v>14.88</v>
      </c>
      <c r="N947" s="22">
        <v>358</v>
      </c>
      <c r="O947" s="22">
        <v>6870</v>
      </c>
      <c r="P947" s="22">
        <v>5410</v>
      </c>
      <c r="Q947" s="22">
        <v>0</v>
      </c>
      <c r="R947" s="34">
        <v>246</v>
      </c>
      <c r="S947" s="22"/>
    </row>
    <row r="948" spans="11:19" ht="15.75" x14ac:dyDescent="0.25">
      <c r="K948" s="21">
        <v>947</v>
      </c>
      <c r="L948" s="20" t="s">
        <v>974</v>
      </c>
      <c r="M948" s="22">
        <v>14.81</v>
      </c>
      <c r="N948" s="22">
        <v>566</v>
      </c>
      <c r="O948" s="22">
        <v>6830</v>
      </c>
      <c r="P948" s="22">
        <v>5400</v>
      </c>
      <c r="Q948" s="22">
        <v>0</v>
      </c>
      <c r="R948" s="34">
        <v>244</v>
      </c>
      <c r="S948" s="22"/>
    </row>
    <row r="949" spans="11:19" ht="15.75" x14ac:dyDescent="0.25">
      <c r="K949" s="21">
        <v>948</v>
      </c>
      <c r="L949" s="20" t="s">
        <v>975</v>
      </c>
      <c r="M949" s="22">
        <v>14.53</v>
      </c>
      <c r="N949" s="22">
        <v>1401</v>
      </c>
      <c r="O949" s="22">
        <v>6760</v>
      </c>
      <c r="P949" s="22">
        <v>5810</v>
      </c>
      <c r="Q949" s="22">
        <v>0</v>
      </c>
      <c r="R949" s="34">
        <v>245</v>
      </c>
      <c r="S949" s="22"/>
    </row>
    <row r="950" spans="11:19" ht="15.75" x14ac:dyDescent="0.25">
      <c r="K950" s="21">
        <v>949</v>
      </c>
      <c r="L950" s="20" t="s">
        <v>976</v>
      </c>
      <c r="M950" s="22">
        <v>14.45</v>
      </c>
      <c r="N950" s="22">
        <v>1639</v>
      </c>
      <c r="O950" s="22">
        <v>6696</v>
      </c>
      <c r="P950" s="22">
        <v>5990</v>
      </c>
      <c r="Q950" s="22">
        <v>0</v>
      </c>
      <c r="R950" s="34">
        <v>244</v>
      </c>
      <c r="S950" s="22"/>
    </row>
    <row r="951" spans="11:19" ht="15.75" x14ac:dyDescent="0.25">
      <c r="K951" s="21">
        <v>950</v>
      </c>
      <c r="L951" s="20" t="s">
        <v>977</v>
      </c>
      <c r="M951" s="22">
        <v>14.45</v>
      </c>
      <c r="N951" s="22">
        <v>1639</v>
      </c>
      <c r="O951" s="22">
        <v>6696</v>
      </c>
      <c r="P951" s="22">
        <v>5990</v>
      </c>
      <c r="Q951" s="22">
        <v>0</v>
      </c>
      <c r="R951" s="34">
        <v>246</v>
      </c>
      <c r="S951" s="22"/>
    </row>
    <row r="952" spans="11:19" ht="15.75" x14ac:dyDescent="0.25">
      <c r="K952" s="21">
        <v>951</v>
      </c>
      <c r="L952" s="20" t="s">
        <v>978</v>
      </c>
      <c r="M952" s="22">
        <v>14.67</v>
      </c>
      <c r="N952" s="22">
        <v>983</v>
      </c>
      <c r="O952" s="22">
        <v>5690</v>
      </c>
      <c r="P952" s="22">
        <v>5420</v>
      </c>
      <c r="Q952" s="22">
        <v>0</v>
      </c>
      <c r="R952" s="34">
        <v>247</v>
      </c>
      <c r="S952" s="22"/>
    </row>
    <row r="953" spans="11:19" ht="15.75" x14ac:dyDescent="0.25">
      <c r="K953" s="21">
        <v>952</v>
      </c>
      <c r="L953" s="20" t="s">
        <v>979</v>
      </c>
      <c r="M953" s="22">
        <v>14.96</v>
      </c>
      <c r="N953" s="22">
        <v>119</v>
      </c>
      <c r="O953" s="22">
        <v>5660</v>
      </c>
      <c r="P953" s="22">
        <v>5540</v>
      </c>
      <c r="Q953" s="22">
        <v>0</v>
      </c>
      <c r="R953" s="34">
        <v>250</v>
      </c>
      <c r="S953" s="22"/>
    </row>
    <row r="954" spans="11:19" ht="15.75" x14ac:dyDescent="0.25">
      <c r="K954" s="21">
        <v>953</v>
      </c>
      <c r="L954" s="20" t="s">
        <v>980</v>
      </c>
      <c r="M954" s="22">
        <v>14.96</v>
      </c>
      <c r="N954" s="22">
        <v>119</v>
      </c>
      <c r="O954" s="22">
        <v>5090</v>
      </c>
      <c r="P954" s="22">
        <v>5440</v>
      </c>
      <c r="Q954" s="22">
        <v>0</v>
      </c>
      <c r="R954" s="34">
        <v>252</v>
      </c>
      <c r="S954" s="22"/>
    </row>
    <row r="955" spans="11:19" ht="15.75" x14ac:dyDescent="0.25">
      <c r="K955" s="21">
        <v>954</v>
      </c>
      <c r="L955" s="20" t="s">
        <v>981</v>
      </c>
      <c r="M955" s="22">
        <v>14.9</v>
      </c>
      <c r="N955" s="22">
        <v>298</v>
      </c>
      <c r="O955" s="22">
        <v>5740</v>
      </c>
      <c r="P955" s="22">
        <v>5680</v>
      </c>
      <c r="Q955" s="22">
        <v>0</v>
      </c>
      <c r="R955" s="34">
        <v>255</v>
      </c>
      <c r="S955" s="22"/>
    </row>
    <row r="956" spans="11:19" ht="15.75" x14ac:dyDescent="0.25">
      <c r="K956" s="21">
        <v>955</v>
      </c>
      <c r="L956" s="20" t="s">
        <v>982</v>
      </c>
      <c r="M956" s="22">
        <v>14.96</v>
      </c>
      <c r="N956" s="22">
        <v>119</v>
      </c>
      <c r="O956" s="22">
        <v>6030</v>
      </c>
      <c r="P956" s="22">
        <v>5840</v>
      </c>
      <c r="Q956" s="22">
        <v>0</v>
      </c>
      <c r="R956" s="34">
        <v>255</v>
      </c>
      <c r="S956" s="22"/>
    </row>
    <row r="957" spans="11:19" ht="15.75" x14ac:dyDescent="0.25">
      <c r="K957" s="21">
        <v>956</v>
      </c>
      <c r="L957" s="20" t="s">
        <v>983</v>
      </c>
      <c r="M957" s="22">
        <v>14.93</v>
      </c>
      <c r="N957" s="22">
        <v>209</v>
      </c>
      <c r="O957" s="22">
        <v>6250</v>
      </c>
      <c r="P957" s="22">
        <v>6120</v>
      </c>
      <c r="Q957" s="22">
        <v>0</v>
      </c>
      <c r="R957" s="34">
        <v>253</v>
      </c>
      <c r="S957" s="22"/>
    </row>
    <row r="958" spans="11:19" ht="15.75" x14ac:dyDescent="0.25">
      <c r="K958" s="21">
        <v>957</v>
      </c>
      <c r="L958" s="20" t="s">
        <v>984</v>
      </c>
      <c r="M958" s="22">
        <v>14.95</v>
      </c>
      <c r="N958" s="22">
        <v>149</v>
      </c>
      <c r="O958" s="22">
        <v>5821</v>
      </c>
      <c r="P958" s="22">
        <v>6020</v>
      </c>
      <c r="Q958" s="22">
        <v>0</v>
      </c>
      <c r="R958" s="34">
        <v>251</v>
      </c>
      <c r="S958" s="22"/>
    </row>
    <row r="959" spans="11:19" ht="15.75" x14ac:dyDescent="0.25">
      <c r="K959" s="21">
        <v>958</v>
      </c>
      <c r="L959" s="20" t="s">
        <v>985</v>
      </c>
      <c r="M959" s="22">
        <v>14.86</v>
      </c>
      <c r="N959" s="22">
        <v>417</v>
      </c>
      <c r="O959" s="22">
        <v>5780</v>
      </c>
      <c r="P959" s="22">
        <v>5820</v>
      </c>
      <c r="Q959" s="22">
        <v>0</v>
      </c>
      <c r="R959" s="34">
        <v>252</v>
      </c>
      <c r="S959" s="22"/>
    </row>
    <row r="960" spans="11:19" ht="15.75" x14ac:dyDescent="0.25">
      <c r="K960" s="21">
        <v>959</v>
      </c>
      <c r="L960" s="20" t="s">
        <v>986</v>
      </c>
      <c r="M960" s="22">
        <v>14.86</v>
      </c>
      <c r="N960" s="22">
        <v>417</v>
      </c>
      <c r="O960" s="22">
        <v>6470</v>
      </c>
      <c r="P960" s="22">
        <v>6170</v>
      </c>
      <c r="Q960" s="22">
        <v>0</v>
      </c>
      <c r="R960" s="34">
        <v>253</v>
      </c>
      <c r="S960" s="22"/>
    </row>
    <row r="961" spans="11:19" ht="15.75" x14ac:dyDescent="0.25">
      <c r="K961" s="21">
        <v>960</v>
      </c>
      <c r="L961" s="20" t="s">
        <v>987</v>
      </c>
      <c r="M961" s="22">
        <v>14.92</v>
      </c>
      <c r="N961" s="22">
        <v>238</v>
      </c>
      <c r="O961" s="22">
        <v>5280</v>
      </c>
      <c r="P961" s="22">
        <v>5920</v>
      </c>
      <c r="Q961" s="22">
        <v>0</v>
      </c>
      <c r="R961" s="34">
        <v>257</v>
      </c>
      <c r="S961" s="22"/>
    </row>
    <row r="962" spans="11:19" ht="15.75" x14ac:dyDescent="0.25">
      <c r="K962" s="21">
        <v>961</v>
      </c>
      <c r="L962" s="20" t="s">
        <v>988</v>
      </c>
      <c r="M962" s="22">
        <v>14.85</v>
      </c>
      <c r="N962" s="22">
        <v>447</v>
      </c>
      <c r="O962" s="22">
        <v>5680</v>
      </c>
      <c r="P962" s="22">
        <v>5570</v>
      </c>
      <c r="Q962" s="22">
        <v>0</v>
      </c>
      <c r="R962" s="34">
        <v>259</v>
      </c>
      <c r="S962" s="22"/>
    </row>
    <row r="963" spans="11:19" ht="15.75" x14ac:dyDescent="0.25">
      <c r="K963" s="21">
        <v>962</v>
      </c>
      <c r="L963" s="20" t="s">
        <v>989</v>
      </c>
      <c r="M963" s="22">
        <v>15</v>
      </c>
      <c r="N963" s="22">
        <v>0</v>
      </c>
      <c r="O963" s="22">
        <v>6020</v>
      </c>
      <c r="P963" s="22">
        <v>5360</v>
      </c>
      <c r="Q963" s="22">
        <v>0</v>
      </c>
      <c r="R963" s="34">
        <v>260</v>
      </c>
      <c r="S963" s="22"/>
    </row>
    <row r="964" spans="11:19" ht="15.75" x14ac:dyDescent="0.25">
      <c r="K964" s="21">
        <v>963</v>
      </c>
      <c r="L964" s="20" t="s">
        <v>990</v>
      </c>
      <c r="M964" s="22">
        <v>14.98</v>
      </c>
      <c r="N964" s="22">
        <v>60</v>
      </c>
      <c r="O964" s="22">
        <v>5100</v>
      </c>
      <c r="P964" s="22">
        <v>5280</v>
      </c>
      <c r="Q964" s="22">
        <v>0</v>
      </c>
      <c r="R964" s="34">
        <v>260</v>
      </c>
      <c r="S964" s="22"/>
    </row>
    <row r="965" spans="11:19" ht="15.75" x14ac:dyDescent="0.25">
      <c r="K965" s="21">
        <v>964</v>
      </c>
      <c r="L965" s="20" t="s">
        <v>991</v>
      </c>
      <c r="M965" s="22">
        <v>14.68</v>
      </c>
      <c r="N965" s="22">
        <v>954</v>
      </c>
      <c r="O965" s="22">
        <v>5100</v>
      </c>
      <c r="P965" s="22">
        <v>5200</v>
      </c>
      <c r="Q965" s="22">
        <v>0</v>
      </c>
      <c r="R965" s="34">
        <v>261</v>
      </c>
      <c r="S965" s="22"/>
    </row>
    <row r="966" spans="11:19" ht="15.75" x14ac:dyDescent="0.25">
      <c r="K966" s="21">
        <v>965</v>
      </c>
      <c r="L966" s="20" t="s">
        <v>992</v>
      </c>
      <c r="M966" s="22">
        <v>14.85</v>
      </c>
      <c r="N966" s="22">
        <v>447</v>
      </c>
      <c r="O966" s="22">
        <v>4850</v>
      </c>
      <c r="P966" s="22">
        <v>5130</v>
      </c>
      <c r="Q966" s="22">
        <v>0</v>
      </c>
      <c r="R966" s="34">
        <v>255</v>
      </c>
      <c r="S966" s="22"/>
    </row>
    <row r="967" spans="11:19" ht="15.75" x14ac:dyDescent="0.25">
      <c r="K967" s="21">
        <v>966</v>
      </c>
      <c r="L967" s="20" t="s">
        <v>993</v>
      </c>
      <c r="M967" s="22">
        <v>14.77</v>
      </c>
      <c r="N967" s="22">
        <v>685</v>
      </c>
      <c r="O967" s="22">
        <v>6020</v>
      </c>
      <c r="P967" s="22">
        <v>5140</v>
      </c>
      <c r="Q967" s="22">
        <v>0</v>
      </c>
      <c r="R967" s="34">
        <v>251</v>
      </c>
      <c r="S967" s="22"/>
    </row>
    <row r="968" spans="11:19" ht="15.75" x14ac:dyDescent="0.25">
      <c r="K968" s="21">
        <v>967</v>
      </c>
      <c r="L968" s="20" t="s">
        <v>994</v>
      </c>
      <c r="M968" s="22">
        <v>14.95</v>
      </c>
      <c r="N968" s="22">
        <v>149</v>
      </c>
      <c r="O968" s="22">
        <v>5350</v>
      </c>
      <c r="P968" s="22">
        <v>5210</v>
      </c>
      <c r="Q968" s="22">
        <v>0</v>
      </c>
      <c r="R968" s="34">
        <v>245</v>
      </c>
      <c r="S968" s="22"/>
    </row>
    <row r="969" spans="11:19" ht="15.75" x14ac:dyDescent="0.25">
      <c r="K969" s="21">
        <v>968</v>
      </c>
      <c r="L969" s="20" t="s">
        <v>995</v>
      </c>
      <c r="M969" s="22">
        <v>14.87</v>
      </c>
      <c r="N969" s="22">
        <v>387</v>
      </c>
      <c r="O969" s="22">
        <v>5070</v>
      </c>
      <c r="P969" s="22">
        <v>5120</v>
      </c>
      <c r="Q969" s="22">
        <v>0</v>
      </c>
      <c r="R969" s="34">
        <v>242</v>
      </c>
      <c r="S969" s="22"/>
    </row>
    <row r="970" spans="11:19" ht="15.75" x14ac:dyDescent="0.25">
      <c r="K970" s="21">
        <v>969</v>
      </c>
      <c r="L970" s="20" t="s">
        <v>996</v>
      </c>
      <c r="M970" s="22">
        <v>14.91</v>
      </c>
      <c r="N970" s="22">
        <v>268</v>
      </c>
      <c r="O970" s="22">
        <v>5260</v>
      </c>
      <c r="P970" s="22">
        <v>5180</v>
      </c>
      <c r="Q970" s="22">
        <v>0</v>
      </c>
      <c r="R970" s="34">
        <v>238</v>
      </c>
      <c r="S970" s="22"/>
    </row>
    <row r="971" spans="11:19" ht="15.75" x14ac:dyDescent="0.25">
      <c r="K971" s="21">
        <v>970</v>
      </c>
      <c r="L971" s="20" t="s">
        <v>997</v>
      </c>
      <c r="M971" s="22">
        <v>14.82</v>
      </c>
      <c r="N971" s="22">
        <v>536</v>
      </c>
      <c r="O971" s="22">
        <v>5900</v>
      </c>
      <c r="P971" s="22">
        <v>6145</v>
      </c>
      <c r="Q971" s="22">
        <v>0</v>
      </c>
      <c r="R971" s="34">
        <v>237</v>
      </c>
      <c r="S971" s="22"/>
    </row>
    <row r="972" spans="11:19" ht="15.75" x14ac:dyDescent="0.25">
      <c r="K972" s="21">
        <v>971</v>
      </c>
      <c r="L972" s="20" t="s">
        <v>998</v>
      </c>
      <c r="M972" s="22">
        <v>14.73</v>
      </c>
      <c r="N972" s="22">
        <v>805</v>
      </c>
      <c r="O972" s="22">
        <v>6300</v>
      </c>
      <c r="P972" s="22">
        <v>6450</v>
      </c>
      <c r="Q972" s="22">
        <v>0</v>
      </c>
      <c r="R972" s="34">
        <v>237</v>
      </c>
      <c r="S972" s="22"/>
    </row>
    <row r="973" spans="11:19" ht="15.75" x14ac:dyDescent="0.25">
      <c r="K973" s="21">
        <v>972</v>
      </c>
      <c r="L973" s="20" t="s">
        <v>999</v>
      </c>
      <c r="M973" s="22">
        <v>14.85</v>
      </c>
      <c r="N973" s="22">
        <v>447</v>
      </c>
      <c r="O973" s="22">
        <v>6700</v>
      </c>
      <c r="P973" s="22">
        <v>6630</v>
      </c>
      <c r="Q973" s="22">
        <v>0</v>
      </c>
      <c r="R973" s="34">
        <v>238</v>
      </c>
      <c r="S973" s="22"/>
    </row>
    <row r="974" spans="11:19" ht="15.75" x14ac:dyDescent="0.25">
      <c r="K974" s="21">
        <v>973</v>
      </c>
      <c r="L974" s="20" t="s">
        <v>1000</v>
      </c>
      <c r="M974" s="22">
        <v>14.81</v>
      </c>
      <c r="N974" s="22">
        <v>566</v>
      </c>
      <c r="O974" s="22">
        <v>7000</v>
      </c>
      <c r="P974" s="22">
        <v>6610</v>
      </c>
      <c r="Q974" s="22">
        <v>0</v>
      </c>
      <c r="R974" s="34">
        <v>239</v>
      </c>
      <c r="S974" s="22"/>
    </row>
    <row r="975" spans="11:19" ht="15.75" x14ac:dyDescent="0.25">
      <c r="K975" s="21">
        <v>974</v>
      </c>
      <c r="L975" s="20" t="s">
        <v>1001</v>
      </c>
      <c r="M975" s="22">
        <v>14.87</v>
      </c>
      <c r="N975" s="22">
        <v>387</v>
      </c>
      <c r="O975" s="22">
        <v>6910</v>
      </c>
      <c r="P975" s="22">
        <v>6750</v>
      </c>
      <c r="Q975" s="22">
        <v>0</v>
      </c>
      <c r="R975" s="34">
        <v>249</v>
      </c>
      <c r="S975" s="22"/>
    </row>
    <row r="976" spans="11:19" ht="15.75" x14ac:dyDescent="0.25">
      <c r="K976" s="21">
        <v>975</v>
      </c>
      <c r="L976" s="20" t="s">
        <v>1002</v>
      </c>
      <c r="M976" s="22">
        <v>14.82</v>
      </c>
      <c r="N976" s="22">
        <v>536</v>
      </c>
      <c r="O976" s="22">
        <v>7240</v>
      </c>
      <c r="P976" s="22">
        <v>7240</v>
      </c>
      <c r="Q976" s="22">
        <v>0</v>
      </c>
      <c r="R976" s="34">
        <v>256</v>
      </c>
      <c r="S976" s="22"/>
    </row>
    <row r="977" spans="11:19" ht="15.75" x14ac:dyDescent="0.25">
      <c r="K977" s="21">
        <v>976</v>
      </c>
      <c r="L977" s="20" t="s">
        <v>1003</v>
      </c>
      <c r="M977" s="22">
        <v>14.83</v>
      </c>
      <c r="N977" s="22">
        <v>507</v>
      </c>
      <c r="O977" s="22">
        <v>7280</v>
      </c>
      <c r="P977" s="22">
        <v>7520</v>
      </c>
      <c r="Q977" s="22">
        <v>0</v>
      </c>
      <c r="R977" s="34">
        <v>261</v>
      </c>
      <c r="S977" s="22"/>
    </row>
    <row r="978" spans="11:19" ht="15.75" x14ac:dyDescent="0.25">
      <c r="K978" s="21">
        <v>977</v>
      </c>
      <c r="L978" s="20" t="s">
        <v>1004</v>
      </c>
      <c r="M978" s="22">
        <v>14.75</v>
      </c>
      <c r="N978" s="22">
        <v>745</v>
      </c>
      <c r="O978" s="22">
        <v>7630</v>
      </c>
      <c r="P978" s="22">
        <v>7700</v>
      </c>
      <c r="Q978" s="22">
        <v>0</v>
      </c>
      <c r="R978" s="34">
        <v>269</v>
      </c>
      <c r="S978" s="22"/>
    </row>
    <row r="979" spans="11:19" ht="15.75" x14ac:dyDescent="0.25">
      <c r="K979" s="21">
        <v>978</v>
      </c>
      <c r="L979" s="20" t="s">
        <v>1005</v>
      </c>
      <c r="M979" s="22">
        <v>14.68</v>
      </c>
      <c r="N979" s="22">
        <v>954</v>
      </c>
      <c r="O979" s="22">
        <v>7650</v>
      </c>
      <c r="P979" s="22">
        <v>7810</v>
      </c>
      <c r="Q979" s="22">
        <v>0</v>
      </c>
      <c r="R979" s="34">
        <v>273</v>
      </c>
      <c r="S979" s="22"/>
    </row>
    <row r="980" spans="11:19" ht="15.75" x14ac:dyDescent="0.25">
      <c r="K980" s="21">
        <v>979</v>
      </c>
      <c r="L980" s="20" t="s">
        <v>1006</v>
      </c>
      <c r="M980" s="22">
        <v>14.79</v>
      </c>
      <c r="N980" s="22">
        <v>626</v>
      </c>
      <c r="O980" s="22">
        <v>7220</v>
      </c>
      <c r="P980" s="22">
        <v>7390</v>
      </c>
      <c r="Q980" s="22">
        <v>0</v>
      </c>
      <c r="R980" s="34">
        <v>280</v>
      </c>
      <c r="S980" s="22"/>
    </row>
    <row r="981" spans="11:19" ht="15.75" x14ac:dyDescent="0.25">
      <c r="K981" s="21">
        <v>980</v>
      </c>
      <c r="L981" s="20" t="s">
        <v>1007</v>
      </c>
      <c r="M981" s="22">
        <v>14.71</v>
      </c>
      <c r="N981" s="22">
        <v>864</v>
      </c>
      <c r="O981" s="22">
        <v>7590</v>
      </c>
      <c r="P981" s="22">
        <v>7760</v>
      </c>
      <c r="Q981" s="22">
        <v>0</v>
      </c>
      <c r="R981" s="34">
        <v>285</v>
      </c>
      <c r="S981" s="22"/>
    </row>
    <row r="982" spans="11:19" ht="15.75" x14ac:dyDescent="0.25">
      <c r="K982" s="21">
        <v>981</v>
      </c>
      <c r="L982" s="20" t="s">
        <v>1008</v>
      </c>
      <c r="M982" s="22">
        <v>14.77</v>
      </c>
      <c r="N982" s="22">
        <v>685</v>
      </c>
      <c r="O982" s="22">
        <v>7590</v>
      </c>
      <c r="P982" s="22">
        <v>8030</v>
      </c>
      <c r="Q982" s="22">
        <v>0</v>
      </c>
      <c r="R982" s="34">
        <v>294</v>
      </c>
      <c r="S982" s="22"/>
    </row>
    <row r="983" spans="11:19" ht="15.75" x14ac:dyDescent="0.25">
      <c r="K983" s="21">
        <v>982</v>
      </c>
      <c r="L983" s="20" t="s">
        <v>1009</v>
      </c>
      <c r="M983" s="22">
        <v>14.71</v>
      </c>
      <c r="N983" s="22">
        <v>864</v>
      </c>
      <c r="O983" s="22">
        <v>7880</v>
      </c>
      <c r="P983" s="22">
        <v>7940</v>
      </c>
      <c r="Q983" s="22">
        <v>0</v>
      </c>
      <c r="R983" s="34">
        <v>298</v>
      </c>
      <c r="S983" s="22"/>
    </row>
    <row r="984" spans="11:19" ht="15.75" x14ac:dyDescent="0.25">
      <c r="K984" s="21">
        <v>983</v>
      </c>
      <c r="L984" s="20" t="s">
        <v>1010</v>
      </c>
      <c r="M984" s="22">
        <v>14.78</v>
      </c>
      <c r="N984" s="22">
        <v>656</v>
      </c>
      <c r="O984" s="22">
        <v>7770</v>
      </c>
      <c r="P984" s="22">
        <v>7650</v>
      </c>
      <c r="Q984" s="22">
        <v>0</v>
      </c>
      <c r="R984" s="34">
        <v>301</v>
      </c>
      <c r="S984" s="22"/>
    </row>
    <row r="985" spans="11:19" ht="15.75" x14ac:dyDescent="0.25">
      <c r="K985" s="21">
        <v>984</v>
      </c>
      <c r="L985" s="20" t="s">
        <v>1011</v>
      </c>
      <c r="M985" s="22">
        <v>14.68</v>
      </c>
      <c r="N985" s="22">
        <v>954</v>
      </c>
      <c r="O985" s="22">
        <v>7700</v>
      </c>
      <c r="P985" s="22">
        <v>7950</v>
      </c>
      <c r="Q985" s="22">
        <v>0</v>
      </c>
      <c r="R985" s="34">
        <v>304</v>
      </c>
      <c r="S985" s="22"/>
    </row>
    <row r="986" spans="11:19" ht="15.75" x14ac:dyDescent="0.25">
      <c r="K986" s="21">
        <v>985</v>
      </c>
      <c r="L986" s="20" t="s">
        <v>1012</v>
      </c>
      <c r="M986" s="22">
        <v>14.6</v>
      </c>
      <c r="N986" s="22">
        <v>1192</v>
      </c>
      <c r="O986" s="22">
        <v>7174</v>
      </c>
      <c r="P986" s="22">
        <v>7550</v>
      </c>
      <c r="Q986" s="22">
        <v>0</v>
      </c>
      <c r="R986" s="34">
        <v>306</v>
      </c>
      <c r="S986" s="22"/>
    </row>
    <row r="987" spans="11:19" ht="15.75" x14ac:dyDescent="0.25">
      <c r="K987" s="21">
        <v>986</v>
      </c>
      <c r="L987" s="20" t="s">
        <v>1013</v>
      </c>
      <c r="M987" s="22">
        <v>14.81</v>
      </c>
      <c r="N987" s="22">
        <v>566</v>
      </c>
      <c r="O987" s="22">
        <v>7310</v>
      </c>
      <c r="P987" s="22">
        <v>7420</v>
      </c>
      <c r="Q987" s="22">
        <v>0</v>
      </c>
      <c r="R987" s="34">
        <v>308</v>
      </c>
      <c r="S987" s="22"/>
    </row>
    <row r="988" spans="11:19" ht="15.75" x14ac:dyDescent="0.25">
      <c r="K988" s="21">
        <v>987</v>
      </c>
      <c r="L988" s="20" t="s">
        <v>1014</v>
      </c>
      <c r="M988" s="22">
        <v>14.84</v>
      </c>
      <c r="N988" s="22">
        <v>477</v>
      </c>
      <c r="O988" s="22">
        <v>7750</v>
      </c>
      <c r="P988" s="22">
        <v>7630</v>
      </c>
      <c r="Q988" s="22">
        <v>0</v>
      </c>
      <c r="R988" s="34">
        <v>309</v>
      </c>
      <c r="S988" s="22"/>
    </row>
    <row r="989" spans="11:19" ht="15.75" x14ac:dyDescent="0.25">
      <c r="K989" s="21">
        <v>988</v>
      </c>
      <c r="L989" s="20" t="s">
        <v>1015</v>
      </c>
      <c r="M989" s="22">
        <v>14.82</v>
      </c>
      <c r="N989" s="22">
        <v>536</v>
      </c>
      <c r="O989" s="22">
        <v>7910</v>
      </c>
      <c r="P989" s="22">
        <v>7660</v>
      </c>
      <c r="Q989" s="22">
        <v>0</v>
      </c>
      <c r="R989" s="34">
        <v>304</v>
      </c>
      <c r="S989" s="22"/>
    </row>
    <row r="990" spans="11:19" ht="15.75" x14ac:dyDescent="0.25">
      <c r="K990" s="21">
        <v>989</v>
      </c>
      <c r="L990" s="20" t="s">
        <v>1016</v>
      </c>
      <c r="M990" s="22">
        <v>14.71</v>
      </c>
      <c r="N990" s="22">
        <v>864</v>
      </c>
      <c r="O990" s="22">
        <v>7900</v>
      </c>
      <c r="P990" s="22">
        <v>7940</v>
      </c>
      <c r="Q990" s="22">
        <v>0</v>
      </c>
      <c r="R990" s="34">
        <v>300</v>
      </c>
      <c r="S990" s="22"/>
    </row>
    <row r="991" spans="11:19" ht="15.75" x14ac:dyDescent="0.25">
      <c r="K991" s="21">
        <v>990</v>
      </c>
      <c r="L991" s="20" t="s">
        <v>1017</v>
      </c>
      <c r="M991" s="22">
        <v>14.65</v>
      </c>
      <c r="N991" s="22">
        <v>1043</v>
      </c>
      <c r="O991" s="22">
        <v>7295</v>
      </c>
      <c r="P991" s="22">
        <v>8000</v>
      </c>
      <c r="Q991" s="22">
        <v>0</v>
      </c>
      <c r="R991" s="35">
        <v>296</v>
      </c>
      <c r="S991" s="22"/>
    </row>
    <row r="992" spans="11:19" ht="15.75" x14ac:dyDescent="0.25">
      <c r="K992" s="21">
        <v>991</v>
      </c>
      <c r="L992" s="20" t="s">
        <v>1018</v>
      </c>
      <c r="M992" s="22">
        <v>14.6</v>
      </c>
      <c r="N992" s="22">
        <v>1192</v>
      </c>
      <c r="O992" s="22">
        <v>4100</v>
      </c>
      <c r="P992" s="22">
        <v>5840</v>
      </c>
      <c r="Q992" s="22">
        <v>0</v>
      </c>
      <c r="R992" s="35">
        <v>296</v>
      </c>
      <c r="S992" s="22"/>
    </row>
    <row r="993" spans="11:19" ht="15.75" x14ac:dyDescent="0.25">
      <c r="K993" s="21">
        <v>992</v>
      </c>
      <c r="L993" s="20" t="s">
        <v>1019</v>
      </c>
      <c r="M993" s="22">
        <v>14.59</v>
      </c>
      <c r="N993" s="22">
        <v>1222</v>
      </c>
      <c r="O993" s="22">
        <v>5500</v>
      </c>
      <c r="P993" s="22">
        <v>5760</v>
      </c>
      <c r="Q993" s="22">
        <v>0</v>
      </c>
      <c r="R993" s="35">
        <v>296</v>
      </c>
      <c r="S993" s="22"/>
    </row>
    <row r="994" spans="11:19" ht="15.75" x14ac:dyDescent="0.25">
      <c r="K994" s="21">
        <v>993</v>
      </c>
      <c r="L994" s="20" t="s">
        <v>1020</v>
      </c>
      <c r="M994" s="22">
        <v>14.57</v>
      </c>
      <c r="N994" s="22">
        <v>1281</v>
      </c>
      <c r="O994" s="22">
        <v>5600</v>
      </c>
      <c r="P994" s="22">
        <v>5790</v>
      </c>
      <c r="Q994" s="22">
        <v>0</v>
      </c>
      <c r="R994" s="35">
        <v>300</v>
      </c>
      <c r="S994" s="22"/>
    </row>
    <row r="995" spans="11:19" ht="15.75" x14ac:dyDescent="0.25">
      <c r="K995" s="21">
        <v>994</v>
      </c>
      <c r="L995" s="20" t="s">
        <v>1021</v>
      </c>
      <c r="M995" s="22">
        <v>14.59</v>
      </c>
      <c r="N995" s="22">
        <v>1222</v>
      </c>
      <c r="O995" s="22">
        <v>5600</v>
      </c>
      <c r="P995" s="22">
        <v>5790</v>
      </c>
      <c r="Q995" s="22">
        <v>0</v>
      </c>
      <c r="R995" s="35">
        <v>305</v>
      </c>
      <c r="S995" s="22"/>
    </row>
    <row r="996" spans="11:19" ht="15.75" x14ac:dyDescent="0.25">
      <c r="K996" s="21">
        <v>995</v>
      </c>
      <c r="L996" s="20" t="s">
        <v>1022</v>
      </c>
      <c r="M996" s="22">
        <v>14.65</v>
      </c>
      <c r="N996" s="22">
        <v>1043</v>
      </c>
      <c r="O996" s="22">
        <v>6185</v>
      </c>
      <c r="P996" s="22">
        <v>5740</v>
      </c>
      <c r="Q996" s="22">
        <v>0</v>
      </c>
      <c r="R996" s="35">
        <v>306</v>
      </c>
      <c r="S996" s="22"/>
    </row>
    <row r="997" spans="11:19" ht="15.75" x14ac:dyDescent="0.25">
      <c r="K997" s="21">
        <v>996</v>
      </c>
      <c r="L997" s="20" t="s">
        <v>1023</v>
      </c>
      <c r="M997" s="22">
        <v>14.65</v>
      </c>
      <c r="N997" s="22">
        <v>1043</v>
      </c>
      <c r="O997" s="22">
        <v>6050</v>
      </c>
      <c r="P997" s="22">
        <v>5800</v>
      </c>
      <c r="Q997" s="22">
        <v>0</v>
      </c>
      <c r="R997" s="35">
        <v>306</v>
      </c>
      <c r="S997" s="22"/>
    </row>
    <row r="998" spans="11:19" ht="15.75" x14ac:dyDescent="0.25">
      <c r="K998" s="21">
        <v>997</v>
      </c>
      <c r="L998" s="20" t="s">
        <v>1024</v>
      </c>
      <c r="M998" s="22">
        <v>14.63</v>
      </c>
      <c r="N998" s="22">
        <v>1103</v>
      </c>
      <c r="O998" s="22">
        <v>5850</v>
      </c>
      <c r="P998" s="22">
        <v>5800</v>
      </c>
      <c r="Q998" s="22">
        <v>0</v>
      </c>
      <c r="R998" s="35">
        <v>306</v>
      </c>
      <c r="S998" s="22"/>
    </row>
    <row r="999" spans="11:19" ht="15.75" x14ac:dyDescent="0.25">
      <c r="K999" s="21">
        <v>998</v>
      </c>
      <c r="L999" s="20" t="s">
        <v>1025</v>
      </c>
      <c r="M999" s="22">
        <v>14.65</v>
      </c>
      <c r="N999" s="22">
        <v>1043</v>
      </c>
      <c r="O999" s="22">
        <v>5800</v>
      </c>
      <c r="P999" s="22">
        <v>5730</v>
      </c>
      <c r="Q999" s="22">
        <v>0</v>
      </c>
      <c r="R999" s="35">
        <v>303</v>
      </c>
      <c r="S999" s="22"/>
    </row>
    <row r="1000" spans="11:19" ht="15.75" x14ac:dyDescent="0.25">
      <c r="K1000" s="21">
        <v>999</v>
      </c>
      <c r="L1000" s="20" t="s">
        <v>1026</v>
      </c>
      <c r="M1000" s="22">
        <v>14.59</v>
      </c>
      <c r="N1000" s="22">
        <v>1222</v>
      </c>
      <c r="O1000" s="22">
        <v>5750</v>
      </c>
      <c r="P1000" s="22">
        <v>5925</v>
      </c>
      <c r="Q1000" s="22">
        <v>0</v>
      </c>
      <c r="R1000" s="35">
        <v>291</v>
      </c>
      <c r="S1000" s="22"/>
    </row>
    <row r="1001" spans="11:19" ht="15.75" x14ac:dyDescent="0.25">
      <c r="K1001" s="21">
        <v>1000</v>
      </c>
      <c r="L1001" s="20" t="s">
        <v>1027</v>
      </c>
      <c r="M1001" s="22">
        <v>14.66</v>
      </c>
      <c r="N1001" s="22">
        <v>1013</v>
      </c>
      <c r="O1001" s="22">
        <v>6110</v>
      </c>
      <c r="P1001" s="22">
        <v>5590</v>
      </c>
      <c r="Q1001" s="22">
        <v>0</v>
      </c>
      <c r="R1001" s="35">
        <v>280</v>
      </c>
      <c r="S1001" s="22"/>
    </row>
    <row r="1002" spans="11:19" ht="15.75" x14ac:dyDescent="0.25">
      <c r="K1002" s="21">
        <v>1001</v>
      </c>
      <c r="L1002" s="20" t="s">
        <v>1028</v>
      </c>
      <c r="M1002" s="22">
        <v>14.75</v>
      </c>
      <c r="N1002" s="22">
        <v>745</v>
      </c>
      <c r="O1002" s="22">
        <v>6420</v>
      </c>
      <c r="P1002" s="22">
        <v>6230</v>
      </c>
      <c r="Q1002" s="22">
        <v>0</v>
      </c>
      <c r="R1002" s="35">
        <v>284</v>
      </c>
      <c r="S1002" s="22"/>
    </row>
    <row r="1003" spans="11:19" ht="15.75" x14ac:dyDescent="0.25">
      <c r="K1003" s="21">
        <v>1002</v>
      </c>
      <c r="L1003" s="20" t="s">
        <v>1029</v>
      </c>
      <c r="M1003" s="22">
        <v>14.79</v>
      </c>
      <c r="N1003" s="22">
        <v>626</v>
      </c>
      <c r="O1003" s="22">
        <v>5790</v>
      </c>
      <c r="P1003" s="22">
        <v>6010</v>
      </c>
      <c r="Q1003" s="22">
        <v>0</v>
      </c>
      <c r="R1003" s="35">
        <v>292</v>
      </c>
      <c r="S1003" s="22"/>
    </row>
    <row r="1004" spans="11:19" ht="15.75" x14ac:dyDescent="0.25">
      <c r="K1004" s="21">
        <v>1003</v>
      </c>
      <c r="L1004" s="20" t="s">
        <v>1030</v>
      </c>
      <c r="M1004" s="22">
        <v>14.77</v>
      </c>
      <c r="N1004" s="22">
        <v>685</v>
      </c>
      <c r="O1004" s="22">
        <v>5290</v>
      </c>
      <c r="P1004" s="22">
        <v>6030</v>
      </c>
      <c r="Q1004" s="22">
        <v>0</v>
      </c>
      <c r="R1004" s="35">
        <v>288</v>
      </c>
      <c r="S1004" s="22"/>
    </row>
    <row r="1005" spans="11:19" ht="15.75" x14ac:dyDescent="0.25">
      <c r="K1005" s="21">
        <v>1004</v>
      </c>
      <c r="L1005" s="20" t="s">
        <v>1031</v>
      </c>
      <c r="M1005" s="22">
        <v>14.74</v>
      </c>
      <c r="N1005" s="22">
        <v>775</v>
      </c>
      <c r="O1005" s="22">
        <v>5210</v>
      </c>
      <c r="P1005" s="22">
        <v>6230</v>
      </c>
      <c r="Q1005" s="22">
        <v>0</v>
      </c>
      <c r="R1005" s="35">
        <v>288</v>
      </c>
      <c r="S1005" s="22"/>
    </row>
    <row r="1006" spans="11:19" ht="15.75" x14ac:dyDescent="0.25">
      <c r="K1006" s="21">
        <v>1005</v>
      </c>
      <c r="L1006" s="20" t="s">
        <v>1032</v>
      </c>
      <c r="M1006" s="22">
        <v>14.6</v>
      </c>
      <c r="N1006" s="22">
        <v>1192</v>
      </c>
      <c r="O1006" s="22">
        <v>6551</v>
      </c>
      <c r="P1006" s="22">
        <v>6650</v>
      </c>
      <c r="Q1006" s="22">
        <v>0</v>
      </c>
      <c r="R1006" s="35">
        <v>288</v>
      </c>
      <c r="S1006" s="22"/>
    </row>
    <row r="1007" spans="11:19" ht="15.75" x14ac:dyDescent="0.25">
      <c r="K1007" s="21">
        <v>1006</v>
      </c>
      <c r="L1007" s="20" t="s">
        <v>1033</v>
      </c>
      <c r="M1007" s="22">
        <v>14.64</v>
      </c>
      <c r="N1007" s="22">
        <v>1073</v>
      </c>
      <c r="O1007" s="22">
        <v>7500</v>
      </c>
      <c r="P1007" s="22">
        <v>6400</v>
      </c>
      <c r="Q1007" s="22">
        <v>0</v>
      </c>
      <c r="R1007" s="35">
        <v>292</v>
      </c>
      <c r="S1007" s="22"/>
    </row>
    <row r="1008" spans="11:19" ht="15.75" x14ac:dyDescent="0.25">
      <c r="K1008" s="21">
        <v>1007</v>
      </c>
      <c r="L1008" s="20" t="s">
        <v>1034</v>
      </c>
      <c r="M1008" s="22">
        <v>14.71</v>
      </c>
      <c r="N1008" s="22">
        <v>864</v>
      </c>
      <c r="O1008" s="22">
        <v>7470</v>
      </c>
      <c r="P1008" s="22">
        <v>6410</v>
      </c>
      <c r="Q1008" s="22">
        <v>0</v>
      </c>
      <c r="R1008" s="35">
        <v>282</v>
      </c>
      <c r="S1008" s="22"/>
    </row>
    <row r="1009" spans="11:19" ht="15.75" x14ac:dyDescent="0.25">
      <c r="K1009" s="21">
        <v>1008</v>
      </c>
      <c r="L1009" s="20" t="s">
        <v>1035</v>
      </c>
      <c r="M1009" s="22">
        <v>14.75</v>
      </c>
      <c r="N1009" s="22">
        <v>745</v>
      </c>
      <c r="O1009" s="22">
        <v>7524</v>
      </c>
      <c r="P1009" s="22">
        <v>6840</v>
      </c>
      <c r="Q1009" s="22">
        <v>0</v>
      </c>
      <c r="R1009" s="35">
        <v>278</v>
      </c>
      <c r="S1009" s="22"/>
    </row>
    <row r="1010" spans="11:19" ht="15.75" x14ac:dyDescent="0.25">
      <c r="K1010" s="21">
        <v>1009</v>
      </c>
      <c r="L1010" s="20" t="s">
        <v>1036</v>
      </c>
      <c r="M1010" s="22">
        <v>14.59</v>
      </c>
      <c r="N1010" s="22">
        <v>1222</v>
      </c>
      <c r="O1010" s="22">
        <v>7540</v>
      </c>
      <c r="P1010" s="22">
        <v>6740</v>
      </c>
      <c r="Q1010" s="22">
        <v>0</v>
      </c>
      <c r="R1010" s="35">
        <v>278</v>
      </c>
      <c r="S1010" s="22"/>
    </row>
    <row r="1011" spans="11:19" ht="15.75" x14ac:dyDescent="0.25">
      <c r="K1011" s="21">
        <v>1010</v>
      </c>
      <c r="L1011" s="20" t="s">
        <v>1037</v>
      </c>
      <c r="M1011" s="22">
        <v>14.73</v>
      </c>
      <c r="N1011" s="22">
        <v>805</v>
      </c>
      <c r="O1011" s="22">
        <v>6870</v>
      </c>
      <c r="P1011" s="22">
        <v>6980</v>
      </c>
      <c r="Q1011" s="22">
        <v>0</v>
      </c>
      <c r="R1011" s="35">
        <v>279</v>
      </c>
      <c r="S1011" s="22"/>
    </row>
    <row r="1012" spans="11:19" ht="15.75" x14ac:dyDescent="0.25">
      <c r="K1012" s="21">
        <v>1011</v>
      </c>
      <c r="L1012" s="20" t="s">
        <v>1038</v>
      </c>
      <c r="M1012" s="22">
        <v>14.76</v>
      </c>
      <c r="N1012" s="22">
        <v>715</v>
      </c>
      <c r="O1012" s="22">
        <v>6900</v>
      </c>
      <c r="P1012" s="22">
        <v>6850</v>
      </c>
      <c r="Q1012" s="22">
        <v>0</v>
      </c>
      <c r="R1012" s="35">
        <v>284</v>
      </c>
      <c r="S1012" s="22"/>
    </row>
    <row r="1013" spans="11:19" ht="15.75" x14ac:dyDescent="0.25">
      <c r="K1013" s="21">
        <v>1012</v>
      </c>
      <c r="L1013" s="20" t="s">
        <v>1039</v>
      </c>
      <c r="M1013" s="22">
        <v>14.68</v>
      </c>
      <c r="N1013" s="22">
        <v>954</v>
      </c>
      <c r="O1013" s="22">
        <v>6335</v>
      </c>
      <c r="P1013" s="22">
        <v>6800</v>
      </c>
      <c r="Q1013" s="22">
        <v>0</v>
      </c>
      <c r="R1013" s="22"/>
      <c r="S1013" s="22"/>
    </row>
    <row r="1014" spans="11:19" ht="15.75" x14ac:dyDescent="0.25">
      <c r="K1014" s="21">
        <v>1013</v>
      </c>
      <c r="L1014" s="20" t="s">
        <v>1040</v>
      </c>
      <c r="M1014" s="22">
        <v>14.66</v>
      </c>
      <c r="N1014" s="22">
        <v>1013</v>
      </c>
      <c r="O1014" s="22">
        <v>6000</v>
      </c>
      <c r="P1014" s="22">
        <v>6700</v>
      </c>
      <c r="Q1014" s="22">
        <v>0</v>
      </c>
      <c r="R1014" s="22"/>
      <c r="S1014" s="22"/>
    </row>
    <row r="1015" spans="11:19" ht="15.75" x14ac:dyDescent="0.25">
      <c r="K1015" s="21">
        <v>1014</v>
      </c>
      <c r="L1015" s="20" t="s">
        <v>1041</v>
      </c>
      <c r="M1015" s="22">
        <v>14.68</v>
      </c>
      <c r="N1015" s="22">
        <v>954</v>
      </c>
      <c r="O1015" s="22">
        <v>6190</v>
      </c>
      <c r="P1015" s="22">
        <v>6720</v>
      </c>
      <c r="Q1015" s="22">
        <v>0</v>
      </c>
      <c r="R1015" s="22"/>
      <c r="S1015" s="22"/>
    </row>
    <row r="1016" spans="11:19" ht="15.75" x14ac:dyDescent="0.25">
      <c r="K1016" s="21">
        <v>1015</v>
      </c>
      <c r="L1016" s="20" t="s">
        <v>1042</v>
      </c>
      <c r="M1016" s="22">
        <v>14.66</v>
      </c>
      <c r="N1016" s="22">
        <v>1013</v>
      </c>
      <c r="O1016" s="22">
        <v>7310</v>
      </c>
      <c r="P1016" s="22">
        <v>6990</v>
      </c>
      <c r="Q1016" s="22">
        <v>0</v>
      </c>
      <c r="R1016" s="22"/>
      <c r="S1016" s="22"/>
    </row>
    <row r="1017" spans="11:19" ht="15.75" x14ac:dyDescent="0.25">
      <c r="K1017" s="21">
        <v>1016</v>
      </c>
      <c r="L1017" s="20" t="s">
        <v>1043</v>
      </c>
      <c r="M1017" s="22">
        <v>14.62</v>
      </c>
      <c r="N1017" s="22">
        <v>1132</v>
      </c>
      <c r="O1017" s="22">
        <v>7550</v>
      </c>
      <c r="P1017" s="22">
        <v>6930</v>
      </c>
      <c r="Q1017" s="22">
        <v>0</v>
      </c>
      <c r="R1017" s="22"/>
      <c r="S1017" s="22"/>
    </row>
    <row r="1018" spans="11:19" ht="15.75" x14ac:dyDescent="0.25">
      <c r="K1018" s="21">
        <v>1017</v>
      </c>
      <c r="L1018" s="20" t="s">
        <v>1044</v>
      </c>
      <c r="M1018" s="22">
        <v>14.68</v>
      </c>
      <c r="N1018" s="22">
        <v>954</v>
      </c>
      <c r="O1018" s="22">
        <v>7700</v>
      </c>
      <c r="P1018" s="22">
        <v>7130</v>
      </c>
      <c r="Q1018" s="22">
        <v>0</v>
      </c>
      <c r="R1018" s="22"/>
      <c r="S1018" s="22"/>
    </row>
    <row r="1019" spans="11:19" ht="15.75" x14ac:dyDescent="0.25">
      <c r="K1019" s="21">
        <v>1018</v>
      </c>
      <c r="L1019" s="20" t="s">
        <v>1045</v>
      </c>
      <c r="M1019" s="22">
        <v>14.71</v>
      </c>
      <c r="N1019" s="22">
        <v>864</v>
      </c>
      <c r="O1019" s="22">
        <v>7370</v>
      </c>
      <c r="P1019" s="22">
        <v>7310</v>
      </c>
      <c r="Q1019" s="22">
        <v>0</v>
      </c>
      <c r="R1019" s="22"/>
      <c r="S1019" s="22"/>
    </row>
    <row r="1020" spans="11:19" ht="15.75" x14ac:dyDescent="0.25">
      <c r="K1020" s="21">
        <v>1019</v>
      </c>
      <c r="L1020" s="20" t="s">
        <v>1046</v>
      </c>
      <c r="M1020" s="22">
        <v>14.61</v>
      </c>
      <c r="N1020" s="22">
        <v>1162</v>
      </c>
      <c r="O1020" s="22">
        <v>7740</v>
      </c>
      <c r="P1020" s="22">
        <v>7080</v>
      </c>
      <c r="Q1020" s="22">
        <v>0</v>
      </c>
      <c r="R1020" s="22"/>
      <c r="S1020" s="22"/>
    </row>
    <row r="1021" spans="11:19" ht="15.75" x14ac:dyDescent="0.25">
      <c r="K1021" s="21">
        <v>1020</v>
      </c>
      <c r="L1021" s="20" t="s">
        <v>1047</v>
      </c>
      <c r="M1021" s="22">
        <v>14.67</v>
      </c>
      <c r="N1021" s="22">
        <v>983</v>
      </c>
      <c r="O1021" s="22">
        <v>6894</v>
      </c>
      <c r="P1021" s="22">
        <v>7100</v>
      </c>
      <c r="Q1021" s="22">
        <v>0</v>
      </c>
      <c r="R1021" s="22"/>
      <c r="S1021" s="22"/>
    </row>
    <row r="1022" spans="11:19" ht="15.75" x14ac:dyDescent="0.25">
      <c r="K1022" s="21">
        <v>1021</v>
      </c>
      <c r="L1022" s="20" t="s">
        <v>1048</v>
      </c>
      <c r="M1022" s="22">
        <v>14.73</v>
      </c>
      <c r="N1022" s="22">
        <v>805</v>
      </c>
      <c r="O1022" s="22">
        <v>7220</v>
      </c>
      <c r="P1022" s="22">
        <v>7050</v>
      </c>
      <c r="Q1022" s="22">
        <v>0</v>
      </c>
      <c r="R1022" s="22"/>
      <c r="S1022" s="22"/>
    </row>
    <row r="1023" spans="11:19" ht="15.75" x14ac:dyDescent="0.25">
      <c r="K1023" s="21">
        <v>1022</v>
      </c>
      <c r="L1023" s="20" t="s">
        <v>1049</v>
      </c>
      <c r="M1023" s="22">
        <v>14.71</v>
      </c>
      <c r="N1023" s="22">
        <v>864</v>
      </c>
      <c r="O1023" s="22">
        <v>7880</v>
      </c>
      <c r="P1023" s="22">
        <v>7340</v>
      </c>
      <c r="Q1023" s="22">
        <v>0</v>
      </c>
      <c r="R1023" s="35">
        <v>303</v>
      </c>
      <c r="S1023" s="22"/>
    </row>
    <row r="1024" spans="11:19" ht="15.75" x14ac:dyDescent="0.25">
      <c r="K1024" s="21">
        <v>1023</v>
      </c>
      <c r="L1024" s="20" t="s">
        <v>1050</v>
      </c>
      <c r="M1024" s="22">
        <v>14.67</v>
      </c>
      <c r="N1024" s="22">
        <v>983</v>
      </c>
      <c r="O1024" s="22">
        <v>7500</v>
      </c>
      <c r="P1024" s="22">
        <v>7110</v>
      </c>
      <c r="Q1024" s="22">
        <v>0</v>
      </c>
      <c r="R1024" s="35">
        <v>303</v>
      </c>
      <c r="S1024" s="22"/>
    </row>
    <row r="1025" spans="11:19" ht="15.75" x14ac:dyDescent="0.25">
      <c r="K1025" s="21">
        <v>1024</v>
      </c>
      <c r="L1025" s="20" t="s">
        <v>1051</v>
      </c>
      <c r="M1025" s="22">
        <v>14.69</v>
      </c>
      <c r="N1025" s="22">
        <v>924</v>
      </c>
      <c r="O1025" s="22">
        <v>7340</v>
      </c>
      <c r="P1025" s="22">
        <v>7040</v>
      </c>
      <c r="Q1025" s="22">
        <v>0</v>
      </c>
      <c r="R1025" s="35">
        <v>298</v>
      </c>
      <c r="S1025" s="22"/>
    </row>
    <row r="1026" spans="11:19" ht="15.75" x14ac:dyDescent="0.25">
      <c r="K1026" s="21">
        <v>1025</v>
      </c>
      <c r="L1026" s="20" t="s">
        <v>1052</v>
      </c>
      <c r="M1026" s="22">
        <v>14.74</v>
      </c>
      <c r="N1026" s="22">
        <v>775</v>
      </c>
      <c r="O1026" s="22">
        <v>7130</v>
      </c>
      <c r="P1026" s="22">
        <v>7000</v>
      </c>
      <c r="Q1026" s="22">
        <v>0</v>
      </c>
      <c r="R1026" s="35">
        <v>294</v>
      </c>
      <c r="S1026" s="22"/>
    </row>
    <row r="1027" spans="11:19" ht="15.75" x14ac:dyDescent="0.25">
      <c r="K1027" s="21">
        <v>1026</v>
      </c>
      <c r="L1027" s="20" t="s">
        <v>1053</v>
      </c>
      <c r="M1027" s="22">
        <v>14.72</v>
      </c>
      <c r="N1027" s="22">
        <v>834</v>
      </c>
      <c r="O1027" s="22">
        <v>6450</v>
      </c>
      <c r="P1027" s="22">
        <v>7090</v>
      </c>
      <c r="Q1027" s="22">
        <v>0</v>
      </c>
      <c r="R1027" s="35">
        <v>294</v>
      </c>
      <c r="S1027" s="22"/>
    </row>
    <row r="1028" spans="11:19" ht="15.75" x14ac:dyDescent="0.25">
      <c r="K1028" s="21">
        <v>1027</v>
      </c>
      <c r="L1028" s="20" t="s">
        <v>1054</v>
      </c>
      <c r="M1028" s="22">
        <v>14.7</v>
      </c>
      <c r="N1028" s="22">
        <v>894</v>
      </c>
      <c r="O1028" s="22">
        <v>6200</v>
      </c>
      <c r="P1028" s="22">
        <v>6810</v>
      </c>
      <c r="Q1028" s="22">
        <v>0</v>
      </c>
      <c r="R1028" s="35">
        <v>301</v>
      </c>
      <c r="S1028" s="22"/>
    </row>
    <row r="1029" spans="11:19" ht="15.75" x14ac:dyDescent="0.25">
      <c r="K1029" s="21">
        <v>1028</v>
      </c>
      <c r="L1029" s="20" t="s">
        <v>1055</v>
      </c>
      <c r="M1029" s="22">
        <v>14.72</v>
      </c>
      <c r="N1029" s="22">
        <v>834</v>
      </c>
      <c r="O1029" s="22">
        <v>6010</v>
      </c>
      <c r="P1029" s="22">
        <v>6760</v>
      </c>
      <c r="Q1029" s="22">
        <v>0</v>
      </c>
      <c r="R1029" s="35">
        <v>305</v>
      </c>
      <c r="S1029" s="22"/>
    </row>
    <row r="1030" spans="11:19" ht="15.75" x14ac:dyDescent="0.25">
      <c r="K1030" s="21">
        <v>1029</v>
      </c>
      <c r="L1030" s="20" t="s">
        <v>1056</v>
      </c>
      <c r="M1030" s="22">
        <v>14.73</v>
      </c>
      <c r="N1030" s="22">
        <v>805</v>
      </c>
      <c r="O1030" s="22">
        <v>6960</v>
      </c>
      <c r="P1030" s="22">
        <v>6960</v>
      </c>
      <c r="Q1030" s="22">
        <v>0</v>
      </c>
      <c r="R1030" s="35">
        <v>311</v>
      </c>
      <c r="S1030" s="22"/>
    </row>
    <row r="1031" spans="11:19" ht="15.75" x14ac:dyDescent="0.25">
      <c r="K1031" s="21">
        <v>1030</v>
      </c>
      <c r="L1031" s="20" t="s">
        <v>1057</v>
      </c>
      <c r="M1031" s="22">
        <v>14.72</v>
      </c>
      <c r="N1031" s="22">
        <v>834</v>
      </c>
      <c r="O1031" s="22">
        <v>7070</v>
      </c>
      <c r="P1031" s="22">
        <v>6960</v>
      </c>
      <c r="Q1031" s="22">
        <v>0</v>
      </c>
      <c r="R1031" s="35">
        <v>314</v>
      </c>
      <c r="S1031" s="22"/>
    </row>
    <row r="1032" spans="11:19" ht="15.75" x14ac:dyDescent="0.25">
      <c r="K1032" s="21">
        <v>1031</v>
      </c>
      <c r="L1032" s="20" t="s">
        <v>1058</v>
      </c>
      <c r="M1032" s="22">
        <v>14.78</v>
      </c>
      <c r="N1032" s="22">
        <v>656</v>
      </c>
      <c r="O1032" s="22">
        <v>7500</v>
      </c>
      <c r="P1032" s="22">
        <v>6960</v>
      </c>
      <c r="Q1032" s="22">
        <v>0</v>
      </c>
      <c r="R1032" s="35">
        <v>315</v>
      </c>
      <c r="S1032" s="22"/>
    </row>
    <row r="1033" spans="11:19" ht="15.75" x14ac:dyDescent="0.25">
      <c r="K1033" s="21">
        <v>1032</v>
      </c>
      <c r="L1033" s="20" t="s">
        <v>1059</v>
      </c>
      <c r="M1033" s="22">
        <v>14.81</v>
      </c>
      <c r="N1033" s="22">
        <v>566</v>
      </c>
      <c r="O1033" s="22">
        <v>7010</v>
      </c>
      <c r="P1033" s="22">
        <v>6950</v>
      </c>
      <c r="Q1033" s="22">
        <v>0</v>
      </c>
      <c r="R1033" s="35">
        <v>315</v>
      </c>
      <c r="S1033" s="22"/>
    </row>
    <row r="1034" spans="11:19" ht="15.75" x14ac:dyDescent="0.25">
      <c r="K1034" s="21">
        <v>1033</v>
      </c>
      <c r="L1034" s="20" t="s">
        <v>1060</v>
      </c>
      <c r="M1034" s="22">
        <v>14.74</v>
      </c>
      <c r="N1034" s="22">
        <v>775</v>
      </c>
      <c r="O1034" s="22">
        <v>6800</v>
      </c>
      <c r="P1034" s="22">
        <v>7020</v>
      </c>
      <c r="Q1034" s="22">
        <v>0</v>
      </c>
      <c r="R1034" s="35">
        <v>316</v>
      </c>
      <c r="S1034" s="22"/>
    </row>
    <row r="1035" spans="11:19" ht="15.75" x14ac:dyDescent="0.25">
      <c r="K1035" s="21">
        <v>1034</v>
      </c>
      <c r="L1035" s="20" t="s">
        <v>1061</v>
      </c>
      <c r="M1035" s="22">
        <v>14.74</v>
      </c>
      <c r="N1035" s="22">
        <v>775</v>
      </c>
      <c r="O1035" s="22">
        <v>6600</v>
      </c>
      <c r="P1035" s="22">
        <v>6760</v>
      </c>
      <c r="Q1035" s="22">
        <v>0</v>
      </c>
      <c r="R1035" s="35">
        <v>318</v>
      </c>
      <c r="S1035" s="22"/>
    </row>
    <row r="1036" spans="11:19" ht="15.75" x14ac:dyDescent="0.25">
      <c r="K1036" s="21">
        <v>1035</v>
      </c>
      <c r="L1036" s="20" t="s">
        <v>1062</v>
      </c>
      <c r="M1036" s="22">
        <v>14.78</v>
      </c>
      <c r="N1036" s="22">
        <v>656</v>
      </c>
      <c r="O1036" s="22">
        <v>6040</v>
      </c>
      <c r="P1036" s="22">
        <v>6700</v>
      </c>
      <c r="Q1036" s="22">
        <v>0</v>
      </c>
      <c r="R1036" s="35">
        <v>325</v>
      </c>
      <c r="S1036" s="22"/>
    </row>
    <row r="1037" spans="11:19" ht="15.75" x14ac:dyDescent="0.25">
      <c r="K1037" s="21">
        <v>1036</v>
      </c>
      <c r="L1037" s="20" t="s">
        <v>1063</v>
      </c>
      <c r="M1037" s="22">
        <v>14.76</v>
      </c>
      <c r="N1037" s="22">
        <v>715</v>
      </c>
      <c r="O1037" s="22">
        <v>6680</v>
      </c>
      <c r="P1037" s="22">
        <v>7310</v>
      </c>
      <c r="Q1037" s="22">
        <v>0</v>
      </c>
      <c r="R1037" s="35">
        <v>329</v>
      </c>
      <c r="S1037" s="22"/>
    </row>
    <row r="1038" spans="11:19" ht="15.75" x14ac:dyDescent="0.25">
      <c r="K1038" s="21">
        <v>1037</v>
      </c>
      <c r="L1038" s="20" t="s">
        <v>1064</v>
      </c>
      <c r="M1038" s="22">
        <v>14.73</v>
      </c>
      <c r="N1038" s="22">
        <v>805</v>
      </c>
      <c r="O1038" s="22">
        <v>6740</v>
      </c>
      <c r="P1038" s="22">
        <v>7180</v>
      </c>
      <c r="Q1038" s="22">
        <v>0</v>
      </c>
      <c r="R1038" s="35">
        <v>344</v>
      </c>
      <c r="S1038" s="22"/>
    </row>
    <row r="1039" spans="11:19" ht="15.75" x14ac:dyDescent="0.25">
      <c r="K1039" s="21">
        <v>1038</v>
      </c>
      <c r="L1039" s="20" t="s">
        <v>1065</v>
      </c>
      <c r="M1039" s="22">
        <v>14.77</v>
      </c>
      <c r="N1039" s="22">
        <v>685</v>
      </c>
      <c r="O1039" s="22">
        <v>7180</v>
      </c>
      <c r="P1039" s="22">
        <v>7230</v>
      </c>
      <c r="Q1039" s="22">
        <v>0</v>
      </c>
      <c r="R1039" s="35">
        <v>348</v>
      </c>
      <c r="S1039" s="22"/>
    </row>
    <row r="1040" spans="11:19" ht="15.75" x14ac:dyDescent="0.25">
      <c r="K1040" s="21">
        <v>1039</v>
      </c>
      <c r="L1040" s="20" t="s">
        <v>1066</v>
      </c>
      <c r="M1040" s="22">
        <v>14.81</v>
      </c>
      <c r="N1040" s="22">
        <v>566</v>
      </c>
      <c r="O1040" s="22">
        <v>6870</v>
      </c>
      <c r="P1040" s="22">
        <v>7080</v>
      </c>
      <c r="Q1040" s="22">
        <v>0</v>
      </c>
      <c r="R1040" s="35">
        <v>350</v>
      </c>
      <c r="S1040" s="22"/>
    </row>
    <row r="1041" spans="11:19" ht="15.75" x14ac:dyDescent="0.25">
      <c r="K1041" s="21">
        <v>1040</v>
      </c>
      <c r="L1041" s="20" t="s">
        <v>1067</v>
      </c>
      <c r="M1041" s="22">
        <v>14.78</v>
      </c>
      <c r="N1041" s="22">
        <v>656</v>
      </c>
      <c r="O1041" s="22">
        <v>6840</v>
      </c>
      <c r="P1041" s="22">
        <v>6900</v>
      </c>
      <c r="Q1041" s="22">
        <v>0</v>
      </c>
      <c r="R1041" s="35">
        <v>350</v>
      </c>
      <c r="S1041" s="22"/>
    </row>
    <row r="1042" spans="11:19" ht="15.75" x14ac:dyDescent="0.25">
      <c r="K1042" s="21">
        <v>1041</v>
      </c>
      <c r="L1042" s="20" t="s">
        <v>1068</v>
      </c>
      <c r="M1042" s="22">
        <v>14.7</v>
      </c>
      <c r="N1042" s="22">
        <v>894</v>
      </c>
      <c r="O1042" s="22">
        <v>6400</v>
      </c>
      <c r="P1042" s="22">
        <v>6560</v>
      </c>
      <c r="Q1042" s="22">
        <v>0</v>
      </c>
      <c r="R1042" s="35">
        <v>336</v>
      </c>
      <c r="S1042" s="22"/>
    </row>
    <row r="1043" spans="11:19" ht="15.75" x14ac:dyDescent="0.25">
      <c r="K1043" s="21">
        <v>1042</v>
      </c>
      <c r="L1043" s="20" t="s">
        <v>1069</v>
      </c>
      <c r="M1043" s="22">
        <v>14.78</v>
      </c>
      <c r="N1043" s="22">
        <v>656</v>
      </c>
      <c r="O1043" s="22">
        <v>6580</v>
      </c>
      <c r="P1043" s="22">
        <v>6500</v>
      </c>
      <c r="Q1043" s="22">
        <v>0</v>
      </c>
      <c r="R1043" s="35">
        <v>323</v>
      </c>
      <c r="S1043" s="22"/>
    </row>
    <row r="1044" spans="11:19" ht="15.75" x14ac:dyDescent="0.25">
      <c r="K1044" s="21">
        <v>1043</v>
      </c>
      <c r="L1044" s="20" t="s">
        <v>1070</v>
      </c>
      <c r="M1044" s="22">
        <v>14.76</v>
      </c>
      <c r="N1044" s="22">
        <v>715</v>
      </c>
      <c r="O1044" s="22">
        <v>6900</v>
      </c>
      <c r="P1044" s="22">
        <v>7340</v>
      </c>
      <c r="Q1044" s="22">
        <v>0</v>
      </c>
      <c r="R1044" s="35">
        <v>316</v>
      </c>
      <c r="S1044" s="22"/>
    </row>
    <row r="1045" spans="11:19" ht="15.75" x14ac:dyDescent="0.25">
      <c r="K1045" s="21">
        <v>1044</v>
      </c>
      <c r="L1045" s="20" t="s">
        <v>1071</v>
      </c>
      <c r="M1045" s="22">
        <v>14.79</v>
      </c>
      <c r="N1045" s="22">
        <v>626</v>
      </c>
      <c r="O1045" s="22">
        <v>7420</v>
      </c>
      <c r="P1045" s="22">
        <v>7370</v>
      </c>
      <c r="Q1045" s="22">
        <v>0</v>
      </c>
      <c r="R1045" s="35">
        <v>320</v>
      </c>
      <c r="S1045" s="22"/>
    </row>
    <row r="1046" spans="11:19" ht="15.75" x14ac:dyDescent="0.25">
      <c r="K1046" s="21">
        <v>1045</v>
      </c>
      <c r="L1046" s="20" t="s">
        <v>1072</v>
      </c>
      <c r="M1046" s="22">
        <v>14.77</v>
      </c>
      <c r="N1046" s="22">
        <v>685</v>
      </c>
      <c r="O1046" s="22">
        <v>3900</v>
      </c>
      <c r="P1046" s="22">
        <v>6650</v>
      </c>
      <c r="Q1046" s="22">
        <v>0</v>
      </c>
      <c r="R1046" s="35">
        <v>317</v>
      </c>
      <c r="S1046" s="22"/>
    </row>
    <row r="1047" spans="11:19" ht="15.75" x14ac:dyDescent="0.25">
      <c r="K1047" s="21">
        <v>1046</v>
      </c>
      <c r="L1047" s="20" t="s">
        <v>1073</v>
      </c>
      <c r="M1047" s="22">
        <v>14.81</v>
      </c>
      <c r="N1047" s="22">
        <v>566</v>
      </c>
      <c r="O1047" s="22">
        <v>6640</v>
      </c>
      <c r="P1047" s="22">
        <v>6430</v>
      </c>
      <c r="Q1047" s="22">
        <v>0</v>
      </c>
      <c r="R1047" s="35">
        <v>313</v>
      </c>
      <c r="S1047" s="22"/>
    </row>
    <row r="1048" spans="11:19" ht="15.75" x14ac:dyDescent="0.25">
      <c r="K1048" s="21">
        <v>1047</v>
      </c>
      <c r="L1048" s="20" t="s">
        <v>1074</v>
      </c>
      <c r="M1048" s="22">
        <v>14.78</v>
      </c>
      <c r="N1048" s="22">
        <v>656</v>
      </c>
      <c r="O1048" s="22">
        <v>7420</v>
      </c>
      <c r="P1048" s="22">
        <v>7390</v>
      </c>
      <c r="Q1048" s="22">
        <v>0</v>
      </c>
      <c r="R1048" s="35">
        <v>310</v>
      </c>
      <c r="S1048" s="22"/>
    </row>
    <row r="1049" spans="11:19" ht="15.75" x14ac:dyDescent="0.25">
      <c r="K1049" s="21">
        <v>1048</v>
      </c>
      <c r="L1049" s="20" t="s">
        <v>1075</v>
      </c>
      <c r="M1049" s="22">
        <v>14.76</v>
      </c>
      <c r="N1049" s="22">
        <v>715</v>
      </c>
      <c r="O1049" s="22">
        <v>7060</v>
      </c>
      <c r="P1049" s="22">
        <v>7320</v>
      </c>
      <c r="Q1049" s="22">
        <v>0</v>
      </c>
      <c r="R1049" s="35">
        <v>300</v>
      </c>
      <c r="S1049" s="22"/>
    </row>
    <row r="1050" spans="11:19" ht="15.75" x14ac:dyDescent="0.25">
      <c r="K1050" s="21">
        <v>1049</v>
      </c>
      <c r="L1050" s="20" t="s">
        <v>1076</v>
      </c>
      <c r="M1050" s="22">
        <v>14.83</v>
      </c>
      <c r="N1050" s="22">
        <v>507</v>
      </c>
      <c r="O1050" s="22">
        <v>7260</v>
      </c>
      <c r="P1050" s="22">
        <v>7320</v>
      </c>
      <c r="Q1050" s="22">
        <v>0</v>
      </c>
      <c r="R1050" s="35">
        <v>294</v>
      </c>
      <c r="S1050" s="22"/>
    </row>
    <row r="1051" spans="11:19" ht="15.75" x14ac:dyDescent="0.25">
      <c r="K1051" s="21">
        <v>1050</v>
      </c>
      <c r="L1051" s="20" t="s">
        <v>1077</v>
      </c>
      <c r="M1051" s="22">
        <v>14.96</v>
      </c>
      <c r="N1051" s="22">
        <v>119</v>
      </c>
      <c r="O1051" s="22">
        <v>7110</v>
      </c>
      <c r="P1051" s="22">
        <v>7280</v>
      </c>
      <c r="Q1051" s="22">
        <v>0</v>
      </c>
      <c r="R1051" s="35">
        <v>291</v>
      </c>
      <c r="S1051" s="22"/>
    </row>
    <row r="1052" spans="11:19" ht="15.75" x14ac:dyDescent="0.25">
      <c r="K1052" s="21">
        <v>1051</v>
      </c>
      <c r="L1052" s="20" t="s">
        <v>1078</v>
      </c>
      <c r="M1052" s="22">
        <v>14.72</v>
      </c>
      <c r="N1052" s="22">
        <v>834</v>
      </c>
      <c r="O1052" s="22">
        <v>7100</v>
      </c>
      <c r="P1052" s="22">
        <v>7300</v>
      </c>
      <c r="Q1052" s="22">
        <v>0</v>
      </c>
      <c r="R1052" s="35">
        <v>288</v>
      </c>
      <c r="S1052" s="22"/>
    </row>
    <row r="1053" spans="11:19" ht="15.75" x14ac:dyDescent="0.25">
      <c r="K1053" s="21">
        <v>1052</v>
      </c>
      <c r="L1053" s="20" t="s">
        <v>1079</v>
      </c>
      <c r="M1053" s="22">
        <v>14.83</v>
      </c>
      <c r="N1053" s="22">
        <v>507</v>
      </c>
      <c r="O1053" s="22">
        <v>6480</v>
      </c>
      <c r="P1053" s="22">
        <v>6920</v>
      </c>
      <c r="Q1053" s="22">
        <v>0</v>
      </c>
      <c r="R1053" s="35">
        <v>292</v>
      </c>
      <c r="S1053" s="22"/>
    </row>
    <row r="1054" spans="11:19" ht="15.75" x14ac:dyDescent="0.25">
      <c r="K1054" s="21">
        <v>1053</v>
      </c>
      <c r="L1054" s="20" t="s">
        <v>1080</v>
      </c>
      <c r="M1054" s="22">
        <v>14.75</v>
      </c>
      <c r="N1054" s="22">
        <v>745</v>
      </c>
      <c r="O1054" s="22">
        <v>6300</v>
      </c>
      <c r="P1054" s="22">
        <v>6890</v>
      </c>
      <c r="Q1054" s="22">
        <v>0</v>
      </c>
      <c r="R1054" s="35">
        <v>294</v>
      </c>
      <c r="S1054" s="22"/>
    </row>
    <row r="1055" spans="11:19" ht="15.75" x14ac:dyDescent="0.25">
      <c r="K1055" s="21">
        <v>1054</v>
      </c>
      <c r="L1055" s="20" t="s">
        <v>1081</v>
      </c>
      <c r="M1055" s="22">
        <v>14.82</v>
      </c>
      <c r="N1055" s="22">
        <v>536</v>
      </c>
      <c r="O1055" s="22">
        <v>6130</v>
      </c>
      <c r="P1055" s="22">
        <v>6760</v>
      </c>
      <c r="Q1055" s="22">
        <v>0</v>
      </c>
      <c r="R1055" s="35">
        <v>298</v>
      </c>
      <c r="S1055" s="22"/>
    </row>
    <row r="1056" spans="11:19" ht="15.75" x14ac:dyDescent="0.25">
      <c r="K1056" s="21">
        <v>1055</v>
      </c>
      <c r="L1056" s="20" t="s">
        <v>1082</v>
      </c>
      <c r="M1056" s="22">
        <v>15</v>
      </c>
      <c r="N1056" s="22">
        <v>0</v>
      </c>
      <c r="O1056" s="22">
        <v>5900</v>
      </c>
      <c r="P1056" s="22">
        <v>6630</v>
      </c>
      <c r="Q1056" s="22">
        <v>0</v>
      </c>
      <c r="R1056" s="35">
        <v>294</v>
      </c>
      <c r="S1056" s="22"/>
    </row>
    <row r="1057" spans="11:19" ht="15.75" x14ac:dyDescent="0.25">
      <c r="K1057" s="21">
        <v>1056</v>
      </c>
      <c r="L1057" s="20" t="s">
        <v>1083</v>
      </c>
      <c r="M1057" s="22">
        <v>14.91</v>
      </c>
      <c r="N1057" s="22">
        <v>268</v>
      </c>
      <c r="O1057" s="22">
        <v>7070</v>
      </c>
      <c r="P1057" s="22">
        <v>6870</v>
      </c>
      <c r="Q1057" s="22">
        <v>0</v>
      </c>
      <c r="R1057" s="35">
        <v>292</v>
      </c>
      <c r="S1057" s="22"/>
    </row>
    <row r="1058" spans="11:19" ht="15.75" x14ac:dyDescent="0.25">
      <c r="K1058" s="21">
        <v>1057</v>
      </c>
      <c r="L1058" s="20" t="s">
        <v>1084</v>
      </c>
      <c r="M1058" s="22">
        <v>14.91</v>
      </c>
      <c r="N1058" s="22">
        <v>268</v>
      </c>
      <c r="O1058" s="22">
        <v>6660</v>
      </c>
      <c r="P1058" s="22">
        <v>7080</v>
      </c>
      <c r="Q1058" s="22">
        <v>0</v>
      </c>
      <c r="R1058" s="35">
        <v>286</v>
      </c>
      <c r="S1058" s="22"/>
    </row>
    <row r="1059" spans="11:19" ht="15.75" x14ac:dyDescent="0.25">
      <c r="K1059" s="21">
        <v>1058</v>
      </c>
      <c r="L1059" s="20" t="s">
        <v>1085</v>
      </c>
      <c r="M1059" s="22">
        <v>14.9</v>
      </c>
      <c r="N1059" s="22">
        <v>298</v>
      </c>
      <c r="O1059" s="22">
        <v>6260</v>
      </c>
      <c r="P1059" s="22">
        <v>7120</v>
      </c>
      <c r="Q1059" s="22">
        <v>0</v>
      </c>
      <c r="R1059" s="35">
        <v>284</v>
      </c>
      <c r="S1059" s="22"/>
    </row>
    <row r="1060" spans="11:19" ht="15.75" x14ac:dyDescent="0.25">
      <c r="K1060" s="21">
        <v>1059</v>
      </c>
      <c r="L1060" s="20" t="s">
        <v>1086</v>
      </c>
      <c r="M1060" s="22">
        <v>14.95</v>
      </c>
      <c r="N1060" s="22">
        <v>149</v>
      </c>
      <c r="O1060" s="22">
        <v>5800</v>
      </c>
      <c r="P1060" s="22">
        <v>6750</v>
      </c>
      <c r="Q1060" s="22">
        <v>0</v>
      </c>
      <c r="R1060" s="35">
        <v>284</v>
      </c>
      <c r="S1060" s="22"/>
    </row>
    <row r="1061" spans="11:19" ht="15.75" x14ac:dyDescent="0.25">
      <c r="K1061" s="21">
        <v>1060</v>
      </c>
      <c r="L1061" s="20" t="s">
        <v>1087</v>
      </c>
      <c r="M1061" s="22">
        <v>14.91</v>
      </c>
      <c r="N1061" s="22">
        <v>268</v>
      </c>
      <c r="O1061" s="22">
        <v>5685</v>
      </c>
      <c r="P1061" s="22">
        <v>6730</v>
      </c>
      <c r="Q1061" s="22">
        <v>0</v>
      </c>
      <c r="R1061" s="35">
        <v>282</v>
      </c>
      <c r="S1061" s="22"/>
    </row>
    <row r="1062" spans="11:19" ht="15.75" x14ac:dyDescent="0.25">
      <c r="K1062" s="21">
        <v>1061</v>
      </c>
      <c r="L1062" s="20" t="s">
        <v>1088</v>
      </c>
      <c r="M1062" s="22">
        <v>14.97</v>
      </c>
      <c r="N1062" s="22">
        <v>89</v>
      </c>
      <c r="O1062" s="22">
        <v>6205</v>
      </c>
      <c r="P1062" s="22">
        <v>7210</v>
      </c>
      <c r="Q1062" s="22">
        <v>0</v>
      </c>
      <c r="R1062" s="35">
        <v>284</v>
      </c>
      <c r="S1062" s="22"/>
    </row>
    <row r="1063" spans="11:19" ht="15.75" x14ac:dyDescent="0.25">
      <c r="K1063" s="21">
        <v>1062</v>
      </c>
      <c r="L1063" s="20" t="s">
        <v>1089</v>
      </c>
      <c r="M1063" s="22">
        <v>15.04</v>
      </c>
      <c r="N1063" s="22">
        <v>-130</v>
      </c>
      <c r="O1063" s="22">
        <v>5915</v>
      </c>
      <c r="P1063" s="22">
        <v>6570</v>
      </c>
      <c r="Q1063" s="22">
        <v>0</v>
      </c>
      <c r="R1063" s="35">
        <v>284</v>
      </c>
      <c r="S1063" s="22"/>
    </row>
    <row r="1064" spans="11:19" ht="15.75" x14ac:dyDescent="0.25">
      <c r="K1064" s="21">
        <v>1063</v>
      </c>
      <c r="L1064" s="20" t="s">
        <v>1090</v>
      </c>
      <c r="M1064" s="22">
        <v>14.8</v>
      </c>
      <c r="N1064" s="22">
        <v>596</v>
      </c>
      <c r="O1064" s="22">
        <v>5665</v>
      </c>
      <c r="P1064" s="22">
        <v>7480</v>
      </c>
      <c r="Q1064" s="22">
        <v>0</v>
      </c>
      <c r="R1064" s="35">
        <v>284</v>
      </c>
      <c r="S1064" s="22"/>
    </row>
    <row r="1065" spans="11:19" ht="15.75" x14ac:dyDescent="0.25">
      <c r="K1065" s="21">
        <v>1064</v>
      </c>
      <c r="L1065" s="20" t="s">
        <v>1091</v>
      </c>
      <c r="M1065" s="22">
        <v>14.69</v>
      </c>
      <c r="N1065" s="22">
        <v>924</v>
      </c>
      <c r="O1065" s="22">
        <v>5665</v>
      </c>
      <c r="P1065" s="22">
        <v>7330</v>
      </c>
      <c r="Q1065" s="22">
        <v>0</v>
      </c>
      <c r="R1065" s="35">
        <v>283</v>
      </c>
      <c r="S1065" s="22"/>
    </row>
    <row r="1066" spans="11:19" ht="15.75" x14ac:dyDescent="0.25">
      <c r="K1066" s="21">
        <v>1065</v>
      </c>
      <c r="L1066" s="20" t="s">
        <v>1092</v>
      </c>
      <c r="M1066" s="22">
        <v>14.26</v>
      </c>
      <c r="N1066" s="22">
        <v>2205</v>
      </c>
      <c r="O1066" s="22">
        <v>5780</v>
      </c>
      <c r="P1066" s="22">
        <v>7510</v>
      </c>
      <c r="Q1066" s="22">
        <v>0</v>
      </c>
      <c r="R1066" s="35">
        <v>283</v>
      </c>
      <c r="S1066" s="22"/>
    </row>
    <row r="1067" spans="11:19" ht="15.75" x14ac:dyDescent="0.25">
      <c r="K1067" s="21">
        <v>1066</v>
      </c>
      <c r="L1067" s="20" t="s">
        <v>1093</v>
      </c>
      <c r="M1067" s="22">
        <v>14.43</v>
      </c>
      <c r="N1067" s="22">
        <v>1699</v>
      </c>
      <c r="O1067" s="22">
        <v>5700</v>
      </c>
      <c r="P1067" s="22">
        <v>7170</v>
      </c>
      <c r="Q1067" s="22">
        <v>0</v>
      </c>
      <c r="R1067" s="35">
        <v>287</v>
      </c>
      <c r="S1067" s="22"/>
    </row>
    <row r="1068" spans="11:19" ht="15.75" x14ac:dyDescent="0.25">
      <c r="K1068" s="21">
        <v>1067</v>
      </c>
      <c r="L1068" s="20" t="s">
        <v>1094</v>
      </c>
      <c r="M1068" s="22">
        <v>14.57</v>
      </c>
      <c r="N1068" s="22">
        <v>1281</v>
      </c>
      <c r="O1068" s="22">
        <v>5705</v>
      </c>
      <c r="P1068" s="22">
        <v>6750</v>
      </c>
      <c r="Q1068" s="22">
        <v>0</v>
      </c>
      <c r="R1068" s="35">
        <v>290</v>
      </c>
      <c r="S1068" s="22"/>
    </row>
    <row r="1069" spans="11:19" ht="15.75" x14ac:dyDescent="0.25">
      <c r="K1069" s="21">
        <v>1068</v>
      </c>
      <c r="L1069" s="20" t="s">
        <v>1095</v>
      </c>
      <c r="M1069" s="22">
        <v>14.55</v>
      </c>
      <c r="N1069" s="22">
        <v>1341</v>
      </c>
      <c r="O1069" s="22">
        <v>6765</v>
      </c>
      <c r="P1069" s="22">
        <v>7030</v>
      </c>
      <c r="Q1069" s="22">
        <v>0</v>
      </c>
      <c r="R1069" s="35">
        <v>293</v>
      </c>
      <c r="S1069" s="22"/>
    </row>
    <row r="1070" spans="11:19" ht="15.75" x14ac:dyDescent="0.25">
      <c r="K1070" s="21">
        <v>1069</v>
      </c>
      <c r="L1070" s="20" t="s">
        <v>1096</v>
      </c>
      <c r="M1070" s="22">
        <v>14.59</v>
      </c>
      <c r="N1070" s="22">
        <v>1222</v>
      </c>
      <c r="O1070" s="22">
        <v>6750</v>
      </c>
      <c r="P1070" s="22">
        <v>6980</v>
      </c>
      <c r="Q1070" s="22">
        <v>0</v>
      </c>
      <c r="R1070" s="35">
        <v>299</v>
      </c>
      <c r="S1070" s="22"/>
    </row>
    <row r="1071" spans="11:19" ht="15.75" x14ac:dyDescent="0.25">
      <c r="K1071" s="21">
        <v>1070</v>
      </c>
      <c r="L1071" s="20" t="s">
        <v>1097</v>
      </c>
      <c r="M1071" s="22">
        <v>14.72</v>
      </c>
      <c r="N1071" s="22">
        <v>834</v>
      </c>
      <c r="O1071" s="22">
        <v>7080</v>
      </c>
      <c r="P1071" s="22">
        <v>6500</v>
      </c>
      <c r="Q1071" s="22">
        <v>0</v>
      </c>
      <c r="R1071" s="35">
        <v>301</v>
      </c>
      <c r="S1071" s="22"/>
    </row>
    <row r="1072" spans="11:19" ht="15.75" x14ac:dyDescent="0.25">
      <c r="K1072" s="21">
        <v>1071</v>
      </c>
      <c r="L1072" s="20" t="s">
        <v>1098</v>
      </c>
      <c r="M1072" s="22">
        <v>14.71</v>
      </c>
      <c r="N1072" s="22">
        <v>864</v>
      </c>
      <c r="O1072" s="22">
        <v>7240</v>
      </c>
      <c r="P1072" s="22">
        <v>6280</v>
      </c>
      <c r="Q1072" s="22">
        <v>0</v>
      </c>
      <c r="R1072" s="35">
        <v>296</v>
      </c>
      <c r="S1072" s="22"/>
    </row>
    <row r="1073" spans="11:19" ht="15.75" x14ac:dyDescent="0.25">
      <c r="K1073" s="21">
        <v>1072</v>
      </c>
      <c r="L1073" s="20" t="s">
        <v>1099</v>
      </c>
      <c r="M1073" s="22">
        <v>14.56</v>
      </c>
      <c r="N1073" s="22">
        <v>1311</v>
      </c>
      <c r="O1073" s="22">
        <v>7029</v>
      </c>
      <c r="P1073" s="22">
        <v>6800</v>
      </c>
      <c r="Q1073" s="22">
        <v>0</v>
      </c>
      <c r="R1073" s="35">
        <v>292</v>
      </c>
      <c r="S1073" s="22"/>
    </row>
    <row r="1074" spans="11:19" ht="15.75" x14ac:dyDescent="0.25">
      <c r="K1074" s="21">
        <v>1073</v>
      </c>
      <c r="L1074" s="20" t="s">
        <v>1100</v>
      </c>
      <c r="M1074" s="22">
        <v>14.57</v>
      </c>
      <c r="N1074" s="22">
        <v>1281</v>
      </c>
      <c r="O1074" s="22">
        <v>7000</v>
      </c>
      <c r="P1074" s="22">
        <v>6700</v>
      </c>
      <c r="Q1074" s="22">
        <v>0</v>
      </c>
      <c r="R1074" s="35">
        <v>289</v>
      </c>
      <c r="S1074" s="22"/>
    </row>
    <row r="1075" spans="11:19" ht="15.75" x14ac:dyDescent="0.25">
      <c r="K1075" s="21">
        <v>1074</v>
      </c>
      <c r="L1075" s="20" t="s">
        <v>1101</v>
      </c>
      <c r="M1075" s="22">
        <v>14.67</v>
      </c>
      <c r="N1075" s="22">
        <v>1520</v>
      </c>
      <c r="O1075" s="22">
        <v>6680</v>
      </c>
      <c r="P1075" s="22">
        <v>6630</v>
      </c>
      <c r="Q1075" s="22">
        <v>0</v>
      </c>
      <c r="R1075" s="35">
        <v>288</v>
      </c>
      <c r="S1075" s="22"/>
    </row>
    <row r="1076" spans="11:19" ht="15.75" x14ac:dyDescent="0.25">
      <c r="K1076" s="21">
        <v>1075</v>
      </c>
      <c r="L1076" s="20" t="s">
        <v>1102</v>
      </c>
      <c r="M1076" s="22">
        <v>14.69</v>
      </c>
      <c r="N1076" s="22">
        <v>924</v>
      </c>
      <c r="O1076" s="22">
        <v>6800</v>
      </c>
      <c r="P1076" s="22">
        <v>6960</v>
      </c>
      <c r="Q1076" s="22">
        <v>0</v>
      </c>
      <c r="R1076" s="35">
        <v>282</v>
      </c>
      <c r="S1076" s="22"/>
    </row>
    <row r="1077" spans="11:19" ht="15.75" x14ac:dyDescent="0.25">
      <c r="K1077" s="21">
        <v>1076</v>
      </c>
      <c r="L1077" s="20" t="s">
        <v>1103</v>
      </c>
      <c r="M1077" s="22">
        <v>14.76</v>
      </c>
      <c r="N1077" s="22">
        <v>715</v>
      </c>
      <c r="O1077" s="22">
        <v>6900</v>
      </c>
      <c r="P1077" s="22">
        <v>6820</v>
      </c>
      <c r="Q1077" s="22">
        <v>0</v>
      </c>
      <c r="R1077" s="35">
        <v>279</v>
      </c>
      <c r="S1077" s="22"/>
    </row>
    <row r="1078" spans="11:19" ht="15.75" x14ac:dyDescent="0.25">
      <c r="K1078" s="21">
        <v>1077</v>
      </c>
      <c r="L1078" s="20" t="s">
        <v>1104</v>
      </c>
      <c r="M1078" s="22">
        <v>14.75</v>
      </c>
      <c r="N1078" s="22">
        <v>745</v>
      </c>
      <c r="O1078" s="22">
        <v>7260</v>
      </c>
      <c r="P1078" s="22">
        <v>6880</v>
      </c>
      <c r="Q1078" s="22">
        <v>0</v>
      </c>
      <c r="R1078" s="35">
        <v>279</v>
      </c>
      <c r="S1078" s="22"/>
    </row>
    <row r="1079" spans="11:19" ht="15.75" x14ac:dyDescent="0.25">
      <c r="K1079" s="21">
        <v>1078</v>
      </c>
      <c r="L1079" s="20" t="s">
        <v>1105</v>
      </c>
      <c r="M1079" s="22">
        <v>14.68</v>
      </c>
      <c r="N1079" s="22">
        <v>954</v>
      </c>
      <c r="O1079" s="22">
        <v>7204</v>
      </c>
      <c r="P1079" s="22">
        <v>6920</v>
      </c>
      <c r="Q1079" s="22">
        <v>0</v>
      </c>
      <c r="R1079" s="35">
        <v>278</v>
      </c>
      <c r="S1079" s="22"/>
    </row>
    <row r="1080" spans="11:19" ht="15.75" x14ac:dyDescent="0.25">
      <c r="K1080" s="21">
        <v>1079</v>
      </c>
      <c r="L1080" s="20" t="s">
        <v>1106</v>
      </c>
      <c r="M1080" s="22">
        <v>14.66</v>
      </c>
      <c r="N1080" s="22">
        <v>1013</v>
      </c>
      <c r="O1080" s="22">
        <v>7200</v>
      </c>
      <c r="P1080" s="22">
        <v>6870</v>
      </c>
      <c r="Q1080" s="22">
        <v>0</v>
      </c>
      <c r="R1080" s="35">
        <v>278</v>
      </c>
      <c r="S1080" s="22"/>
    </row>
    <row r="1081" spans="11:19" ht="15.75" x14ac:dyDescent="0.25">
      <c r="K1081" s="21">
        <v>1080</v>
      </c>
      <c r="L1081" s="20" t="s">
        <v>1107</v>
      </c>
      <c r="M1081" s="22">
        <v>14.42</v>
      </c>
      <c r="N1081" s="22">
        <v>1728</v>
      </c>
      <c r="O1081" s="22">
        <v>6000</v>
      </c>
      <c r="P1081" s="22">
        <v>6800</v>
      </c>
      <c r="Q1081" s="22">
        <v>0</v>
      </c>
      <c r="R1081" s="35">
        <v>276</v>
      </c>
      <c r="S1081" s="22"/>
    </row>
    <row r="1082" spans="11:19" ht="15.75" x14ac:dyDescent="0.25">
      <c r="K1082" s="21">
        <v>1081</v>
      </c>
      <c r="L1082" s="20" t="s">
        <v>1108</v>
      </c>
      <c r="M1082" s="22">
        <v>14.73</v>
      </c>
      <c r="N1082" s="22">
        <v>805</v>
      </c>
      <c r="O1082" s="22">
        <v>6037</v>
      </c>
      <c r="P1082" s="22">
        <v>6820</v>
      </c>
      <c r="Q1082" s="22">
        <v>0</v>
      </c>
      <c r="R1082" s="35">
        <v>282</v>
      </c>
      <c r="S1082" s="22"/>
    </row>
    <row r="1083" spans="11:19" ht="15.75" x14ac:dyDescent="0.25">
      <c r="K1083" s="21">
        <v>1082</v>
      </c>
      <c r="L1083" s="20" t="s">
        <v>1109</v>
      </c>
      <c r="M1083" s="22">
        <v>14.71</v>
      </c>
      <c r="N1083" s="22">
        <v>864</v>
      </c>
      <c r="O1083" s="22">
        <v>5370</v>
      </c>
      <c r="P1083" s="22">
        <v>6910</v>
      </c>
      <c r="Q1083" s="22">
        <v>0</v>
      </c>
      <c r="R1083" s="35">
        <v>282</v>
      </c>
      <c r="S1083" s="22"/>
    </row>
    <row r="1084" spans="11:19" ht="15.75" x14ac:dyDescent="0.25">
      <c r="K1084" s="21">
        <v>1083</v>
      </c>
      <c r="L1084" s="20" t="s">
        <v>1110</v>
      </c>
      <c r="M1084" s="22">
        <v>14.72</v>
      </c>
      <c r="N1084" s="22">
        <v>834</v>
      </c>
      <c r="O1084" s="22">
        <v>5243</v>
      </c>
      <c r="P1084" s="22">
        <v>7000</v>
      </c>
      <c r="Q1084" s="22">
        <v>0</v>
      </c>
      <c r="R1084" s="35">
        <v>282</v>
      </c>
      <c r="S1084" s="22"/>
    </row>
    <row r="1085" spans="11:19" ht="15.75" x14ac:dyDescent="0.25">
      <c r="K1085" s="21">
        <v>1084</v>
      </c>
      <c r="L1085" s="20" t="s">
        <v>1111</v>
      </c>
      <c r="M1085" s="22">
        <v>14.75</v>
      </c>
      <c r="N1085" s="22">
        <v>745</v>
      </c>
      <c r="O1085" s="22">
        <v>6754</v>
      </c>
      <c r="P1085" s="22">
        <v>7420</v>
      </c>
      <c r="Q1085" s="22">
        <v>0</v>
      </c>
      <c r="R1085" s="35">
        <v>282</v>
      </c>
      <c r="S1085" s="22"/>
    </row>
    <row r="1086" spans="11:19" ht="15.75" x14ac:dyDescent="0.25">
      <c r="K1086" s="21">
        <v>1085</v>
      </c>
      <c r="L1086" s="20" t="s">
        <v>1112</v>
      </c>
      <c r="M1086" s="22">
        <v>14.65</v>
      </c>
      <c r="N1086" s="22">
        <v>1043</v>
      </c>
      <c r="O1086" s="22">
        <v>6566</v>
      </c>
      <c r="P1086" s="22">
        <v>7550</v>
      </c>
      <c r="Q1086" s="22">
        <v>0</v>
      </c>
      <c r="R1086" s="35">
        <v>280</v>
      </c>
      <c r="S1086" s="22"/>
    </row>
    <row r="1087" spans="11:19" ht="15.75" x14ac:dyDescent="0.25">
      <c r="K1087" s="21">
        <v>1086</v>
      </c>
      <c r="L1087" s="20" t="s">
        <v>1113</v>
      </c>
      <c r="M1087" s="22">
        <v>14.48</v>
      </c>
      <c r="N1087" s="22">
        <v>1550</v>
      </c>
      <c r="O1087" s="22">
        <v>6600</v>
      </c>
      <c r="P1087" s="22">
        <v>7460</v>
      </c>
      <c r="Q1087" s="22">
        <v>0</v>
      </c>
      <c r="R1087" s="35">
        <v>283</v>
      </c>
      <c r="S1087" s="22"/>
    </row>
    <row r="1088" spans="11:19" ht="15.75" x14ac:dyDescent="0.25">
      <c r="K1088" s="21">
        <v>1087</v>
      </c>
      <c r="L1088" s="20" t="s">
        <v>1114</v>
      </c>
      <c r="M1088" s="22">
        <v>14.53</v>
      </c>
      <c r="N1088" s="22">
        <v>1401</v>
      </c>
      <c r="O1088" s="22">
        <v>6250</v>
      </c>
      <c r="P1088" s="22">
        <v>7380</v>
      </c>
      <c r="Q1088" s="22">
        <v>0</v>
      </c>
      <c r="R1088" s="35">
        <v>283</v>
      </c>
      <c r="S1088" s="22"/>
    </row>
    <row r="1089" spans="11:19" ht="15.75" x14ac:dyDescent="0.25">
      <c r="K1089" s="21">
        <v>1088</v>
      </c>
      <c r="L1089" s="20" t="s">
        <v>1115</v>
      </c>
      <c r="M1089" s="22">
        <v>14.68</v>
      </c>
      <c r="N1089" s="22">
        <v>1430</v>
      </c>
      <c r="O1089" s="22">
        <v>6843</v>
      </c>
      <c r="P1089" s="22">
        <v>7410</v>
      </c>
      <c r="Q1089" s="22">
        <v>0</v>
      </c>
      <c r="R1089" s="35">
        <v>295</v>
      </c>
      <c r="S1089" s="22"/>
    </row>
    <row r="1090" spans="11:19" ht="15.75" x14ac:dyDescent="0.25">
      <c r="K1090" s="21">
        <v>1089</v>
      </c>
      <c r="L1090" s="20" t="s">
        <v>1116</v>
      </c>
      <c r="M1090" s="22">
        <v>14.53</v>
      </c>
      <c r="N1090" s="22">
        <v>1401</v>
      </c>
      <c r="O1090" s="22">
        <v>7111</v>
      </c>
      <c r="P1090" s="22">
        <v>7320</v>
      </c>
      <c r="Q1090" s="22">
        <v>0</v>
      </c>
      <c r="R1090" s="35">
        <v>303</v>
      </c>
      <c r="S1090" s="22"/>
    </row>
    <row r="1091" spans="11:19" ht="15.75" x14ac:dyDescent="0.25">
      <c r="K1091" s="21">
        <v>1090</v>
      </c>
      <c r="L1091" s="20" t="s">
        <v>1117</v>
      </c>
      <c r="M1091" s="22">
        <v>14.57</v>
      </c>
      <c r="N1091" s="22">
        <v>1281</v>
      </c>
      <c r="O1091" s="22">
        <v>7340</v>
      </c>
      <c r="P1091" s="22">
        <v>7100</v>
      </c>
      <c r="Q1091" s="22">
        <v>0</v>
      </c>
      <c r="R1091" s="35">
        <v>307</v>
      </c>
      <c r="S1091" s="22"/>
    </row>
    <row r="1092" spans="11:19" ht="15.75" x14ac:dyDescent="0.25">
      <c r="K1092" s="21">
        <v>1091</v>
      </c>
      <c r="L1092" s="20" t="s">
        <v>1118</v>
      </c>
      <c r="M1092" s="22">
        <v>14.65</v>
      </c>
      <c r="N1092" s="22">
        <v>1043</v>
      </c>
      <c r="O1092" s="22">
        <v>7740</v>
      </c>
      <c r="P1092" s="22">
        <v>7050</v>
      </c>
      <c r="Q1092" s="22">
        <v>0</v>
      </c>
      <c r="R1092" s="35">
        <v>312</v>
      </c>
      <c r="S1092" s="22"/>
    </row>
    <row r="1093" spans="11:19" ht="15.75" x14ac:dyDescent="0.25">
      <c r="K1093" s="21">
        <v>1092</v>
      </c>
      <c r="L1093" s="20" t="s">
        <v>1119</v>
      </c>
      <c r="M1093" s="22">
        <v>14.61</v>
      </c>
      <c r="N1093" s="22">
        <v>1162</v>
      </c>
      <c r="O1093" s="22">
        <v>8970</v>
      </c>
      <c r="P1093" s="22">
        <v>7110</v>
      </c>
      <c r="Q1093" s="22">
        <v>0</v>
      </c>
      <c r="R1093" s="35">
        <v>304</v>
      </c>
      <c r="S1093" s="22"/>
    </row>
    <row r="1094" spans="11:19" ht="15.75" x14ac:dyDescent="0.25">
      <c r="K1094" s="21">
        <v>1093</v>
      </c>
      <c r="L1094" s="20" t="s">
        <v>1120</v>
      </c>
      <c r="M1094" s="22">
        <v>14.55</v>
      </c>
      <c r="N1094" s="22">
        <v>1341</v>
      </c>
      <c r="O1094" s="22">
        <v>10226</v>
      </c>
      <c r="P1094" s="22">
        <v>9140</v>
      </c>
      <c r="Q1094" s="22">
        <v>0</v>
      </c>
      <c r="R1094" s="35">
        <v>299</v>
      </c>
      <c r="S1094" s="22"/>
    </row>
    <row r="1095" spans="11:19" ht="15.75" x14ac:dyDescent="0.25">
      <c r="K1095" s="21">
        <v>1094</v>
      </c>
      <c r="L1095" s="20" t="s">
        <v>1121</v>
      </c>
      <c r="M1095" s="22">
        <v>14.51</v>
      </c>
      <c r="N1095" s="22">
        <v>1460</v>
      </c>
      <c r="O1095" s="22">
        <v>15539</v>
      </c>
      <c r="P1095" s="22">
        <v>10650</v>
      </c>
      <c r="Q1095" s="22">
        <v>0</v>
      </c>
      <c r="R1095" s="35">
        <v>296</v>
      </c>
      <c r="S1095" s="22"/>
    </row>
    <row r="1096" spans="11:19" ht="15.75" x14ac:dyDescent="0.25">
      <c r="K1096" s="21">
        <v>1095</v>
      </c>
      <c r="L1096" s="20" t="s">
        <v>1122</v>
      </c>
      <c r="M1096" s="22">
        <v>14.55</v>
      </c>
      <c r="N1096" s="22">
        <v>1341</v>
      </c>
      <c r="O1096" s="22">
        <v>20480</v>
      </c>
      <c r="P1096" s="22">
        <v>12520</v>
      </c>
      <c r="Q1096" s="22">
        <v>1030</v>
      </c>
      <c r="R1096" s="35">
        <v>292</v>
      </c>
      <c r="S1096" s="22">
        <v>0</v>
      </c>
    </row>
    <row r="1097" spans="11:19" ht="15.75" x14ac:dyDescent="0.25">
      <c r="K1097" s="21">
        <v>1096</v>
      </c>
      <c r="L1097" s="20" t="s">
        <v>1123</v>
      </c>
      <c r="M1097" s="22">
        <v>14.56</v>
      </c>
      <c r="N1097" s="22">
        <v>1311</v>
      </c>
      <c r="O1097" s="22">
        <v>20980</v>
      </c>
      <c r="P1097" s="22">
        <v>14860</v>
      </c>
      <c r="Q1097" s="22">
        <v>3180</v>
      </c>
      <c r="R1097" s="35">
        <v>306</v>
      </c>
      <c r="S1097" s="22">
        <v>0</v>
      </c>
    </row>
    <row r="1098" spans="11:19" ht="15.75" x14ac:dyDescent="0.25">
      <c r="K1098" s="21">
        <v>1097</v>
      </c>
      <c r="L1098" s="20" t="s">
        <v>1124</v>
      </c>
      <c r="M1098" s="22">
        <v>14.6</v>
      </c>
      <c r="N1098" s="22">
        <v>1192</v>
      </c>
      <c r="O1098" s="22">
        <v>21178</v>
      </c>
      <c r="P1098" s="22">
        <v>17930</v>
      </c>
      <c r="Q1098" s="22">
        <v>5740</v>
      </c>
      <c r="R1098" s="35">
        <v>326</v>
      </c>
      <c r="S1098" s="22">
        <v>0</v>
      </c>
    </row>
    <row r="1099" spans="11:19" ht="15.75" x14ac:dyDescent="0.25">
      <c r="K1099" s="21">
        <v>1098</v>
      </c>
      <c r="L1099" s="20" t="s">
        <v>1125</v>
      </c>
      <c r="M1099" s="22">
        <v>14.44</v>
      </c>
      <c r="N1099" s="22">
        <v>1669</v>
      </c>
      <c r="O1099" s="22">
        <v>24278</v>
      </c>
      <c r="P1099" s="22">
        <v>20850</v>
      </c>
      <c r="Q1099" s="22">
        <v>8710</v>
      </c>
      <c r="R1099" s="35">
        <v>350</v>
      </c>
      <c r="S1099" s="22">
        <v>0</v>
      </c>
    </row>
    <row r="1100" spans="11:19" ht="15.75" x14ac:dyDescent="0.25">
      <c r="K1100" s="21">
        <v>1099</v>
      </c>
      <c r="L1100" s="20" t="s">
        <v>1126</v>
      </c>
      <c r="M1100" s="22">
        <v>14.18</v>
      </c>
      <c r="N1100" s="22">
        <v>2444</v>
      </c>
      <c r="O1100" s="22">
        <v>25878</v>
      </c>
      <c r="P1100" s="22">
        <v>23950</v>
      </c>
      <c r="Q1100" s="22">
        <v>11820</v>
      </c>
      <c r="R1100" s="35">
        <v>371</v>
      </c>
      <c r="S1100" s="22">
        <v>0</v>
      </c>
    </row>
    <row r="1101" spans="11:19" ht="15.75" x14ac:dyDescent="0.25">
      <c r="K1101" s="21">
        <v>1100</v>
      </c>
      <c r="L1101" s="20" t="s">
        <v>1127</v>
      </c>
      <c r="M1101" s="22">
        <v>14.04</v>
      </c>
      <c r="N1101" s="22">
        <v>2861</v>
      </c>
      <c r="O1101" s="22">
        <v>25771</v>
      </c>
      <c r="P1101" s="22">
        <v>26620</v>
      </c>
      <c r="Q1101" s="22">
        <v>14420</v>
      </c>
      <c r="R1101" s="35">
        <v>404</v>
      </c>
      <c r="S1101" s="22">
        <v>0</v>
      </c>
    </row>
    <row r="1102" spans="11:19" ht="15.75" x14ac:dyDescent="0.25">
      <c r="K1102" s="21">
        <v>1101</v>
      </c>
      <c r="L1102" s="20" t="s">
        <v>1128</v>
      </c>
      <c r="M1102" s="22">
        <v>13.82</v>
      </c>
      <c r="N1102" s="22">
        <v>3473</v>
      </c>
      <c r="O1102" s="22">
        <v>25771</v>
      </c>
      <c r="P1102" s="22">
        <v>26725</v>
      </c>
      <c r="Q1102" s="22">
        <v>15090</v>
      </c>
      <c r="R1102" s="35">
        <v>428</v>
      </c>
      <c r="S1102" s="22">
        <v>0</v>
      </c>
    </row>
    <row r="1103" spans="11:19" ht="15.75" x14ac:dyDescent="0.25">
      <c r="K1103" s="21">
        <v>1102</v>
      </c>
      <c r="L1103" s="20" t="s">
        <v>1129</v>
      </c>
      <c r="M1103" s="22">
        <v>14.07</v>
      </c>
      <c r="N1103" s="22">
        <v>2771</v>
      </c>
      <c r="O1103" s="22">
        <v>27570</v>
      </c>
      <c r="P1103" s="22">
        <v>26650</v>
      </c>
      <c r="Q1103" s="22">
        <v>14940</v>
      </c>
      <c r="R1103" s="35">
        <v>452</v>
      </c>
      <c r="S1103" s="22">
        <v>0</v>
      </c>
    </row>
    <row r="1104" spans="11:19" ht="15.75" x14ac:dyDescent="0.25">
      <c r="K1104" s="21">
        <v>1103</v>
      </c>
      <c r="L1104" s="20" t="s">
        <v>1130</v>
      </c>
      <c r="M1104" s="22">
        <v>14.03</v>
      </c>
      <c r="N1104" s="22">
        <v>2891</v>
      </c>
      <c r="O1104" s="22">
        <v>26170</v>
      </c>
      <c r="P1104" s="22">
        <v>26630</v>
      </c>
      <c r="Q1104" s="22">
        <v>15020</v>
      </c>
      <c r="R1104" s="35">
        <v>473</v>
      </c>
      <c r="S1104" s="22">
        <v>0</v>
      </c>
    </row>
    <row r="1105" spans="11:19" ht="15.75" x14ac:dyDescent="0.25">
      <c r="K1105" s="21">
        <v>1104</v>
      </c>
      <c r="L1105" s="20" t="s">
        <v>1131</v>
      </c>
      <c r="M1105" s="22">
        <v>13.98</v>
      </c>
      <c r="N1105" s="22">
        <v>3035</v>
      </c>
      <c r="O1105" s="22">
        <v>26569</v>
      </c>
      <c r="P1105" s="22">
        <v>27040</v>
      </c>
      <c r="Q1105" s="22">
        <v>15080</v>
      </c>
      <c r="R1105" s="35">
        <v>486</v>
      </c>
      <c r="S1105" s="22">
        <v>0</v>
      </c>
    </row>
    <row r="1106" spans="11:19" ht="15.75" x14ac:dyDescent="0.25">
      <c r="K1106" s="21">
        <v>1105</v>
      </c>
      <c r="L1106" s="20" t="s">
        <v>1132</v>
      </c>
      <c r="M1106" s="22">
        <v>13.93</v>
      </c>
      <c r="N1106" s="22">
        <v>3172</v>
      </c>
      <c r="O1106" s="22">
        <v>26869</v>
      </c>
      <c r="P1106" s="22">
        <v>27020</v>
      </c>
      <c r="Q1106" s="22">
        <v>15030</v>
      </c>
      <c r="R1106" s="35">
        <v>502</v>
      </c>
      <c r="S1106" s="22">
        <v>0</v>
      </c>
    </row>
    <row r="1107" spans="11:19" ht="15.75" x14ac:dyDescent="0.25">
      <c r="K1107" s="21">
        <v>1106</v>
      </c>
      <c r="L1107" s="20" t="s">
        <v>1133</v>
      </c>
      <c r="M1107" s="22">
        <v>13.89</v>
      </c>
      <c r="N1107" s="22">
        <v>3281</v>
      </c>
      <c r="O1107" s="22">
        <v>28469</v>
      </c>
      <c r="P1107" s="22">
        <v>26680</v>
      </c>
      <c r="Q1107" s="22">
        <v>15130</v>
      </c>
      <c r="R1107" s="35">
        <v>516</v>
      </c>
      <c r="S1107" s="22">
        <v>0</v>
      </c>
    </row>
    <row r="1108" spans="11:19" ht="15.75" x14ac:dyDescent="0.25">
      <c r="K1108" s="21">
        <v>1107</v>
      </c>
      <c r="L1108" s="20" t="s">
        <v>1134</v>
      </c>
      <c r="M1108" s="22">
        <v>13.7</v>
      </c>
      <c r="N1108" s="22">
        <v>3802</v>
      </c>
      <c r="O1108" s="22">
        <v>28750</v>
      </c>
      <c r="P1108" s="22">
        <v>27140</v>
      </c>
      <c r="Q1108" s="22">
        <v>15600</v>
      </c>
      <c r="R1108" s="35">
        <v>527</v>
      </c>
      <c r="S1108" s="22">
        <v>0</v>
      </c>
    </row>
    <row r="1109" spans="11:19" ht="15.75" x14ac:dyDescent="0.25">
      <c r="K1109" s="21">
        <v>1108</v>
      </c>
      <c r="L1109" s="20" t="s">
        <v>1135</v>
      </c>
      <c r="M1109" s="22">
        <v>13.74</v>
      </c>
      <c r="N1109" s="22">
        <v>3692</v>
      </c>
      <c r="O1109" s="22">
        <v>28360</v>
      </c>
      <c r="P1109" s="22">
        <v>27420</v>
      </c>
      <c r="Q1109" s="22">
        <v>15740</v>
      </c>
      <c r="R1109" s="22">
        <v>530</v>
      </c>
      <c r="S1109" s="22">
        <v>0</v>
      </c>
    </row>
    <row r="1110" spans="11:19" ht="15.75" x14ac:dyDescent="0.25">
      <c r="K1110" s="21">
        <v>1109</v>
      </c>
      <c r="L1110" s="20" t="s">
        <v>1136</v>
      </c>
      <c r="M1110" s="22">
        <v>13.72</v>
      </c>
      <c r="N1110" s="22">
        <v>3747</v>
      </c>
      <c r="O1110" s="22">
        <v>28122</v>
      </c>
      <c r="P1110" s="22">
        <v>27090</v>
      </c>
      <c r="Q1110" s="22">
        <v>15510</v>
      </c>
      <c r="R1110" s="22">
        <v>536</v>
      </c>
      <c r="S1110" s="22">
        <v>0</v>
      </c>
    </row>
    <row r="1111" spans="11:19" ht="15.75" x14ac:dyDescent="0.25">
      <c r="K1111" s="21">
        <v>1110</v>
      </c>
      <c r="L1111" s="20" t="s">
        <v>1137</v>
      </c>
      <c r="M1111" s="22">
        <v>13.76</v>
      </c>
      <c r="N1111" s="22">
        <v>3638</v>
      </c>
      <c r="O1111" s="22">
        <v>28000</v>
      </c>
      <c r="P1111" s="22">
        <v>27110</v>
      </c>
      <c r="Q1111" s="22">
        <v>15420</v>
      </c>
      <c r="R1111" s="22">
        <v>538</v>
      </c>
      <c r="S1111" s="22">
        <v>0</v>
      </c>
    </row>
    <row r="1112" spans="11:19" ht="15.75" x14ac:dyDescent="0.25">
      <c r="K1112" s="21">
        <v>1111</v>
      </c>
      <c r="L1112" s="20" t="s">
        <v>1138</v>
      </c>
      <c r="M1112" s="22">
        <v>14</v>
      </c>
      <c r="N1112" s="22">
        <v>2980</v>
      </c>
      <c r="O1112" s="22">
        <v>27880</v>
      </c>
      <c r="P1112" s="22">
        <v>27260</v>
      </c>
      <c r="Q1112" s="22">
        <v>15490</v>
      </c>
      <c r="R1112" s="22">
        <v>542</v>
      </c>
      <c r="S1112" s="22">
        <v>0</v>
      </c>
    </row>
    <row r="1113" spans="11:19" ht="15.75" x14ac:dyDescent="0.25">
      <c r="K1113" s="21">
        <v>1112</v>
      </c>
      <c r="L1113" s="20" t="s">
        <v>1139</v>
      </c>
      <c r="M1113" s="22">
        <v>14.05</v>
      </c>
      <c r="N1113" s="22">
        <v>2831</v>
      </c>
      <c r="O1113" s="22">
        <v>29050</v>
      </c>
      <c r="P1113" s="22">
        <v>27100</v>
      </c>
      <c r="Q1113" s="22">
        <v>15290</v>
      </c>
      <c r="R1113" s="22">
        <v>547</v>
      </c>
      <c r="S1113" s="22">
        <v>0</v>
      </c>
    </row>
    <row r="1114" spans="11:19" ht="15.75" x14ac:dyDescent="0.25">
      <c r="K1114" s="21">
        <v>1113</v>
      </c>
      <c r="L1114" s="20" t="s">
        <v>1140</v>
      </c>
      <c r="M1114" s="22">
        <v>14.03</v>
      </c>
      <c r="N1114" s="22">
        <v>2891</v>
      </c>
      <c r="O1114" s="22">
        <v>30630</v>
      </c>
      <c r="P1114" s="22">
        <v>27060</v>
      </c>
      <c r="Q1114" s="22">
        <v>15270</v>
      </c>
      <c r="R1114" s="22">
        <v>554</v>
      </c>
      <c r="S1114" s="22">
        <v>0</v>
      </c>
    </row>
    <row r="1115" spans="11:19" ht="15.75" x14ac:dyDescent="0.25">
      <c r="K1115" s="21">
        <v>1114</v>
      </c>
      <c r="L1115" s="20" t="s">
        <v>1141</v>
      </c>
      <c r="M1115" s="22">
        <v>13.9</v>
      </c>
      <c r="N1115" s="22">
        <v>3254</v>
      </c>
      <c r="O1115" s="22">
        <v>29390</v>
      </c>
      <c r="P1115" s="22">
        <v>27420</v>
      </c>
      <c r="Q1115" s="22">
        <v>15530</v>
      </c>
      <c r="R1115" s="22">
        <v>559</v>
      </c>
      <c r="S1115" s="22">
        <v>0</v>
      </c>
    </row>
    <row r="1116" spans="11:19" ht="15.75" x14ac:dyDescent="0.25">
      <c r="K1116" s="21">
        <v>1115</v>
      </c>
      <c r="L1116" s="20" t="s">
        <v>1142</v>
      </c>
      <c r="M1116" s="22">
        <v>13.98</v>
      </c>
      <c r="N1116" s="22">
        <v>3035</v>
      </c>
      <c r="O1116" s="22">
        <v>29505</v>
      </c>
      <c r="P1116" s="22">
        <v>27460</v>
      </c>
      <c r="Q1116" s="22">
        <v>15550</v>
      </c>
      <c r="R1116" s="22">
        <v>565</v>
      </c>
      <c r="S1116" s="22">
        <v>0</v>
      </c>
    </row>
    <row r="1117" spans="11:19" ht="15.75" x14ac:dyDescent="0.25">
      <c r="K1117" s="21">
        <v>1116</v>
      </c>
      <c r="L1117" s="20" t="s">
        <v>1143</v>
      </c>
      <c r="M1117" s="22">
        <v>14.05</v>
      </c>
      <c r="N1117" s="22">
        <v>2831</v>
      </c>
      <c r="O1117" s="22">
        <v>28700</v>
      </c>
      <c r="P1117" s="22">
        <v>2700</v>
      </c>
      <c r="Q1117" s="22">
        <v>15400</v>
      </c>
      <c r="R1117" s="22">
        <v>569</v>
      </c>
      <c r="S1117" s="22">
        <v>0</v>
      </c>
    </row>
    <row r="1118" spans="11:19" ht="15.75" x14ac:dyDescent="0.25">
      <c r="K1118" s="21">
        <v>1117</v>
      </c>
      <c r="L1118" s="20" t="s">
        <v>1144</v>
      </c>
      <c r="M1118" s="22">
        <v>14.4</v>
      </c>
      <c r="N1118" s="22">
        <v>1788</v>
      </c>
      <c r="O1118" s="22">
        <v>28425</v>
      </c>
      <c r="P1118" s="22">
        <v>27450</v>
      </c>
      <c r="Q1118" s="22">
        <v>15460</v>
      </c>
      <c r="R1118" s="22">
        <v>573</v>
      </c>
      <c r="S1118" s="22">
        <v>0</v>
      </c>
    </row>
    <row r="1119" spans="11:19" ht="15.75" x14ac:dyDescent="0.25">
      <c r="K1119" s="21">
        <v>1118</v>
      </c>
      <c r="L1119" s="20" t="s">
        <v>1145</v>
      </c>
      <c r="M1119" s="22">
        <v>14.53</v>
      </c>
      <c r="N1119" s="22">
        <v>1401</v>
      </c>
      <c r="O1119" s="22">
        <v>28725</v>
      </c>
      <c r="P1119" s="22">
        <v>27080</v>
      </c>
      <c r="Q1119" s="22">
        <v>15820</v>
      </c>
      <c r="R1119" s="22">
        <v>579</v>
      </c>
      <c r="S1119" s="22">
        <v>0</v>
      </c>
    </row>
    <row r="1120" spans="11:19" ht="15.75" x14ac:dyDescent="0.25">
      <c r="K1120" s="21">
        <v>1119</v>
      </c>
      <c r="L1120" s="20" t="s">
        <v>1146</v>
      </c>
      <c r="M1120" s="22">
        <v>14.64</v>
      </c>
      <c r="N1120" s="22">
        <v>1073</v>
      </c>
      <c r="O1120" s="22">
        <v>28320</v>
      </c>
      <c r="P1120" s="22">
        <v>27450</v>
      </c>
      <c r="Q1120" s="22">
        <v>16300</v>
      </c>
      <c r="R1120" s="22">
        <v>583</v>
      </c>
      <c r="S1120" s="22">
        <v>0</v>
      </c>
    </row>
    <row r="1121" spans="11:19" ht="15.75" x14ac:dyDescent="0.25">
      <c r="K1121" s="21">
        <v>1120</v>
      </c>
      <c r="L1121" s="20" t="s">
        <v>1147</v>
      </c>
      <c r="M1121" s="22">
        <v>14.75</v>
      </c>
      <c r="N1121" s="22">
        <v>745</v>
      </c>
      <c r="O1121" s="22">
        <v>27320</v>
      </c>
      <c r="P1121" s="22">
        <v>27380</v>
      </c>
      <c r="Q1121" s="22">
        <v>16120</v>
      </c>
      <c r="R1121" s="22">
        <v>586</v>
      </c>
      <c r="S1121" s="22">
        <v>0</v>
      </c>
    </row>
    <row r="1122" spans="11:19" ht="15.75" x14ac:dyDescent="0.25">
      <c r="K1122" s="21">
        <v>1121</v>
      </c>
      <c r="L1122" s="20" t="s">
        <v>1148</v>
      </c>
      <c r="M1122" s="22">
        <v>14.84</v>
      </c>
      <c r="N1122" s="22">
        <v>477</v>
      </c>
      <c r="O1122" s="22">
        <v>28420</v>
      </c>
      <c r="P1122" s="22">
        <v>27420</v>
      </c>
      <c r="Q1122" s="22">
        <v>15870</v>
      </c>
      <c r="R1122" s="22">
        <v>592</v>
      </c>
      <c r="S1122" s="22">
        <v>0</v>
      </c>
    </row>
    <row r="1123" spans="11:19" ht="15.75" x14ac:dyDescent="0.25">
      <c r="K1123" s="21">
        <v>1122</v>
      </c>
      <c r="L1123" s="20" t="s">
        <v>1149</v>
      </c>
      <c r="M1123" s="22">
        <v>14.6</v>
      </c>
      <c r="N1123" s="22">
        <v>1192</v>
      </c>
      <c r="O1123" s="22">
        <v>26687</v>
      </c>
      <c r="P1123" s="22">
        <v>27550</v>
      </c>
      <c r="Q1123" s="22">
        <v>15790</v>
      </c>
      <c r="R1123" s="22">
        <v>596</v>
      </c>
      <c r="S1123" s="22">
        <v>0</v>
      </c>
    </row>
    <row r="1124" spans="11:19" ht="15.75" x14ac:dyDescent="0.25">
      <c r="K1124" s="21">
        <v>1123</v>
      </c>
      <c r="L1124" s="20" t="s">
        <v>1150</v>
      </c>
      <c r="M1124" s="22">
        <v>14.9</v>
      </c>
      <c r="N1124" s="22">
        <v>298</v>
      </c>
      <c r="O1124" s="22">
        <v>28220</v>
      </c>
      <c r="P1124" s="22">
        <v>27500</v>
      </c>
      <c r="Q1124" s="22">
        <v>15290</v>
      </c>
      <c r="R1124" s="22">
        <v>600</v>
      </c>
      <c r="S1124" s="22">
        <v>0</v>
      </c>
    </row>
    <row r="1125" spans="11:19" ht="15.75" x14ac:dyDescent="0.25">
      <c r="K1125" s="21">
        <v>1124</v>
      </c>
      <c r="L1125" s="20" t="s">
        <v>1151</v>
      </c>
      <c r="M1125" s="22">
        <v>14.94</v>
      </c>
      <c r="N1125" s="22">
        <v>179</v>
      </c>
      <c r="O1125" s="22">
        <v>28265</v>
      </c>
      <c r="P1125" s="22">
        <v>27390</v>
      </c>
      <c r="Q1125" s="22">
        <v>15270</v>
      </c>
      <c r="R1125" s="22">
        <v>603</v>
      </c>
      <c r="S1125" s="22">
        <v>0</v>
      </c>
    </row>
    <row r="1126" spans="11:19" ht="15.75" x14ac:dyDescent="0.25">
      <c r="K1126" s="21">
        <v>1125</v>
      </c>
      <c r="L1126" s="20" t="s">
        <v>1152</v>
      </c>
      <c r="M1126" s="22">
        <v>15.01</v>
      </c>
      <c r="N1126" s="22">
        <v>-33</v>
      </c>
      <c r="O1126" s="22">
        <v>27320</v>
      </c>
      <c r="P1126" s="22">
        <v>26450</v>
      </c>
      <c r="Q1126" s="22">
        <v>14520</v>
      </c>
      <c r="R1126" s="22">
        <v>606</v>
      </c>
      <c r="S1126" s="22">
        <v>0</v>
      </c>
    </row>
    <row r="1127" spans="11:19" ht="15.75" x14ac:dyDescent="0.25">
      <c r="K1127" s="21">
        <v>1126</v>
      </c>
      <c r="L1127" s="20" t="s">
        <v>1153</v>
      </c>
      <c r="M1127" s="22">
        <v>15.08</v>
      </c>
      <c r="N1127" s="22">
        <v>-261</v>
      </c>
      <c r="O1127" s="22">
        <v>26820</v>
      </c>
      <c r="P1127" s="22">
        <v>26160</v>
      </c>
      <c r="Q1127" s="22">
        <v>14090</v>
      </c>
      <c r="R1127" s="22">
        <v>609</v>
      </c>
      <c r="S1127" s="22">
        <v>0</v>
      </c>
    </row>
    <row r="1128" spans="11:19" ht="15.75" x14ac:dyDescent="0.25">
      <c r="K1128" s="21">
        <v>1127</v>
      </c>
      <c r="L1128" s="20" t="s">
        <v>1154</v>
      </c>
      <c r="M1128" s="22">
        <v>14.91</v>
      </c>
      <c r="N1128" s="22">
        <v>268</v>
      </c>
      <c r="O1128" s="22">
        <v>25320</v>
      </c>
      <c r="P1128" s="22">
        <v>26170</v>
      </c>
      <c r="Q1128" s="22">
        <v>14050</v>
      </c>
      <c r="R1128" s="22">
        <v>609</v>
      </c>
      <c r="S1128" s="22">
        <v>0</v>
      </c>
    </row>
    <row r="1129" spans="11:19" ht="15.75" x14ac:dyDescent="0.25">
      <c r="K1129" s="21">
        <v>1128</v>
      </c>
      <c r="L1129" s="20" t="s">
        <v>1155</v>
      </c>
      <c r="M1129" s="22">
        <v>14.7</v>
      </c>
      <c r="N1129" s="22">
        <v>894</v>
      </c>
      <c r="O1129" s="22">
        <v>25700</v>
      </c>
      <c r="P1129" s="22">
        <v>26320</v>
      </c>
      <c r="Q1129" s="22">
        <v>14220</v>
      </c>
      <c r="R1129" s="22">
        <v>612</v>
      </c>
      <c r="S1129" s="22">
        <v>0</v>
      </c>
    </row>
    <row r="1130" spans="11:19" ht="15.75" x14ac:dyDescent="0.25">
      <c r="K1130" s="21">
        <v>1129</v>
      </c>
      <c r="L1130" s="20" t="s">
        <v>1156</v>
      </c>
      <c r="M1130" s="22">
        <v>14.72</v>
      </c>
      <c r="N1130" s="22">
        <v>834</v>
      </c>
      <c r="O1130" s="22">
        <v>24720</v>
      </c>
      <c r="P1130" s="22">
        <v>24385</v>
      </c>
      <c r="Q1130" s="22">
        <v>12200</v>
      </c>
      <c r="R1130" s="22">
        <v>613</v>
      </c>
      <c r="S1130" s="22">
        <v>0</v>
      </c>
    </row>
    <row r="1131" spans="11:19" ht="15.75" x14ac:dyDescent="0.25">
      <c r="K1131" s="21">
        <v>1130</v>
      </c>
      <c r="L1131" s="20" t="s">
        <v>1157</v>
      </c>
      <c r="M1131" s="22">
        <v>15.03</v>
      </c>
      <c r="N1131" s="22">
        <v>-98</v>
      </c>
      <c r="O1131" s="22">
        <v>22620</v>
      </c>
      <c r="P1131" s="22">
        <v>23350</v>
      </c>
      <c r="Q1131" s="22">
        <v>11180</v>
      </c>
      <c r="R1131" s="22">
        <v>613</v>
      </c>
      <c r="S1131" s="22">
        <v>0</v>
      </c>
    </row>
    <row r="1132" spans="11:19" ht="15.75" x14ac:dyDescent="0.25">
      <c r="K1132" s="21">
        <v>1131</v>
      </c>
      <c r="L1132" s="20" t="s">
        <v>1158</v>
      </c>
      <c r="M1132" s="22">
        <v>15.06</v>
      </c>
      <c r="N1132" s="22">
        <v>-196</v>
      </c>
      <c r="O1132" s="22">
        <v>19820</v>
      </c>
      <c r="P1132" s="22">
        <v>22300</v>
      </c>
      <c r="Q1132" s="22">
        <v>10140</v>
      </c>
      <c r="R1132" s="22">
        <v>613</v>
      </c>
      <c r="S1132" s="22">
        <v>0</v>
      </c>
    </row>
    <row r="1133" spans="11:19" ht="15.75" x14ac:dyDescent="0.25">
      <c r="K1133" s="21">
        <v>1132</v>
      </c>
      <c r="L1133" s="20" t="s">
        <v>1159</v>
      </c>
      <c r="M1133" s="22">
        <v>15.13</v>
      </c>
      <c r="N1133" s="22">
        <v>-424</v>
      </c>
      <c r="O1133" s="22">
        <v>20520</v>
      </c>
      <c r="P1133" s="22">
        <v>21490</v>
      </c>
      <c r="Q1133" s="22">
        <v>9350</v>
      </c>
      <c r="R1133" s="22">
        <v>613</v>
      </c>
      <c r="S1133" s="22">
        <v>0</v>
      </c>
    </row>
    <row r="1134" spans="11:19" ht="15.75" x14ac:dyDescent="0.25">
      <c r="K1134" s="21">
        <v>1133</v>
      </c>
      <c r="L1134" s="20" t="s">
        <v>1160</v>
      </c>
      <c r="M1134" s="22">
        <v>15.04</v>
      </c>
      <c r="N1134" s="22">
        <v>-130</v>
      </c>
      <c r="O1134" s="22">
        <v>19420</v>
      </c>
      <c r="P1134" s="22">
        <v>20410</v>
      </c>
      <c r="Q1134" s="22">
        <v>8120</v>
      </c>
      <c r="R1134" s="22">
        <v>613</v>
      </c>
      <c r="S1134" s="22">
        <v>0</v>
      </c>
    </row>
    <row r="1135" spans="11:19" ht="15.75" x14ac:dyDescent="0.25">
      <c r="K1135" s="21">
        <v>1134</v>
      </c>
      <c r="L1135" s="20" t="s">
        <v>1161</v>
      </c>
      <c r="M1135" s="22">
        <v>15.01</v>
      </c>
      <c r="N1135" s="22">
        <v>-33</v>
      </c>
      <c r="O1135" s="22">
        <v>17020</v>
      </c>
      <c r="P1135" s="22">
        <v>19830</v>
      </c>
      <c r="Q1135" s="22">
        <v>7380</v>
      </c>
      <c r="R1135" s="22">
        <v>613</v>
      </c>
      <c r="S1135" s="22">
        <v>0</v>
      </c>
    </row>
    <row r="1136" spans="11:19" ht="15.75" x14ac:dyDescent="0.25">
      <c r="K1136" s="21">
        <v>1135</v>
      </c>
      <c r="L1136" s="20" t="s">
        <v>1162</v>
      </c>
      <c r="M1136" s="22">
        <v>15.05</v>
      </c>
      <c r="N1136" s="22">
        <v>-163</v>
      </c>
      <c r="O1136" s="22">
        <v>16720</v>
      </c>
      <c r="P1136" s="22">
        <v>19120</v>
      </c>
      <c r="Q1136" s="22">
        <v>6890</v>
      </c>
      <c r="R1136" s="22">
        <v>611</v>
      </c>
      <c r="S1136" s="22">
        <v>0</v>
      </c>
    </row>
    <row r="1137" spans="11:19" ht="15.75" x14ac:dyDescent="0.25">
      <c r="K1137" s="21">
        <v>1136</v>
      </c>
      <c r="L1137" s="20" t="s">
        <v>1163</v>
      </c>
      <c r="M1137" s="22">
        <v>14.93</v>
      </c>
      <c r="N1137" s="22">
        <v>209</v>
      </c>
      <c r="O1137" s="22">
        <v>16700</v>
      </c>
      <c r="P1137" s="22">
        <v>18840</v>
      </c>
      <c r="Q1137" s="22">
        <v>6650</v>
      </c>
      <c r="R1137" s="22">
        <v>609</v>
      </c>
      <c r="S1137" s="22">
        <v>0</v>
      </c>
    </row>
    <row r="1138" spans="11:19" ht="15.75" x14ac:dyDescent="0.25">
      <c r="K1138" s="21">
        <v>1137</v>
      </c>
      <c r="L1138" s="20" t="s">
        <v>1164</v>
      </c>
      <c r="M1138" s="22">
        <v>14.95</v>
      </c>
      <c r="N1138" s="22">
        <v>149</v>
      </c>
      <c r="O1138" s="22">
        <v>15420</v>
      </c>
      <c r="P1138" s="22">
        <v>18980</v>
      </c>
      <c r="Q1138" s="22">
        <v>6700</v>
      </c>
      <c r="R1138" s="22">
        <v>605</v>
      </c>
      <c r="S1138" s="22">
        <v>0</v>
      </c>
    </row>
    <row r="1139" spans="11:19" ht="15.75" x14ac:dyDescent="0.25">
      <c r="K1139" s="21">
        <v>1138</v>
      </c>
      <c r="L1139" s="20" t="s">
        <v>1165</v>
      </c>
      <c r="M1139" s="22">
        <v>14.93</v>
      </c>
      <c r="N1139" s="22">
        <v>209</v>
      </c>
      <c r="O1139" s="22">
        <v>15620</v>
      </c>
      <c r="P1139" s="22">
        <v>18090</v>
      </c>
      <c r="Q1139" s="22">
        <v>5840</v>
      </c>
      <c r="R1139" s="22">
        <v>600</v>
      </c>
      <c r="S1139" s="22">
        <v>0</v>
      </c>
    </row>
    <row r="1140" spans="11:19" ht="15.75" x14ac:dyDescent="0.25">
      <c r="K1140" s="21">
        <v>1139</v>
      </c>
      <c r="L1140" s="20" t="s">
        <v>1166</v>
      </c>
      <c r="M1140" s="22">
        <v>15.01</v>
      </c>
      <c r="N1140" s="22">
        <v>-33</v>
      </c>
      <c r="O1140" s="22">
        <v>16320</v>
      </c>
      <c r="P1140" s="22">
        <v>17130</v>
      </c>
      <c r="Q1140" s="22">
        <v>4790</v>
      </c>
      <c r="R1140" s="22">
        <v>597</v>
      </c>
      <c r="S1140" s="22">
        <v>0</v>
      </c>
    </row>
    <row r="1141" spans="11:19" ht="15.75" x14ac:dyDescent="0.25">
      <c r="K1141" s="21">
        <v>1140</v>
      </c>
      <c r="L1141" s="20" t="s">
        <v>1167</v>
      </c>
      <c r="M1141" s="22">
        <v>15.05</v>
      </c>
      <c r="N1141" s="22">
        <v>-163</v>
      </c>
      <c r="O1141" s="22">
        <v>14720</v>
      </c>
      <c r="P1141" s="22">
        <v>16340</v>
      </c>
      <c r="Q1141" s="22">
        <v>4080</v>
      </c>
      <c r="R1141" s="22">
        <v>594</v>
      </c>
      <c r="S1141" s="22">
        <v>0</v>
      </c>
    </row>
    <row r="1142" spans="11:19" ht="15.75" x14ac:dyDescent="0.25">
      <c r="K1142" s="21">
        <v>1141</v>
      </c>
      <c r="L1142" s="20" t="s">
        <v>1168</v>
      </c>
      <c r="M1142" s="22">
        <v>15</v>
      </c>
      <c r="N1142" s="22">
        <v>0</v>
      </c>
      <c r="O1142" s="22">
        <v>14420</v>
      </c>
      <c r="P1142" s="22">
        <v>15130</v>
      </c>
      <c r="Q1142" s="22">
        <v>2940</v>
      </c>
      <c r="R1142" s="22">
        <v>590</v>
      </c>
      <c r="S1142" s="22">
        <v>0</v>
      </c>
    </row>
    <row r="1143" spans="11:19" ht="15.75" x14ac:dyDescent="0.25">
      <c r="K1143" s="21">
        <v>1142</v>
      </c>
      <c r="L1143" s="20" t="s">
        <v>1169</v>
      </c>
      <c r="M1143" s="22">
        <v>14.66</v>
      </c>
      <c r="N1143" s="22">
        <v>1013</v>
      </c>
      <c r="O1143" s="22">
        <v>10246</v>
      </c>
      <c r="P1143" s="22">
        <v>14180</v>
      </c>
      <c r="Q1143" s="22">
        <v>2130</v>
      </c>
      <c r="R1143" s="22">
        <v>587</v>
      </c>
      <c r="S1143" s="22">
        <v>0</v>
      </c>
    </row>
    <row r="1144" spans="11:19" ht="15.75" x14ac:dyDescent="0.25">
      <c r="K1144" s="21">
        <v>1143</v>
      </c>
      <c r="L1144" s="20" t="s">
        <v>1170</v>
      </c>
      <c r="M1144" s="22">
        <v>14.64</v>
      </c>
      <c r="N1144" s="22">
        <v>1073</v>
      </c>
      <c r="O1144" s="22">
        <v>9410</v>
      </c>
      <c r="P1144" s="22">
        <v>13010</v>
      </c>
      <c r="Q1144" s="22">
        <v>960</v>
      </c>
      <c r="R1144" s="22">
        <v>584</v>
      </c>
      <c r="S1144" s="22">
        <v>0</v>
      </c>
    </row>
    <row r="1145" spans="11:19" ht="15.75" x14ac:dyDescent="0.25">
      <c r="K1145" s="21">
        <v>1144</v>
      </c>
      <c r="L1145" s="20" t="s">
        <v>1171</v>
      </c>
      <c r="M1145" s="22">
        <v>14.87</v>
      </c>
      <c r="N1145" s="22">
        <v>387</v>
      </c>
      <c r="O1145" s="22">
        <v>9380</v>
      </c>
      <c r="P1145" s="22">
        <v>11810</v>
      </c>
      <c r="Q1145" s="22">
        <v>0</v>
      </c>
      <c r="R1145" s="22">
        <v>579</v>
      </c>
      <c r="S1145" s="22">
        <v>0</v>
      </c>
    </row>
    <row r="1146" spans="11:19" ht="15.75" x14ac:dyDescent="0.25">
      <c r="K1146" s="21">
        <v>1145</v>
      </c>
      <c r="L1146" s="20" t="s">
        <v>1172</v>
      </c>
      <c r="M1146" s="22">
        <v>14.83</v>
      </c>
      <c r="N1146" s="22">
        <v>507</v>
      </c>
      <c r="O1146" s="22">
        <v>11720</v>
      </c>
      <c r="P1146" s="22">
        <v>11450</v>
      </c>
      <c r="Q1146" s="22">
        <v>0</v>
      </c>
      <c r="R1146" s="22">
        <v>574</v>
      </c>
      <c r="S1146" s="22">
        <v>0</v>
      </c>
    </row>
    <row r="1147" spans="11:19" ht="15.75" x14ac:dyDescent="0.25">
      <c r="K1147" s="21">
        <v>1146</v>
      </c>
      <c r="L1147" s="20" t="s">
        <v>1173</v>
      </c>
      <c r="M1147" s="22">
        <v>14.9</v>
      </c>
      <c r="N1147" s="22">
        <v>298</v>
      </c>
      <c r="O1147" s="22">
        <v>10020</v>
      </c>
      <c r="P1147" s="22">
        <v>10260</v>
      </c>
      <c r="Q1147" s="22">
        <v>0</v>
      </c>
      <c r="R1147" s="22">
        <v>564</v>
      </c>
      <c r="S1147" s="22">
        <v>0</v>
      </c>
    </row>
    <row r="1148" spans="11:19" ht="15.75" x14ac:dyDescent="0.25">
      <c r="K1148" s="21">
        <v>1147</v>
      </c>
      <c r="L1148" s="20" t="s">
        <v>1174</v>
      </c>
      <c r="M1148" s="22">
        <v>14.89</v>
      </c>
      <c r="N1148" s="22">
        <v>328</v>
      </c>
      <c r="O1148" s="22">
        <v>9160</v>
      </c>
      <c r="P1148" s="22">
        <v>9140</v>
      </c>
      <c r="Q1148" s="22">
        <v>0</v>
      </c>
      <c r="R1148" s="22">
        <v>555</v>
      </c>
      <c r="S1148" s="22">
        <v>0</v>
      </c>
    </row>
    <row r="1149" spans="11:19" ht="15.75" x14ac:dyDescent="0.25">
      <c r="K1149" s="21">
        <v>1148</v>
      </c>
      <c r="L1149" s="20" t="s">
        <v>1175</v>
      </c>
      <c r="M1149" s="22">
        <v>14.93</v>
      </c>
      <c r="N1149" s="22">
        <v>209</v>
      </c>
      <c r="O1149" s="22">
        <v>8380</v>
      </c>
      <c r="P1149" s="22">
        <v>8400</v>
      </c>
      <c r="Q1149" s="22">
        <v>0</v>
      </c>
      <c r="R1149" s="22">
        <v>544</v>
      </c>
      <c r="S1149" s="22">
        <v>0</v>
      </c>
    </row>
    <row r="1150" spans="11:19" ht="15.75" x14ac:dyDescent="0.25">
      <c r="K1150" s="21">
        <v>1149</v>
      </c>
      <c r="L1150" s="20" t="s">
        <v>1176</v>
      </c>
      <c r="M1150" s="22">
        <v>14.93</v>
      </c>
      <c r="N1150" s="22">
        <v>209</v>
      </c>
      <c r="O1150" s="22">
        <v>8140</v>
      </c>
      <c r="P1150" s="22">
        <v>7250</v>
      </c>
      <c r="Q1150" s="22">
        <v>0</v>
      </c>
      <c r="R1150" s="22">
        <v>530</v>
      </c>
      <c r="S1150" s="22">
        <v>0</v>
      </c>
    </row>
    <row r="1151" spans="11:19" ht="15.75" x14ac:dyDescent="0.25">
      <c r="K1151" s="21">
        <v>1150</v>
      </c>
      <c r="L1151" s="20" t="s">
        <v>1177</v>
      </c>
      <c r="M1151" s="22">
        <v>14.92</v>
      </c>
      <c r="N1151" s="22">
        <v>238</v>
      </c>
      <c r="O1151" s="22">
        <v>6900</v>
      </c>
      <c r="P1151" s="22">
        <v>7315</v>
      </c>
      <c r="Q1151" s="22">
        <v>0</v>
      </c>
      <c r="R1151" s="22">
        <v>518</v>
      </c>
      <c r="S1151" s="22">
        <v>0</v>
      </c>
    </row>
    <row r="1152" spans="11:19" ht="15.75" x14ac:dyDescent="0.25">
      <c r="K1152" s="21">
        <v>1151</v>
      </c>
      <c r="L1152" s="20" t="s">
        <v>1178</v>
      </c>
      <c r="M1152" s="22">
        <v>14.83</v>
      </c>
      <c r="N1152" s="22">
        <v>507</v>
      </c>
      <c r="O1152" s="22">
        <v>6750</v>
      </c>
      <c r="P1152" s="22">
        <v>7370</v>
      </c>
      <c r="Q1152" s="22">
        <v>0</v>
      </c>
      <c r="R1152" s="22">
        <v>499</v>
      </c>
      <c r="S1152" s="22">
        <v>0</v>
      </c>
    </row>
    <row r="1153" spans="11:19" ht="15.75" x14ac:dyDescent="0.25">
      <c r="K1153" s="21">
        <v>1152</v>
      </c>
      <c r="L1153" s="20" t="s">
        <v>1179</v>
      </c>
      <c r="M1153" s="22">
        <v>14.96</v>
      </c>
      <c r="N1153" s="22">
        <v>119</v>
      </c>
      <c r="O1153" s="22">
        <v>6650</v>
      </c>
      <c r="P1153" s="22">
        <v>7370</v>
      </c>
      <c r="Q1153" s="22">
        <v>0</v>
      </c>
      <c r="R1153" s="22">
        <v>488</v>
      </c>
      <c r="S1153" s="22">
        <v>0</v>
      </c>
    </row>
    <row r="1154" spans="11:19" ht="15.75" x14ac:dyDescent="0.25">
      <c r="K1154" s="21">
        <v>1153</v>
      </c>
      <c r="L1154" s="20" t="s">
        <v>1180</v>
      </c>
      <c r="M1154" s="22">
        <v>14.99</v>
      </c>
      <c r="N1154" s="22">
        <v>30</v>
      </c>
      <c r="O1154" s="22">
        <v>6960</v>
      </c>
      <c r="P1154" s="22">
        <v>7440</v>
      </c>
      <c r="Q1154" s="22">
        <v>0</v>
      </c>
      <c r="R1154" s="22">
        <v>466</v>
      </c>
      <c r="S1154" s="22">
        <v>0</v>
      </c>
    </row>
    <row r="1155" spans="11:19" ht="15.75" x14ac:dyDescent="0.25">
      <c r="K1155" s="21">
        <v>1154</v>
      </c>
      <c r="L1155" s="20" t="s">
        <v>1181</v>
      </c>
      <c r="M1155" s="22">
        <v>14.97</v>
      </c>
      <c r="N1155" s="22">
        <v>89</v>
      </c>
      <c r="O1155" s="22">
        <v>6760</v>
      </c>
      <c r="P1155" s="22">
        <v>7390</v>
      </c>
      <c r="Q1155" s="22">
        <v>0</v>
      </c>
      <c r="R1155" s="22">
        <v>447</v>
      </c>
      <c r="S1155" s="22">
        <v>0</v>
      </c>
    </row>
    <row r="1156" spans="11:19" ht="15.75" x14ac:dyDescent="0.25">
      <c r="K1156" s="21">
        <v>1155</v>
      </c>
      <c r="L1156" s="20" t="s">
        <v>1182</v>
      </c>
      <c r="M1156" s="22">
        <v>14.84</v>
      </c>
      <c r="N1156" s="22">
        <v>477</v>
      </c>
      <c r="O1156" s="22">
        <v>6980</v>
      </c>
      <c r="P1156" s="22">
        <v>7270</v>
      </c>
      <c r="Q1156" s="22">
        <v>0</v>
      </c>
      <c r="R1156" s="22">
        <v>426</v>
      </c>
      <c r="S1156" s="22">
        <v>0</v>
      </c>
    </row>
    <row r="1157" spans="11:19" ht="15.75" x14ac:dyDescent="0.25">
      <c r="K1157" s="21">
        <v>1156</v>
      </c>
      <c r="L1157" s="20" t="s">
        <v>1183</v>
      </c>
      <c r="M1157" s="22">
        <v>14.85</v>
      </c>
      <c r="N1157" s="22">
        <v>447</v>
      </c>
      <c r="O1157" s="22">
        <v>7250</v>
      </c>
      <c r="P1157" s="22">
        <v>7230</v>
      </c>
      <c r="Q1157" s="22">
        <v>0</v>
      </c>
      <c r="R1157" s="22">
        <v>406</v>
      </c>
      <c r="S1157" s="22">
        <v>0</v>
      </c>
    </row>
    <row r="1158" spans="11:19" ht="15.75" x14ac:dyDescent="0.25">
      <c r="K1158" s="21">
        <v>1157</v>
      </c>
      <c r="L1158" s="20" t="s">
        <v>1184</v>
      </c>
      <c r="M1158" s="22">
        <v>14.87</v>
      </c>
      <c r="N1158" s="22">
        <v>387</v>
      </c>
      <c r="O1158" s="22">
        <v>7151</v>
      </c>
      <c r="P1158" s="22">
        <v>7870</v>
      </c>
      <c r="Q1158" s="22">
        <v>0</v>
      </c>
      <c r="R1158" s="22">
        <v>391</v>
      </c>
      <c r="S1158" s="22">
        <v>0</v>
      </c>
    </row>
    <row r="1159" spans="11:19" ht="15.75" x14ac:dyDescent="0.25">
      <c r="K1159" s="21">
        <v>1158</v>
      </c>
      <c r="L1159" s="20" t="s">
        <v>1185</v>
      </c>
      <c r="M1159" s="22">
        <v>14.93</v>
      </c>
      <c r="N1159" s="22">
        <v>209</v>
      </c>
      <c r="O1159" s="22">
        <v>7150</v>
      </c>
      <c r="P1159" s="22">
        <v>6570</v>
      </c>
      <c r="Q1159" s="22">
        <v>0</v>
      </c>
      <c r="R1159" s="22">
        <v>376</v>
      </c>
      <c r="S1159" s="22">
        <v>0</v>
      </c>
    </row>
    <row r="1160" spans="11:19" ht="15.75" x14ac:dyDescent="0.25">
      <c r="K1160" s="21">
        <v>1159</v>
      </c>
      <c r="L1160" s="20" t="s">
        <v>1186</v>
      </c>
      <c r="M1160" s="22">
        <v>14.99</v>
      </c>
      <c r="N1160" s="22">
        <v>30</v>
      </c>
      <c r="O1160" s="22">
        <v>7550</v>
      </c>
      <c r="P1160" s="22">
        <v>6820</v>
      </c>
      <c r="Q1160" s="22">
        <v>0</v>
      </c>
      <c r="R1160" s="22">
        <v>363</v>
      </c>
      <c r="S1160" s="22">
        <v>0</v>
      </c>
    </row>
    <row r="1161" spans="11:19" ht="15.75" x14ac:dyDescent="0.25">
      <c r="K1161" s="21">
        <v>1160</v>
      </c>
      <c r="L1161" s="20" t="s">
        <v>1187</v>
      </c>
      <c r="M1161" s="22">
        <v>14.96</v>
      </c>
      <c r="N1161" s="22">
        <v>119</v>
      </c>
      <c r="O1161" s="22">
        <v>7310</v>
      </c>
      <c r="P1161" s="22">
        <v>7100</v>
      </c>
      <c r="Q1161" s="22">
        <v>0</v>
      </c>
      <c r="R1161" s="22">
        <v>353</v>
      </c>
      <c r="S1161" s="22">
        <v>0</v>
      </c>
    </row>
    <row r="1162" spans="11:19" ht="15.75" x14ac:dyDescent="0.25">
      <c r="K1162" s="21">
        <v>1161</v>
      </c>
      <c r="L1162" s="20" t="s">
        <v>1188</v>
      </c>
      <c r="M1162" s="22">
        <v>14.98</v>
      </c>
      <c r="N1162" s="22">
        <v>60</v>
      </c>
      <c r="O1162" s="22">
        <v>7310</v>
      </c>
      <c r="P1162" s="22">
        <v>7000</v>
      </c>
      <c r="Q1162" s="22">
        <v>0</v>
      </c>
      <c r="R1162" s="22">
        <v>344</v>
      </c>
      <c r="S1162" s="22">
        <v>0</v>
      </c>
    </row>
    <row r="1163" spans="11:19" ht="15.75" x14ac:dyDescent="0.25">
      <c r="K1163" s="21">
        <v>1162</v>
      </c>
      <c r="L1163" s="20" t="s">
        <v>1189</v>
      </c>
      <c r="M1163" s="22">
        <v>15.01</v>
      </c>
      <c r="N1163" s="22">
        <v>-33</v>
      </c>
      <c r="O1163" s="22">
        <v>6840</v>
      </c>
      <c r="P1163" s="22">
        <v>7100</v>
      </c>
      <c r="Q1163" s="22">
        <v>0</v>
      </c>
      <c r="R1163" s="22">
        <v>338</v>
      </c>
      <c r="S1163" s="22">
        <v>0</v>
      </c>
    </row>
    <row r="1164" spans="11:19" ht="15.75" x14ac:dyDescent="0.25">
      <c r="K1164" s="21">
        <v>1163</v>
      </c>
      <c r="L1164" s="20" t="s">
        <v>1190</v>
      </c>
      <c r="M1164" s="22">
        <v>14.85</v>
      </c>
      <c r="N1164" s="22">
        <v>447</v>
      </c>
      <c r="O1164" s="22">
        <v>6500</v>
      </c>
      <c r="P1164" s="22">
        <v>7100</v>
      </c>
      <c r="Q1164" s="22">
        <v>0</v>
      </c>
      <c r="R1164" s="22">
        <v>333</v>
      </c>
      <c r="S1164" s="22">
        <v>0</v>
      </c>
    </row>
    <row r="1165" spans="11:19" ht="15.75" x14ac:dyDescent="0.25">
      <c r="K1165" s="21">
        <v>1164</v>
      </c>
      <c r="L1165" s="20" t="s">
        <v>1191</v>
      </c>
      <c r="M1165" s="22">
        <v>14.85</v>
      </c>
      <c r="N1165" s="22">
        <v>447</v>
      </c>
      <c r="O1165" s="22">
        <v>6300</v>
      </c>
      <c r="P1165" s="22">
        <v>6370</v>
      </c>
      <c r="Q1165" s="22">
        <v>0</v>
      </c>
      <c r="R1165" s="22">
        <v>329</v>
      </c>
      <c r="S1165" s="22">
        <v>0</v>
      </c>
    </row>
    <row r="1166" spans="11:19" ht="15.75" x14ac:dyDescent="0.25">
      <c r="K1166" s="21">
        <v>1165</v>
      </c>
      <c r="L1166" s="20" t="s">
        <v>1192</v>
      </c>
      <c r="M1166" s="22">
        <v>14.94</v>
      </c>
      <c r="N1166" s="22">
        <v>655</v>
      </c>
      <c r="O1166" s="22">
        <v>5940</v>
      </c>
      <c r="P1166" s="22">
        <v>6420</v>
      </c>
      <c r="Q1166" s="22">
        <v>0</v>
      </c>
      <c r="R1166" s="22">
        <v>328</v>
      </c>
      <c r="S1166" s="22">
        <v>0</v>
      </c>
    </row>
    <row r="1167" spans="11:19" ht="15.75" x14ac:dyDescent="0.25">
      <c r="K1167" s="21">
        <v>1166</v>
      </c>
      <c r="L1167" s="20" t="s">
        <v>1193</v>
      </c>
      <c r="M1167" s="22">
        <v>14.9</v>
      </c>
      <c r="N1167" s="22">
        <v>298</v>
      </c>
      <c r="O1167" s="22">
        <v>6250</v>
      </c>
      <c r="P1167" s="22">
        <v>6510</v>
      </c>
      <c r="Q1167" s="22">
        <v>0</v>
      </c>
      <c r="R1167" s="22">
        <v>321</v>
      </c>
      <c r="S1167" s="22">
        <v>0</v>
      </c>
    </row>
    <row r="1168" spans="11:19" ht="15.75" x14ac:dyDescent="0.25">
      <c r="K1168" s="21">
        <v>1167</v>
      </c>
      <c r="L1168" s="20" t="s">
        <v>1194</v>
      </c>
      <c r="M1168" s="22">
        <v>15.01</v>
      </c>
      <c r="N1168" s="22">
        <v>-33</v>
      </c>
      <c r="O1168" s="22">
        <v>5880</v>
      </c>
      <c r="P1168" s="22">
        <v>6310</v>
      </c>
      <c r="Q1168" s="22">
        <v>0</v>
      </c>
      <c r="R1168" s="22">
        <v>317</v>
      </c>
      <c r="S1168" s="22">
        <v>0</v>
      </c>
    </row>
    <row r="1169" spans="11:19" ht="15.75" x14ac:dyDescent="0.25">
      <c r="K1169" s="21">
        <v>1168</v>
      </c>
      <c r="L1169" s="20" t="s">
        <v>1195</v>
      </c>
      <c r="M1169" s="22">
        <v>14.88</v>
      </c>
      <c r="N1169" s="22">
        <v>358</v>
      </c>
      <c r="O1169" s="22">
        <v>6240</v>
      </c>
      <c r="P1169" s="22">
        <v>6240</v>
      </c>
      <c r="Q1169" s="22">
        <v>0</v>
      </c>
      <c r="R1169" s="22">
        <v>314</v>
      </c>
      <c r="S1169" s="22">
        <v>0</v>
      </c>
    </row>
    <row r="1170" spans="11:19" ht="15.75" x14ac:dyDescent="0.25">
      <c r="K1170" s="21">
        <v>1169</v>
      </c>
      <c r="L1170" s="20" t="s">
        <v>1196</v>
      </c>
      <c r="M1170" s="22">
        <v>14.91</v>
      </c>
      <c r="N1170" s="22">
        <v>268</v>
      </c>
      <c r="O1170" s="22">
        <v>6510</v>
      </c>
      <c r="P1170" s="22">
        <v>6580</v>
      </c>
      <c r="Q1170" s="22">
        <v>0</v>
      </c>
      <c r="R1170" s="22">
        <v>311</v>
      </c>
      <c r="S1170" s="22">
        <v>0</v>
      </c>
    </row>
    <row r="1171" spans="11:19" ht="15.75" x14ac:dyDescent="0.25">
      <c r="K1171" s="21">
        <v>1170</v>
      </c>
      <c r="L1171" s="20" t="s">
        <v>1197</v>
      </c>
      <c r="M1171" s="22">
        <v>14.75</v>
      </c>
      <c r="N1171" s="22">
        <v>745</v>
      </c>
      <c r="O1171" s="22">
        <v>6026</v>
      </c>
      <c r="P1171" s="22">
        <v>6500</v>
      </c>
      <c r="Q1171" s="22">
        <v>0</v>
      </c>
      <c r="R1171" s="22">
        <v>308</v>
      </c>
      <c r="S1171" s="22">
        <v>0</v>
      </c>
    </row>
    <row r="1172" spans="11:19" ht="15.75" x14ac:dyDescent="0.25">
      <c r="K1172" s="21">
        <v>1171</v>
      </c>
      <c r="L1172" s="20" t="s">
        <v>1198</v>
      </c>
      <c r="M1172" s="22">
        <v>14.74</v>
      </c>
      <c r="N1172" s="22">
        <v>775</v>
      </c>
      <c r="O1172" s="22">
        <v>6000</v>
      </c>
      <c r="P1172" s="22">
        <v>6400</v>
      </c>
      <c r="Q1172" s="22">
        <v>0</v>
      </c>
      <c r="R1172" s="22">
        <v>304</v>
      </c>
      <c r="S1172" s="22">
        <v>0</v>
      </c>
    </row>
    <row r="1173" spans="11:19" ht="15.75" x14ac:dyDescent="0.25">
      <c r="K1173" s="21">
        <v>1172</v>
      </c>
      <c r="L1173" s="20" t="s">
        <v>1199</v>
      </c>
      <c r="M1173" s="22">
        <v>14.84</v>
      </c>
      <c r="N1173" s="22">
        <v>477</v>
      </c>
      <c r="O1173" s="22">
        <v>5850</v>
      </c>
      <c r="P1173" s="22">
        <v>6300</v>
      </c>
      <c r="Q1173" s="22">
        <v>0</v>
      </c>
      <c r="R1173" s="22">
        <v>301</v>
      </c>
      <c r="S1173" s="22">
        <v>0</v>
      </c>
    </row>
    <row r="1174" spans="11:19" ht="15.75" x14ac:dyDescent="0.25">
      <c r="K1174" s="21">
        <v>1173</v>
      </c>
      <c r="L1174" s="20" t="s">
        <v>1200</v>
      </c>
      <c r="M1174" s="22">
        <v>14.76</v>
      </c>
      <c r="N1174" s="22">
        <v>715</v>
      </c>
      <c r="O1174" s="22">
        <v>6230</v>
      </c>
      <c r="P1174" s="22">
        <v>6620</v>
      </c>
      <c r="Q1174" s="22">
        <v>0</v>
      </c>
      <c r="R1174" s="22">
        <v>300</v>
      </c>
      <c r="S1174" s="22">
        <v>0</v>
      </c>
    </row>
    <row r="1175" spans="11:19" ht="15.75" x14ac:dyDescent="0.25">
      <c r="K1175" s="21">
        <v>1174</v>
      </c>
      <c r="L1175" s="20" t="s">
        <v>1201</v>
      </c>
      <c r="M1175" s="22">
        <v>14.73</v>
      </c>
      <c r="N1175" s="22">
        <v>805</v>
      </c>
      <c r="O1175" s="22">
        <v>6820</v>
      </c>
      <c r="P1175" s="22">
        <v>6600</v>
      </c>
      <c r="Q1175" s="22">
        <v>0</v>
      </c>
      <c r="R1175" s="22">
        <v>299</v>
      </c>
      <c r="S1175" s="22">
        <v>0</v>
      </c>
    </row>
    <row r="1176" spans="11:19" ht="15.75" x14ac:dyDescent="0.25">
      <c r="K1176" s="21">
        <v>1175</v>
      </c>
      <c r="L1176" s="20" t="s">
        <v>1202</v>
      </c>
      <c r="M1176" s="22">
        <v>14.75</v>
      </c>
      <c r="N1176" s="22">
        <v>745</v>
      </c>
      <c r="O1176" s="22">
        <v>6320</v>
      </c>
      <c r="P1176" s="22">
        <v>6550</v>
      </c>
      <c r="Q1176" s="22">
        <v>0</v>
      </c>
      <c r="R1176" s="22">
        <v>297</v>
      </c>
      <c r="S1176" s="22">
        <v>0</v>
      </c>
    </row>
    <row r="1177" spans="11:19" ht="15.75" x14ac:dyDescent="0.25">
      <c r="K1177" s="21">
        <v>1176</v>
      </c>
      <c r="L1177" s="20" t="s">
        <v>1203</v>
      </c>
      <c r="M1177" s="22">
        <v>14.72</v>
      </c>
      <c r="N1177" s="22">
        <v>834</v>
      </c>
      <c r="O1177" s="22">
        <v>5990</v>
      </c>
      <c r="P1177" s="22">
        <v>6380</v>
      </c>
      <c r="Q1177" s="22">
        <v>0</v>
      </c>
      <c r="R1177" s="22">
        <v>296</v>
      </c>
      <c r="S1177" s="22">
        <v>0</v>
      </c>
    </row>
    <row r="1178" spans="11:19" ht="15.75" x14ac:dyDescent="0.25">
      <c r="K1178" s="21">
        <v>1177</v>
      </c>
      <c r="L1178" s="20" t="s">
        <v>1204</v>
      </c>
      <c r="M1178" s="22">
        <v>14.58</v>
      </c>
      <c r="N1178" s="22">
        <v>1252</v>
      </c>
      <c r="O1178" s="22">
        <v>5800</v>
      </c>
      <c r="P1178" s="22">
        <v>5910</v>
      </c>
      <c r="Q1178" s="22">
        <v>0</v>
      </c>
      <c r="R1178" s="22">
        <v>296</v>
      </c>
      <c r="S1178" s="22">
        <v>0</v>
      </c>
    </row>
    <row r="1179" spans="11:19" ht="15.75" x14ac:dyDescent="0.25">
      <c r="K1179" s="21">
        <v>1178</v>
      </c>
      <c r="L1179" s="20" t="s">
        <v>1205</v>
      </c>
      <c r="M1179" s="22">
        <v>14.52</v>
      </c>
      <c r="N1179" s="22">
        <v>1430</v>
      </c>
      <c r="O1179" s="22">
        <v>5670</v>
      </c>
      <c r="P1179" s="22">
        <v>5850</v>
      </c>
      <c r="Q1179" s="22">
        <v>0</v>
      </c>
      <c r="R1179" s="22">
        <v>296</v>
      </c>
      <c r="S1179" s="22">
        <v>0</v>
      </c>
    </row>
    <row r="1180" spans="11:19" ht="15.75" x14ac:dyDescent="0.25">
      <c r="K1180" s="21">
        <v>1179</v>
      </c>
      <c r="L1180" s="20" t="s">
        <v>1206</v>
      </c>
      <c r="M1180" s="22">
        <v>14.68</v>
      </c>
      <c r="N1180" s="22">
        <v>954</v>
      </c>
      <c r="O1180" s="22">
        <v>5510</v>
      </c>
      <c r="P1180" s="22">
        <v>5760</v>
      </c>
      <c r="Q1180" s="22">
        <v>0</v>
      </c>
      <c r="R1180" s="22">
        <v>296</v>
      </c>
      <c r="S1180" s="22">
        <v>0</v>
      </c>
    </row>
    <row r="1181" spans="11:19" ht="15.75" x14ac:dyDescent="0.25">
      <c r="K1181" s="21">
        <v>1180</v>
      </c>
      <c r="L1181" s="20" t="s">
        <v>1207</v>
      </c>
      <c r="M1181" s="22">
        <v>14.73</v>
      </c>
      <c r="N1181" s="22">
        <v>805</v>
      </c>
      <c r="O1181" s="22">
        <v>5920</v>
      </c>
      <c r="P1181" s="22">
        <v>5160</v>
      </c>
      <c r="Q1181" s="22">
        <v>0</v>
      </c>
      <c r="R1181" s="22">
        <v>296</v>
      </c>
      <c r="S1181" s="22">
        <v>0</v>
      </c>
    </row>
    <row r="1182" spans="11:19" ht="15.75" x14ac:dyDescent="0.25">
      <c r="K1182" s="21">
        <v>1181</v>
      </c>
      <c r="L1182" s="20" t="s">
        <v>1208</v>
      </c>
      <c r="M1182" s="22">
        <v>14.67</v>
      </c>
      <c r="N1182" s="22">
        <v>983</v>
      </c>
      <c r="O1182" s="22">
        <v>6090</v>
      </c>
      <c r="P1182" s="22">
        <v>4980</v>
      </c>
      <c r="Q1182" s="22">
        <v>0</v>
      </c>
      <c r="R1182" s="22">
        <v>292</v>
      </c>
      <c r="S1182" s="22">
        <v>0</v>
      </c>
    </row>
    <row r="1183" spans="11:19" ht="15.75" x14ac:dyDescent="0.25">
      <c r="K1183" s="21">
        <v>1182</v>
      </c>
      <c r="L1183" s="20" t="s">
        <v>1209</v>
      </c>
      <c r="M1183" s="22">
        <v>14.75</v>
      </c>
      <c r="N1183" s="22">
        <v>745</v>
      </c>
      <c r="O1183" s="22">
        <v>7080</v>
      </c>
      <c r="P1183" s="22">
        <v>5120</v>
      </c>
      <c r="Q1183" s="22">
        <v>0</v>
      </c>
      <c r="R1183" s="22">
        <v>288</v>
      </c>
      <c r="S1183" s="22">
        <v>0</v>
      </c>
    </row>
    <row r="1184" spans="11:19" ht="15.75" x14ac:dyDescent="0.25">
      <c r="K1184" s="21">
        <v>1183</v>
      </c>
      <c r="L1184" s="20" t="s">
        <v>1210</v>
      </c>
      <c r="M1184" s="22">
        <v>14.79</v>
      </c>
      <c r="N1184" s="22">
        <v>626</v>
      </c>
      <c r="O1184" s="22">
        <v>6740</v>
      </c>
      <c r="P1184" s="22">
        <v>5080</v>
      </c>
      <c r="Q1184" s="22">
        <v>0</v>
      </c>
      <c r="R1184" s="22">
        <v>285</v>
      </c>
      <c r="S1184" s="22">
        <v>0</v>
      </c>
    </row>
    <row r="1185" spans="11:19" ht="15.75" x14ac:dyDescent="0.25">
      <c r="K1185" s="21">
        <v>1184</v>
      </c>
      <c r="L1185" s="20" t="s">
        <v>1211</v>
      </c>
      <c r="M1185" s="22">
        <v>14.85</v>
      </c>
      <c r="N1185" s="22">
        <v>447</v>
      </c>
      <c r="O1185" s="22">
        <v>6834</v>
      </c>
      <c r="P1185" s="22">
        <v>5120</v>
      </c>
      <c r="Q1185" s="22">
        <v>0</v>
      </c>
      <c r="R1185" s="22">
        <v>284</v>
      </c>
      <c r="S1185" s="22">
        <v>0</v>
      </c>
    </row>
    <row r="1186" spans="11:19" ht="15.75" x14ac:dyDescent="0.25">
      <c r="K1186" s="21">
        <v>1185</v>
      </c>
      <c r="L1186" s="20" t="s">
        <v>1212</v>
      </c>
      <c r="M1186" s="22">
        <v>14.68</v>
      </c>
      <c r="N1186" s="22">
        <v>954</v>
      </c>
      <c r="O1186" s="22">
        <v>6800</v>
      </c>
      <c r="P1186" s="22">
        <v>5140</v>
      </c>
      <c r="Q1186" s="22">
        <v>0</v>
      </c>
      <c r="R1186" s="22">
        <v>277</v>
      </c>
      <c r="S1186" s="22">
        <v>0</v>
      </c>
    </row>
    <row r="1187" spans="11:19" ht="15.75" x14ac:dyDescent="0.25">
      <c r="K1187" s="21">
        <v>1186</v>
      </c>
      <c r="L1187" s="20" t="s">
        <v>1213</v>
      </c>
      <c r="M1187" s="22">
        <v>14.95</v>
      </c>
      <c r="N1187" s="22">
        <v>149</v>
      </c>
      <c r="O1187" s="22">
        <v>5420</v>
      </c>
      <c r="P1187" s="22">
        <v>5040</v>
      </c>
      <c r="Q1187" s="22">
        <v>0</v>
      </c>
      <c r="R1187" s="22">
        <v>269</v>
      </c>
      <c r="S1187" s="22">
        <v>0</v>
      </c>
    </row>
    <row r="1188" spans="11:19" ht="15.75" x14ac:dyDescent="0.25">
      <c r="K1188" s="21">
        <v>1187</v>
      </c>
      <c r="L1188" s="20" t="s">
        <v>1214</v>
      </c>
      <c r="M1188" s="22">
        <v>14.81</v>
      </c>
      <c r="N1188" s="22">
        <v>566</v>
      </c>
      <c r="O1188" s="22">
        <v>5560</v>
      </c>
      <c r="P1188" s="22">
        <v>5200</v>
      </c>
      <c r="Q1188" s="22">
        <v>0</v>
      </c>
      <c r="R1188" s="22">
        <v>263</v>
      </c>
      <c r="S1188" s="22">
        <v>0</v>
      </c>
    </row>
    <row r="1189" spans="11:19" ht="15.75" x14ac:dyDescent="0.25">
      <c r="K1189" s="21">
        <v>1188</v>
      </c>
      <c r="L1189" s="20" t="s">
        <v>1215</v>
      </c>
      <c r="M1189" s="22">
        <v>14.73</v>
      </c>
      <c r="N1189" s="22">
        <v>805</v>
      </c>
      <c r="O1189" s="22">
        <v>5120</v>
      </c>
      <c r="P1189" s="22">
        <v>5230</v>
      </c>
      <c r="Q1189" s="22">
        <v>0</v>
      </c>
      <c r="R1189" s="22">
        <v>258</v>
      </c>
      <c r="S1189" s="22">
        <v>0</v>
      </c>
    </row>
    <row r="1190" spans="11:19" ht="15.75" x14ac:dyDescent="0.25">
      <c r="K1190" s="21">
        <v>1189</v>
      </c>
      <c r="L1190" s="20" t="s">
        <v>1216</v>
      </c>
      <c r="M1190" s="22">
        <v>14.74</v>
      </c>
      <c r="N1190" s="22">
        <v>775</v>
      </c>
      <c r="O1190" s="22">
        <v>5210</v>
      </c>
      <c r="P1190" s="22">
        <v>5210</v>
      </c>
      <c r="Q1190" s="22">
        <v>0</v>
      </c>
      <c r="R1190" s="22">
        <v>255</v>
      </c>
      <c r="S1190" s="22">
        <v>0</v>
      </c>
    </row>
    <row r="1191" spans="11:19" ht="15.75" x14ac:dyDescent="0.25">
      <c r="K1191" s="21">
        <v>1190</v>
      </c>
      <c r="L1191" s="20" t="s">
        <v>1217</v>
      </c>
      <c r="M1191" s="22">
        <v>14.72</v>
      </c>
      <c r="N1191" s="22">
        <v>834</v>
      </c>
      <c r="O1191" s="22">
        <v>5180</v>
      </c>
      <c r="P1191" s="22">
        <v>5080</v>
      </c>
      <c r="Q1191" s="22">
        <v>0</v>
      </c>
      <c r="R1191" s="22">
        <v>253</v>
      </c>
      <c r="S1191" s="22">
        <v>0</v>
      </c>
    </row>
    <row r="1192" spans="11:19" ht="15.75" x14ac:dyDescent="0.25">
      <c r="K1192" s="21">
        <v>1191</v>
      </c>
      <c r="L1192" s="20" t="s">
        <v>1218</v>
      </c>
      <c r="M1192" s="22">
        <v>14.62</v>
      </c>
      <c r="N1192" s="22">
        <v>1132</v>
      </c>
      <c r="O1192" s="22">
        <v>5200</v>
      </c>
      <c r="P1192" s="22">
        <v>5120</v>
      </c>
      <c r="Q1192" s="22">
        <v>0</v>
      </c>
      <c r="R1192" s="22">
        <v>252</v>
      </c>
      <c r="S1192" s="22">
        <v>0</v>
      </c>
    </row>
    <row r="1193" spans="11:19" ht="15.75" x14ac:dyDescent="0.25">
      <c r="K1193" s="21">
        <v>1192</v>
      </c>
      <c r="L1193" s="20" t="s">
        <v>1219</v>
      </c>
      <c r="M1193" s="22">
        <v>14.64</v>
      </c>
      <c r="N1193" s="22">
        <v>1073</v>
      </c>
      <c r="O1193" s="22">
        <v>4649</v>
      </c>
      <c r="P1193" s="22">
        <v>5150</v>
      </c>
      <c r="Q1193" s="22">
        <v>0</v>
      </c>
      <c r="R1193" s="22">
        <v>252</v>
      </c>
      <c r="S1193" s="22">
        <v>0</v>
      </c>
    </row>
    <row r="1194" spans="11:19" ht="15.75" x14ac:dyDescent="0.25">
      <c r="K1194" s="21">
        <v>1193</v>
      </c>
      <c r="L1194" s="20" t="s">
        <v>1220</v>
      </c>
      <c r="M1194" s="22">
        <v>14.75</v>
      </c>
      <c r="N1194" s="22">
        <v>745</v>
      </c>
      <c r="O1194" s="22">
        <v>4810</v>
      </c>
      <c r="P1194" s="22">
        <v>5090</v>
      </c>
      <c r="Q1194" s="22">
        <v>0</v>
      </c>
      <c r="R1194" s="22">
        <v>252</v>
      </c>
      <c r="S1194" s="22">
        <v>0</v>
      </c>
    </row>
    <row r="1195" spans="11:19" ht="15.75" x14ac:dyDescent="0.25">
      <c r="K1195" s="21">
        <v>1194</v>
      </c>
      <c r="L1195" s="20" t="s">
        <v>1221</v>
      </c>
      <c r="M1195" s="22">
        <v>14.77</v>
      </c>
      <c r="N1195" s="22">
        <v>685</v>
      </c>
      <c r="O1195" s="22">
        <v>5140</v>
      </c>
      <c r="P1195" s="22">
        <v>5030</v>
      </c>
      <c r="Q1195" s="22">
        <v>0</v>
      </c>
      <c r="R1195" s="22">
        <v>252</v>
      </c>
      <c r="S1195" s="22">
        <v>0</v>
      </c>
    </row>
    <row r="1196" spans="11:19" ht="15.75" x14ac:dyDescent="0.25">
      <c r="K1196" s="21">
        <v>1195</v>
      </c>
      <c r="L1196" s="20" t="s">
        <v>1222</v>
      </c>
      <c r="M1196" s="22">
        <v>14.76</v>
      </c>
      <c r="N1196" s="22">
        <v>715</v>
      </c>
      <c r="O1196" s="22">
        <v>5390</v>
      </c>
      <c r="P1196" s="22">
        <v>5060</v>
      </c>
      <c r="Q1196" s="22">
        <v>0</v>
      </c>
      <c r="R1196" s="22">
        <v>252</v>
      </c>
      <c r="S1196" s="22">
        <v>0</v>
      </c>
    </row>
    <row r="1197" spans="11:19" ht="15.75" x14ac:dyDescent="0.25">
      <c r="K1197" s="21">
        <v>1196</v>
      </c>
      <c r="L1197" s="20" t="s">
        <v>1223</v>
      </c>
      <c r="M1197" s="22">
        <v>14.78</v>
      </c>
      <c r="N1197" s="22">
        <v>656</v>
      </c>
      <c r="O1197" s="22">
        <v>5590</v>
      </c>
      <c r="P1197" s="22">
        <v>5160</v>
      </c>
      <c r="Q1197" s="22">
        <v>0</v>
      </c>
      <c r="R1197" s="22">
        <v>252</v>
      </c>
      <c r="S1197" s="22">
        <v>0</v>
      </c>
    </row>
    <row r="1198" spans="11:19" ht="15.75" x14ac:dyDescent="0.25">
      <c r="K1198" s="21">
        <v>1197</v>
      </c>
      <c r="L1198" s="20" t="s">
        <v>1224</v>
      </c>
      <c r="M1198" s="22">
        <v>14.75</v>
      </c>
      <c r="N1198" s="22">
        <v>745</v>
      </c>
      <c r="O1198" s="22">
        <v>6090</v>
      </c>
      <c r="P1198" s="22">
        <v>5230</v>
      </c>
      <c r="Q1198" s="22">
        <v>0</v>
      </c>
      <c r="R1198" s="22">
        <v>252</v>
      </c>
      <c r="S1198" s="22">
        <v>0</v>
      </c>
    </row>
    <row r="1199" spans="11:19" ht="15.75" x14ac:dyDescent="0.25">
      <c r="K1199" s="21">
        <v>1198</v>
      </c>
      <c r="L1199" s="20" t="s">
        <v>1225</v>
      </c>
      <c r="M1199" s="22">
        <v>14.68</v>
      </c>
      <c r="N1199" s="22">
        <v>954</v>
      </c>
      <c r="O1199" s="22">
        <v>5790</v>
      </c>
      <c r="P1199" s="22">
        <v>5250</v>
      </c>
      <c r="Q1199" s="22">
        <v>0</v>
      </c>
      <c r="R1199" s="22">
        <v>252</v>
      </c>
      <c r="S1199" s="22">
        <v>0</v>
      </c>
    </row>
    <row r="1200" spans="11:19" ht="15.75" x14ac:dyDescent="0.25">
      <c r="K1200" s="21">
        <v>1199</v>
      </c>
      <c r="L1200" s="20" t="s">
        <v>1226</v>
      </c>
      <c r="M1200" s="22">
        <v>14.72</v>
      </c>
      <c r="N1200" s="22">
        <v>834</v>
      </c>
      <c r="O1200" s="22">
        <v>5350</v>
      </c>
      <c r="P1200" s="22">
        <v>5100</v>
      </c>
      <c r="Q1200" s="22">
        <v>0</v>
      </c>
      <c r="R1200" s="22">
        <v>252</v>
      </c>
      <c r="S1200" s="22">
        <v>0</v>
      </c>
    </row>
    <row r="1201" spans="11:19" ht="15.75" x14ac:dyDescent="0.25">
      <c r="K1201" s="21">
        <v>1200</v>
      </c>
      <c r="L1201" s="20" t="s">
        <v>1227</v>
      </c>
      <c r="M1201" s="22">
        <v>14.76</v>
      </c>
      <c r="N1201" s="22">
        <v>715</v>
      </c>
      <c r="O1201" s="22">
        <v>4840</v>
      </c>
      <c r="P1201" s="22">
        <v>5130</v>
      </c>
      <c r="Q1201" s="22">
        <v>0</v>
      </c>
      <c r="R1201" s="22">
        <v>252</v>
      </c>
      <c r="S1201" s="22">
        <v>0</v>
      </c>
    </row>
    <row r="1202" spans="11:19" ht="15.75" x14ac:dyDescent="0.25">
      <c r="K1202" s="21">
        <v>1201</v>
      </c>
      <c r="L1202" s="20" t="s">
        <v>1228</v>
      </c>
      <c r="M1202" s="22">
        <v>14.78</v>
      </c>
      <c r="N1202" s="22">
        <v>656</v>
      </c>
      <c r="O1202" s="22">
        <v>5440</v>
      </c>
      <c r="P1202" s="22">
        <v>5280</v>
      </c>
      <c r="Q1202" s="22">
        <v>0</v>
      </c>
      <c r="R1202" s="22">
        <v>252</v>
      </c>
      <c r="S1202" s="22">
        <v>0</v>
      </c>
    </row>
    <row r="1203" spans="11:19" ht="15.75" x14ac:dyDescent="0.25">
      <c r="K1203" s="21">
        <v>1202</v>
      </c>
      <c r="L1203" s="20" t="s">
        <v>1229</v>
      </c>
      <c r="M1203" s="22">
        <v>14.79</v>
      </c>
      <c r="N1203" s="22">
        <v>626</v>
      </c>
      <c r="O1203" s="22">
        <v>5100</v>
      </c>
      <c r="P1203" s="22">
        <v>5170</v>
      </c>
      <c r="Q1203" s="22">
        <v>0</v>
      </c>
      <c r="R1203" s="22">
        <v>253</v>
      </c>
      <c r="S1203" s="22">
        <v>0</v>
      </c>
    </row>
    <row r="1204" spans="11:19" ht="15.75" x14ac:dyDescent="0.25">
      <c r="K1204" s="21">
        <v>1203</v>
      </c>
      <c r="L1204" s="20" t="s">
        <v>1230</v>
      </c>
      <c r="M1204" s="22">
        <v>14.76</v>
      </c>
      <c r="N1204" s="22">
        <v>715</v>
      </c>
      <c r="O1204" s="22">
        <v>5080</v>
      </c>
      <c r="P1204" s="22">
        <v>5180</v>
      </c>
      <c r="Q1204" s="22">
        <v>0</v>
      </c>
      <c r="R1204" s="22">
        <v>252</v>
      </c>
      <c r="S1204" s="22">
        <v>0</v>
      </c>
    </row>
    <row r="1205" spans="11:19" ht="15.75" x14ac:dyDescent="0.25">
      <c r="K1205" s="21">
        <v>1204</v>
      </c>
      <c r="L1205" s="20" t="s">
        <v>1231</v>
      </c>
      <c r="M1205" s="22">
        <v>14.79</v>
      </c>
      <c r="N1205" s="22">
        <v>626</v>
      </c>
      <c r="O1205" s="22">
        <v>5030</v>
      </c>
      <c r="P1205" s="22">
        <v>5030</v>
      </c>
      <c r="Q1205" s="22">
        <v>0</v>
      </c>
      <c r="R1205" s="22">
        <v>252</v>
      </c>
      <c r="S1205" s="22">
        <v>0</v>
      </c>
    </row>
    <row r="1206" spans="11:19" ht="15.75" x14ac:dyDescent="0.25">
      <c r="K1206" s="21">
        <v>1205</v>
      </c>
      <c r="L1206" s="20" t="s">
        <v>1232</v>
      </c>
      <c r="M1206" s="22">
        <v>14.78</v>
      </c>
      <c r="N1206" s="22">
        <v>656</v>
      </c>
      <c r="O1206" s="22">
        <v>5247</v>
      </c>
      <c r="P1206" s="22">
        <v>5070</v>
      </c>
      <c r="Q1206" s="22">
        <v>0</v>
      </c>
      <c r="R1206" s="22">
        <v>252</v>
      </c>
      <c r="S1206" s="22">
        <v>0</v>
      </c>
    </row>
    <row r="1207" spans="11:19" ht="15.75" x14ac:dyDescent="0.25">
      <c r="K1207" s="21">
        <v>1206</v>
      </c>
      <c r="L1207" s="20" t="s">
        <v>1233</v>
      </c>
      <c r="M1207" s="22">
        <v>14.7</v>
      </c>
      <c r="N1207" s="22">
        <v>894</v>
      </c>
      <c r="O1207" s="22">
        <v>4878</v>
      </c>
      <c r="P1207" s="22">
        <v>5090</v>
      </c>
      <c r="Q1207" s="22">
        <v>0</v>
      </c>
      <c r="R1207" s="22">
        <v>252</v>
      </c>
      <c r="S1207" s="22">
        <v>0</v>
      </c>
    </row>
    <row r="1208" spans="11:19" ht="15.75" x14ac:dyDescent="0.25">
      <c r="K1208" s="21">
        <v>1207</v>
      </c>
      <c r="L1208" s="20" t="s">
        <v>1234</v>
      </c>
      <c r="M1208" s="22">
        <v>14.76</v>
      </c>
      <c r="N1208" s="22">
        <v>983</v>
      </c>
      <c r="O1208" s="22">
        <v>4650</v>
      </c>
      <c r="P1208" s="22">
        <v>4980</v>
      </c>
      <c r="Q1208" s="22">
        <v>0</v>
      </c>
      <c r="R1208" s="22">
        <v>252</v>
      </c>
      <c r="S1208" s="22">
        <v>0</v>
      </c>
    </row>
    <row r="1209" spans="11:19" ht="15.75" x14ac:dyDescent="0.25">
      <c r="K1209" s="21">
        <v>1208</v>
      </c>
      <c r="L1209" s="20" t="s">
        <v>1235</v>
      </c>
      <c r="M1209" s="22">
        <v>14.75</v>
      </c>
      <c r="N1209" s="22">
        <v>745</v>
      </c>
      <c r="O1209" s="22">
        <v>5150</v>
      </c>
      <c r="P1209" s="22">
        <v>5030</v>
      </c>
      <c r="Q1209" s="22">
        <v>0</v>
      </c>
      <c r="R1209" s="22">
        <v>252</v>
      </c>
      <c r="S1209" s="22">
        <v>0</v>
      </c>
    </row>
    <row r="1210" spans="11:19" ht="15.75" x14ac:dyDescent="0.25">
      <c r="K1210" s="21">
        <v>1209</v>
      </c>
      <c r="L1210" s="20" t="s">
        <v>1236</v>
      </c>
      <c r="M1210" s="22">
        <v>14.75</v>
      </c>
      <c r="N1210" s="22">
        <v>745</v>
      </c>
      <c r="O1210" s="22">
        <v>5330</v>
      </c>
      <c r="P1210" s="22">
        <v>5030</v>
      </c>
      <c r="Q1210" s="22">
        <v>0</v>
      </c>
      <c r="R1210" s="22">
        <v>251</v>
      </c>
      <c r="S1210" s="22">
        <v>0</v>
      </c>
    </row>
    <row r="1211" spans="11:19" ht="15.75" x14ac:dyDescent="0.25">
      <c r="K1211" s="21">
        <v>1210</v>
      </c>
      <c r="L1211" s="20" t="s">
        <v>1237</v>
      </c>
      <c r="M1211" s="22">
        <v>14.74</v>
      </c>
      <c r="N1211" s="22">
        <v>775</v>
      </c>
      <c r="O1211" s="22">
        <v>5200</v>
      </c>
      <c r="P1211" s="22">
        <v>5210</v>
      </c>
      <c r="Q1211" s="22">
        <v>0</v>
      </c>
      <c r="R1211" s="22">
        <v>251</v>
      </c>
      <c r="S1211" s="22">
        <v>0</v>
      </c>
    </row>
    <row r="1212" spans="11:19" ht="15.75" x14ac:dyDescent="0.25">
      <c r="K1212" s="21">
        <v>1211</v>
      </c>
      <c r="L1212" s="20" t="s">
        <v>1238</v>
      </c>
      <c r="M1212" s="22">
        <v>14.71</v>
      </c>
      <c r="N1212" s="22">
        <v>864</v>
      </c>
      <c r="O1212" s="22">
        <v>5500</v>
      </c>
      <c r="P1212" s="22">
        <v>5010</v>
      </c>
      <c r="Q1212" s="22">
        <v>0</v>
      </c>
      <c r="R1212" s="22">
        <v>251</v>
      </c>
      <c r="S1212" s="22">
        <v>0</v>
      </c>
    </row>
    <row r="1213" spans="11:19" ht="15.75" x14ac:dyDescent="0.25">
      <c r="K1213" s="21">
        <v>1212</v>
      </c>
      <c r="L1213" s="20" t="s">
        <v>1239</v>
      </c>
      <c r="M1213" s="22">
        <v>14.57</v>
      </c>
      <c r="N1213" s="22">
        <v>1281</v>
      </c>
      <c r="O1213" s="22">
        <v>5500</v>
      </c>
      <c r="P1213" s="22">
        <v>5180</v>
      </c>
      <c r="Q1213" s="22">
        <v>0</v>
      </c>
      <c r="R1213" s="22">
        <v>249</v>
      </c>
      <c r="S1213" s="22">
        <v>0</v>
      </c>
    </row>
    <row r="1214" spans="11:19" ht="15.75" x14ac:dyDescent="0.25">
      <c r="K1214" s="21">
        <v>1213</v>
      </c>
      <c r="L1214" s="20" t="s">
        <v>1240</v>
      </c>
      <c r="M1214" s="22">
        <v>14.64</v>
      </c>
      <c r="N1214" s="22">
        <v>1073</v>
      </c>
      <c r="O1214" s="22">
        <v>5350</v>
      </c>
      <c r="P1214" s="22">
        <v>5080</v>
      </c>
      <c r="Q1214" s="22">
        <v>0</v>
      </c>
      <c r="R1214" s="22">
        <v>249</v>
      </c>
      <c r="S1214" s="22">
        <v>0</v>
      </c>
    </row>
    <row r="1215" spans="11:19" ht="15.75" x14ac:dyDescent="0.25">
      <c r="K1215" s="21">
        <v>1214</v>
      </c>
      <c r="L1215" s="20" t="s">
        <v>1241</v>
      </c>
      <c r="M1215" s="22">
        <v>14.63</v>
      </c>
      <c r="N1215" s="22">
        <v>1103</v>
      </c>
      <c r="O1215" s="22">
        <v>4680</v>
      </c>
      <c r="P1215" s="22">
        <v>5010</v>
      </c>
      <c r="Q1215" s="22">
        <v>0</v>
      </c>
      <c r="R1215" s="22">
        <v>249</v>
      </c>
      <c r="S1215" s="22">
        <v>0</v>
      </c>
    </row>
    <row r="1216" spans="11:19" ht="15.75" x14ac:dyDescent="0.25">
      <c r="K1216" s="21">
        <v>1215</v>
      </c>
      <c r="L1216" s="20" t="s">
        <v>1242</v>
      </c>
      <c r="M1216" s="22">
        <v>14.61</v>
      </c>
      <c r="N1216" s="22">
        <v>1162</v>
      </c>
      <c r="O1216" s="22">
        <v>4780</v>
      </c>
      <c r="P1216" s="22">
        <v>5030</v>
      </c>
      <c r="Q1216" s="22">
        <v>0</v>
      </c>
      <c r="R1216" s="22">
        <v>248</v>
      </c>
      <c r="S1216" s="22">
        <v>0</v>
      </c>
    </row>
    <row r="1217" spans="11:19" ht="15.75" x14ac:dyDescent="0.25">
      <c r="K1217" s="21">
        <v>1216</v>
      </c>
      <c r="L1217" s="20" t="s">
        <v>1243</v>
      </c>
      <c r="M1217" s="22">
        <v>14.64</v>
      </c>
      <c r="N1217" s="22">
        <v>1073</v>
      </c>
      <c r="O1217" s="22">
        <v>5510</v>
      </c>
      <c r="P1217" s="22">
        <v>4980</v>
      </c>
      <c r="Q1217" s="22">
        <v>0</v>
      </c>
      <c r="R1217" s="22">
        <v>248</v>
      </c>
      <c r="S1217" s="22">
        <v>0</v>
      </c>
    </row>
    <row r="1218" spans="11:19" ht="15.75" x14ac:dyDescent="0.25">
      <c r="K1218" s="21">
        <v>1217</v>
      </c>
      <c r="L1218" s="20" t="s">
        <v>1244</v>
      </c>
      <c r="M1218" s="22">
        <v>14.8</v>
      </c>
      <c r="N1218" s="22">
        <v>596</v>
      </c>
      <c r="O1218" s="22">
        <v>5100</v>
      </c>
      <c r="P1218" s="22">
        <v>5070</v>
      </c>
      <c r="Q1218" s="22">
        <v>0</v>
      </c>
      <c r="R1218" s="22">
        <v>248</v>
      </c>
      <c r="S1218" s="22">
        <v>0</v>
      </c>
    </row>
    <row r="1219" spans="11:19" ht="15.75" x14ac:dyDescent="0.25">
      <c r="K1219" s="21">
        <v>1218</v>
      </c>
      <c r="L1219" s="20" t="s">
        <v>1245</v>
      </c>
      <c r="M1219" s="22">
        <v>14.77</v>
      </c>
      <c r="N1219" s="22">
        <v>685</v>
      </c>
      <c r="O1219" s="22">
        <v>5700</v>
      </c>
      <c r="P1219" s="22">
        <v>5050</v>
      </c>
      <c r="Q1219" s="22">
        <v>0</v>
      </c>
      <c r="R1219" s="22">
        <v>248</v>
      </c>
      <c r="S1219" s="22">
        <v>0</v>
      </c>
    </row>
    <row r="1220" spans="11:19" ht="15.75" x14ac:dyDescent="0.25">
      <c r="K1220" s="21">
        <v>1219</v>
      </c>
      <c r="L1220" s="20" t="s">
        <v>1246</v>
      </c>
      <c r="M1220" s="22">
        <v>14.66</v>
      </c>
      <c r="N1220" s="22">
        <v>1013</v>
      </c>
      <c r="O1220" s="22">
        <v>4600</v>
      </c>
      <c r="P1220" s="22">
        <v>5050</v>
      </c>
      <c r="Q1220" s="22">
        <v>0</v>
      </c>
      <c r="R1220" s="22">
        <v>248</v>
      </c>
      <c r="S1220" s="22">
        <v>0</v>
      </c>
    </row>
    <row r="1221" spans="11:19" ht="15.75" x14ac:dyDescent="0.25">
      <c r="K1221" s="21">
        <v>1220</v>
      </c>
      <c r="L1221" s="20" t="s">
        <v>1247</v>
      </c>
      <c r="M1221" s="22">
        <v>14.65</v>
      </c>
      <c r="N1221" s="22">
        <v>1043</v>
      </c>
      <c r="O1221" s="22">
        <v>4250</v>
      </c>
      <c r="P1221" s="22">
        <v>5500</v>
      </c>
      <c r="Q1221" s="22">
        <v>0</v>
      </c>
      <c r="R1221" s="22">
        <v>248</v>
      </c>
      <c r="S1221" s="22">
        <v>0</v>
      </c>
    </row>
    <row r="1222" spans="11:19" ht="15.75" x14ac:dyDescent="0.25">
      <c r="K1222" s="21">
        <v>1221</v>
      </c>
      <c r="L1222" s="20" t="s">
        <v>1248</v>
      </c>
      <c r="M1222" s="22">
        <v>14.7</v>
      </c>
      <c r="N1222" s="22">
        <v>894</v>
      </c>
      <c r="O1222" s="22">
        <v>4660</v>
      </c>
      <c r="P1222" s="22">
        <v>5100</v>
      </c>
      <c r="Q1222" s="22">
        <v>0</v>
      </c>
      <c r="R1222" s="22">
        <v>247</v>
      </c>
      <c r="S1222" s="22">
        <v>0</v>
      </c>
    </row>
    <row r="1223" spans="11:19" ht="15.75" x14ac:dyDescent="0.25">
      <c r="K1223" s="21">
        <v>1222</v>
      </c>
      <c r="L1223" s="20" t="s">
        <v>1249</v>
      </c>
      <c r="M1223" s="22">
        <v>14.65</v>
      </c>
      <c r="N1223" s="22">
        <v>1043</v>
      </c>
      <c r="O1223" s="22">
        <v>6060</v>
      </c>
      <c r="P1223" s="22">
        <v>5900</v>
      </c>
      <c r="Q1223" s="22">
        <v>0</v>
      </c>
      <c r="R1223" s="22">
        <v>246</v>
      </c>
      <c r="S1223" s="22">
        <v>0</v>
      </c>
    </row>
    <row r="1224" spans="11:19" ht="15.75" x14ac:dyDescent="0.25">
      <c r="K1224" s="21">
        <v>1223</v>
      </c>
      <c r="L1224" s="20" t="s">
        <v>1250</v>
      </c>
      <c r="M1224" s="22">
        <v>14.61</v>
      </c>
      <c r="N1224" s="22">
        <v>1162</v>
      </c>
      <c r="O1224" s="22">
        <v>6030</v>
      </c>
      <c r="P1224" s="22">
        <v>4970</v>
      </c>
      <c r="Q1224" s="22">
        <v>0</v>
      </c>
      <c r="R1224" s="22">
        <v>246</v>
      </c>
      <c r="S1224" s="22">
        <v>0</v>
      </c>
    </row>
    <row r="1225" spans="11:19" ht="15.75" x14ac:dyDescent="0.25">
      <c r="K1225" s="21">
        <v>1224</v>
      </c>
      <c r="L1225" s="20" t="s">
        <v>1251</v>
      </c>
      <c r="M1225" s="22">
        <v>14.63</v>
      </c>
      <c r="N1225" s="22">
        <v>1103</v>
      </c>
      <c r="O1225" s="22">
        <v>5670</v>
      </c>
      <c r="P1225" s="22">
        <v>4940</v>
      </c>
      <c r="Q1225" s="22">
        <v>0</v>
      </c>
      <c r="R1225" s="22">
        <v>247</v>
      </c>
      <c r="S1225" s="22">
        <v>0</v>
      </c>
    </row>
    <row r="1226" spans="11:19" ht="15.75" x14ac:dyDescent="0.25">
      <c r="K1226" s="21">
        <v>1225</v>
      </c>
      <c r="L1226" s="20" t="s">
        <v>1252</v>
      </c>
      <c r="M1226" s="22">
        <v>14.64</v>
      </c>
      <c r="N1226" s="22">
        <v>1073</v>
      </c>
      <c r="O1226" s="22">
        <v>5940</v>
      </c>
      <c r="P1226" s="22">
        <v>5000</v>
      </c>
      <c r="Q1226" s="22">
        <v>0</v>
      </c>
      <c r="R1226" s="22">
        <v>249</v>
      </c>
      <c r="S1226" s="22">
        <v>0</v>
      </c>
    </row>
    <row r="1227" spans="11:19" ht="15.75" x14ac:dyDescent="0.25">
      <c r="K1227" s="21">
        <v>1226</v>
      </c>
      <c r="L1227" s="20" t="s">
        <v>1253</v>
      </c>
      <c r="M1227" s="22">
        <v>14.74</v>
      </c>
      <c r="N1227" s="22">
        <v>775</v>
      </c>
      <c r="O1227" s="22">
        <v>5940</v>
      </c>
      <c r="P1227" s="22">
        <v>4950</v>
      </c>
      <c r="Q1227" s="22">
        <v>0</v>
      </c>
      <c r="R1227" s="22">
        <v>250</v>
      </c>
      <c r="S1227" s="22">
        <v>0</v>
      </c>
    </row>
    <row r="1228" spans="11:19" ht="15.75" x14ac:dyDescent="0.25">
      <c r="K1228" s="21">
        <v>1227</v>
      </c>
      <c r="L1228" s="20" t="s">
        <v>1254</v>
      </c>
      <c r="M1228" s="22">
        <v>14.57</v>
      </c>
      <c r="N1228" s="22">
        <v>1281</v>
      </c>
      <c r="O1228" s="22">
        <v>5250</v>
      </c>
      <c r="P1228" s="22">
        <v>4880</v>
      </c>
      <c r="Q1228" s="22">
        <v>0</v>
      </c>
      <c r="R1228" s="22">
        <v>250</v>
      </c>
      <c r="S1228" s="22">
        <v>0</v>
      </c>
    </row>
    <row r="1229" spans="11:19" ht="15.75" x14ac:dyDescent="0.25">
      <c r="K1229" s="21">
        <v>1228</v>
      </c>
      <c r="L1229" s="20" t="s">
        <v>1255</v>
      </c>
      <c r="M1229" s="22">
        <v>14.64</v>
      </c>
      <c r="N1229" s="22">
        <v>1073</v>
      </c>
      <c r="O1229" s="22">
        <v>4890</v>
      </c>
      <c r="P1229" s="22">
        <v>4970</v>
      </c>
      <c r="Q1229" s="22">
        <v>0</v>
      </c>
      <c r="R1229" s="22">
        <v>252</v>
      </c>
      <c r="S1229" s="22">
        <v>0</v>
      </c>
    </row>
    <row r="1230" spans="11:19" ht="15.75" x14ac:dyDescent="0.25">
      <c r="K1230" s="21">
        <v>1229</v>
      </c>
      <c r="L1230" s="20" t="s">
        <v>1256</v>
      </c>
      <c r="M1230" s="22">
        <v>14.67</v>
      </c>
      <c r="N1230" s="22">
        <v>983</v>
      </c>
      <c r="O1230" s="22">
        <v>5540</v>
      </c>
      <c r="P1230" s="22">
        <v>4940</v>
      </c>
      <c r="Q1230" s="22">
        <v>0</v>
      </c>
      <c r="R1230" s="22">
        <v>253</v>
      </c>
      <c r="S1230" s="22">
        <v>0</v>
      </c>
    </row>
    <row r="1231" spans="11:19" ht="15.75" x14ac:dyDescent="0.25">
      <c r="K1231" s="21">
        <v>1230</v>
      </c>
      <c r="L1231" s="20" t="s">
        <v>1257</v>
      </c>
      <c r="M1231" s="22">
        <v>14.63</v>
      </c>
      <c r="N1231" s="22">
        <v>1103</v>
      </c>
      <c r="O1231" s="22">
        <v>5540</v>
      </c>
      <c r="P1231" s="22">
        <v>4900</v>
      </c>
      <c r="Q1231" s="22">
        <v>0</v>
      </c>
      <c r="R1231" s="22">
        <v>254</v>
      </c>
      <c r="S1231" s="22">
        <v>0</v>
      </c>
    </row>
    <row r="1232" spans="11:19" ht="15.75" x14ac:dyDescent="0.25">
      <c r="K1232" s="21">
        <v>1231</v>
      </c>
      <c r="L1232" s="20" t="s">
        <v>1258</v>
      </c>
      <c r="M1232" s="22">
        <v>14.78</v>
      </c>
      <c r="N1232" s="22">
        <v>656</v>
      </c>
      <c r="O1232" s="22">
        <v>5050</v>
      </c>
      <c r="P1232" s="22">
        <v>4920</v>
      </c>
      <c r="Q1232" s="22">
        <v>0</v>
      </c>
      <c r="R1232" s="22">
        <v>250</v>
      </c>
      <c r="S1232" s="22">
        <v>0</v>
      </c>
    </row>
    <row r="1233" spans="11:19" ht="15.75" x14ac:dyDescent="0.25">
      <c r="K1233" s="21">
        <v>1232</v>
      </c>
      <c r="L1233" s="20" t="s">
        <v>1259</v>
      </c>
      <c r="M1233" s="22">
        <v>14.61</v>
      </c>
      <c r="N1233" s="22">
        <v>1162</v>
      </c>
      <c r="O1233" s="22">
        <v>5140</v>
      </c>
      <c r="P1233" s="22">
        <v>4930</v>
      </c>
      <c r="Q1233" s="22">
        <v>0</v>
      </c>
      <c r="R1233" s="22">
        <v>248</v>
      </c>
      <c r="S1233" s="22">
        <v>0</v>
      </c>
    </row>
    <row r="1234" spans="11:19" ht="15.75" x14ac:dyDescent="0.25">
      <c r="K1234" s="21">
        <v>1233</v>
      </c>
      <c r="L1234" s="20" t="s">
        <v>1260</v>
      </c>
      <c r="M1234" s="22">
        <v>14.55</v>
      </c>
      <c r="N1234" s="22">
        <v>1341</v>
      </c>
      <c r="O1234" s="22">
        <v>5148</v>
      </c>
      <c r="P1234" s="22">
        <v>4980</v>
      </c>
      <c r="Q1234" s="22">
        <v>0</v>
      </c>
      <c r="R1234" s="22">
        <v>248</v>
      </c>
      <c r="S1234" s="22">
        <v>0</v>
      </c>
    </row>
    <row r="1235" spans="11:19" ht="15.75" x14ac:dyDescent="0.25">
      <c r="K1235" s="21">
        <v>1234</v>
      </c>
      <c r="L1235" s="20" t="s">
        <v>1261</v>
      </c>
      <c r="M1235" s="22">
        <v>14.52</v>
      </c>
      <c r="N1235" s="22">
        <v>1430</v>
      </c>
      <c r="O1235" s="22">
        <v>4900</v>
      </c>
      <c r="P1235" s="22">
        <v>4910</v>
      </c>
      <c r="Q1235" s="22">
        <v>0</v>
      </c>
      <c r="R1235" s="22">
        <v>248</v>
      </c>
      <c r="S1235" s="22">
        <v>0</v>
      </c>
    </row>
    <row r="1236" spans="11:19" ht="15.75" x14ac:dyDescent="0.25">
      <c r="K1236" s="21">
        <v>1235</v>
      </c>
      <c r="L1236" s="20" t="s">
        <v>1262</v>
      </c>
      <c r="M1236" s="22">
        <v>14.64</v>
      </c>
      <c r="N1236" s="22">
        <v>1073</v>
      </c>
      <c r="O1236" s="22">
        <v>4810</v>
      </c>
      <c r="P1236" s="22">
        <v>5220</v>
      </c>
      <c r="Q1236" s="22">
        <v>0</v>
      </c>
      <c r="R1236" s="22">
        <v>248</v>
      </c>
      <c r="S1236" s="22">
        <v>0</v>
      </c>
    </row>
    <row r="1237" spans="11:19" ht="15.75" x14ac:dyDescent="0.25">
      <c r="K1237" s="21">
        <v>1236</v>
      </c>
      <c r="L1237" s="20" t="s">
        <v>1263</v>
      </c>
      <c r="M1237" s="22">
        <v>14.62</v>
      </c>
      <c r="N1237" s="22">
        <v>1132</v>
      </c>
      <c r="O1237" s="22">
        <v>5530</v>
      </c>
      <c r="P1237" s="22">
        <v>4910</v>
      </c>
      <c r="Q1237" s="22">
        <v>0</v>
      </c>
      <c r="R1237" s="22">
        <v>248</v>
      </c>
      <c r="S1237" s="22">
        <v>0</v>
      </c>
    </row>
    <row r="1238" spans="11:19" ht="15.75" x14ac:dyDescent="0.25">
      <c r="K1238" s="21">
        <v>1237</v>
      </c>
      <c r="L1238" s="20" t="s">
        <v>1264</v>
      </c>
      <c r="M1238" s="22">
        <v>14.68</v>
      </c>
      <c r="N1238" s="22">
        <v>954</v>
      </c>
      <c r="O1238" s="22">
        <v>5280</v>
      </c>
      <c r="P1238" s="22">
        <v>4940</v>
      </c>
      <c r="Q1238" s="22">
        <v>0</v>
      </c>
      <c r="R1238" s="22">
        <v>247</v>
      </c>
      <c r="S1238" s="22">
        <v>0</v>
      </c>
    </row>
    <row r="1239" spans="11:19" ht="15.75" x14ac:dyDescent="0.25">
      <c r="K1239" s="21">
        <v>1238</v>
      </c>
      <c r="L1239" s="20" t="s">
        <v>1265</v>
      </c>
      <c r="M1239" s="22">
        <v>14.56</v>
      </c>
      <c r="N1239" s="22">
        <v>1311</v>
      </c>
      <c r="O1239" s="22">
        <v>5410</v>
      </c>
      <c r="P1239" s="22">
        <v>4990</v>
      </c>
      <c r="Q1239" s="22">
        <v>0</v>
      </c>
      <c r="R1239" s="22">
        <v>247</v>
      </c>
      <c r="S1239" s="22">
        <v>0</v>
      </c>
    </row>
    <row r="1240" spans="11:19" ht="15.75" x14ac:dyDescent="0.25">
      <c r="K1240" s="21">
        <v>1239</v>
      </c>
      <c r="L1240" s="20" t="s">
        <v>1266</v>
      </c>
      <c r="M1240" s="22">
        <v>14.6</v>
      </c>
      <c r="N1240" s="22">
        <v>1192</v>
      </c>
      <c r="O1240" s="22">
        <v>5670</v>
      </c>
      <c r="P1240" s="22">
        <v>5130</v>
      </c>
      <c r="Q1240" s="22">
        <v>0</v>
      </c>
      <c r="R1240" s="22">
        <v>248</v>
      </c>
      <c r="S1240" s="22">
        <v>0</v>
      </c>
    </row>
    <row r="1241" spans="11:19" ht="15.75" x14ac:dyDescent="0.25">
      <c r="K1241" s="21">
        <v>1240</v>
      </c>
      <c r="L1241" s="20" t="s">
        <v>1267</v>
      </c>
      <c r="M1241" s="22">
        <v>14.52</v>
      </c>
      <c r="N1241" s="22">
        <v>1430</v>
      </c>
      <c r="O1241" s="22">
        <v>5511</v>
      </c>
      <c r="P1241" s="22">
        <v>4850</v>
      </c>
      <c r="Q1241" s="22">
        <v>0</v>
      </c>
      <c r="R1241" s="22">
        <v>248</v>
      </c>
      <c r="S1241" s="22">
        <v>0</v>
      </c>
    </row>
    <row r="1242" spans="11:19" ht="15.75" x14ac:dyDescent="0.25">
      <c r="K1242" s="21">
        <v>1241</v>
      </c>
      <c r="L1242" s="20" t="s">
        <v>1268</v>
      </c>
      <c r="M1242" s="22">
        <v>14.5</v>
      </c>
      <c r="N1242" s="22">
        <v>1490</v>
      </c>
      <c r="O1242" s="22">
        <v>5000</v>
      </c>
      <c r="P1242" s="22">
        <v>4960</v>
      </c>
      <c r="Q1242" s="22">
        <v>0</v>
      </c>
      <c r="R1242" s="22">
        <v>248</v>
      </c>
      <c r="S1242" s="22">
        <v>0</v>
      </c>
    </row>
    <row r="1243" spans="11:19" ht="15.75" x14ac:dyDescent="0.25">
      <c r="K1243" s="21">
        <v>1242</v>
      </c>
      <c r="L1243" s="20" t="s">
        <v>1269</v>
      </c>
      <c r="M1243" s="22">
        <v>14.63</v>
      </c>
      <c r="N1243" s="22">
        <v>1103</v>
      </c>
      <c r="O1243" s="22">
        <v>4590</v>
      </c>
      <c r="P1243" s="22">
        <v>4930</v>
      </c>
      <c r="Q1243" s="22">
        <v>0</v>
      </c>
      <c r="R1243" s="22">
        <v>247</v>
      </c>
      <c r="S1243" s="22">
        <v>0</v>
      </c>
    </row>
    <row r="1244" spans="11:19" ht="15.75" x14ac:dyDescent="0.25">
      <c r="K1244" s="21">
        <v>1243</v>
      </c>
      <c r="L1244" s="20" t="s">
        <v>1270</v>
      </c>
      <c r="M1244" s="22">
        <v>14.54</v>
      </c>
      <c r="N1244" s="22">
        <v>1371</v>
      </c>
      <c r="O1244" s="22">
        <v>4950</v>
      </c>
      <c r="P1244" s="22">
        <v>4940</v>
      </c>
      <c r="Q1244" s="22">
        <v>0</v>
      </c>
      <c r="R1244" s="22">
        <v>247</v>
      </c>
      <c r="S1244" s="22">
        <v>0</v>
      </c>
    </row>
    <row r="1245" spans="11:19" ht="15.75" x14ac:dyDescent="0.25">
      <c r="K1245" s="21">
        <v>1244</v>
      </c>
      <c r="L1245" s="20" t="s">
        <v>1271</v>
      </c>
      <c r="M1245" s="22">
        <v>14.68</v>
      </c>
      <c r="N1245" s="22">
        <v>954</v>
      </c>
      <c r="O1245" s="22">
        <v>5020</v>
      </c>
      <c r="P1245" s="22">
        <v>4890</v>
      </c>
      <c r="Q1245" s="22">
        <v>0</v>
      </c>
      <c r="R1245" s="22">
        <v>247</v>
      </c>
      <c r="S1245" s="22">
        <v>0</v>
      </c>
    </row>
    <row r="1246" spans="11:19" ht="15.75" x14ac:dyDescent="0.25">
      <c r="K1246" s="21">
        <v>1245</v>
      </c>
      <c r="L1246" s="20" t="s">
        <v>1272</v>
      </c>
      <c r="M1246" s="22">
        <v>14.64</v>
      </c>
      <c r="N1246" s="22">
        <v>1073</v>
      </c>
      <c r="O1246" s="22">
        <v>4990</v>
      </c>
      <c r="P1246" s="22">
        <v>4980</v>
      </c>
      <c r="Q1246" s="22">
        <v>0</v>
      </c>
      <c r="R1246" s="22">
        <v>247</v>
      </c>
      <c r="S1246" s="22">
        <v>0</v>
      </c>
    </row>
    <row r="1247" spans="11:19" ht="15.75" x14ac:dyDescent="0.25">
      <c r="K1247" s="21">
        <v>1246</v>
      </c>
      <c r="L1247" s="20" t="s">
        <v>1273</v>
      </c>
      <c r="M1247" s="22">
        <v>14.67</v>
      </c>
      <c r="N1247" s="22">
        <v>983</v>
      </c>
      <c r="O1247" s="22">
        <v>5370</v>
      </c>
      <c r="P1247" s="22">
        <v>4900</v>
      </c>
      <c r="Q1247" s="22">
        <v>0</v>
      </c>
      <c r="R1247" s="22">
        <v>248</v>
      </c>
      <c r="S1247" s="22">
        <v>0</v>
      </c>
    </row>
    <row r="1248" spans="11:19" ht="15.75" x14ac:dyDescent="0.25">
      <c r="K1248" s="21">
        <v>1247</v>
      </c>
      <c r="L1248" s="20" t="s">
        <v>1274</v>
      </c>
      <c r="M1248" s="22">
        <v>14.62</v>
      </c>
      <c r="N1248" s="22">
        <v>1132</v>
      </c>
      <c r="O1248" s="22">
        <v>5850</v>
      </c>
      <c r="P1248" s="22">
        <v>5000</v>
      </c>
      <c r="Q1248" s="22">
        <v>0</v>
      </c>
      <c r="R1248" s="22">
        <v>248</v>
      </c>
      <c r="S1248" s="22">
        <v>0</v>
      </c>
    </row>
    <row r="1249" spans="11:19" ht="15.75" x14ac:dyDescent="0.25">
      <c r="K1249" s="21">
        <v>1248</v>
      </c>
      <c r="L1249" s="20" t="s">
        <v>1275</v>
      </c>
      <c r="M1249" s="22">
        <v>14.6</v>
      </c>
      <c r="N1249" s="22">
        <v>1192</v>
      </c>
      <c r="O1249" s="22">
        <v>4222</v>
      </c>
      <c r="P1249" s="22">
        <v>4930</v>
      </c>
      <c r="Q1249" s="22">
        <v>0</v>
      </c>
      <c r="R1249" s="22">
        <v>246</v>
      </c>
      <c r="S1249" s="22">
        <v>0</v>
      </c>
    </row>
    <row r="1250" spans="11:19" ht="15.75" x14ac:dyDescent="0.25">
      <c r="K1250" s="21">
        <v>1249</v>
      </c>
      <c r="L1250" s="20" t="s">
        <v>1276</v>
      </c>
      <c r="M1250" s="22">
        <v>14.61</v>
      </c>
      <c r="N1250" s="22">
        <v>1162</v>
      </c>
      <c r="O1250" s="22">
        <v>5670</v>
      </c>
      <c r="P1250" s="22">
        <v>4950</v>
      </c>
      <c r="Q1250" s="22">
        <v>0</v>
      </c>
      <c r="R1250" s="22">
        <v>246</v>
      </c>
      <c r="S1250" s="22">
        <v>0</v>
      </c>
    </row>
    <row r="1251" spans="11:19" ht="15.75" x14ac:dyDescent="0.25">
      <c r="K1251" s="21">
        <v>1250</v>
      </c>
      <c r="L1251" s="20" t="s">
        <v>1277</v>
      </c>
      <c r="M1251" s="22">
        <v>14.64</v>
      </c>
      <c r="N1251" s="22">
        <v>1073</v>
      </c>
      <c r="O1251" s="22">
        <v>5320</v>
      </c>
      <c r="P1251" s="22">
        <v>4980</v>
      </c>
      <c r="Q1251" s="22">
        <v>0</v>
      </c>
      <c r="R1251" s="22">
        <v>248</v>
      </c>
      <c r="S1251" s="22">
        <v>0</v>
      </c>
    </row>
    <row r="1252" spans="11:19" ht="15.75" x14ac:dyDescent="0.25">
      <c r="K1252" s="21">
        <v>1251</v>
      </c>
      <c r="L1252" s="20" t="s">
        <v>1278</v>
      </c>
      <c r="M1252" s="22">
        <v>14.6</v>
      </c>
      <c r="N1252" s="22">
        <v>1192</v>
      </c>
      <c r="O1252" s="22">
        <v>5080</v>
      </c>
      <c r="P1252" s="22">
        <v>4950</v>
      </c>
      <c r="Q1252" s="22">
        <v>0</v>
      </c>
      <c r="R1252" s="22">
        <v>246</v>
      </c>
      <c r="S1252" s="22">
        <v>0</v>
      </c>
    </row>
    <row r="1253" spans="11:19" ht="15.75" x14ac:dyDescent="0.25">
      <c r="K1253" s="21">
        <v>1252</v>
      </c>
      <c r="L1253" s="20" t="s">
        <v>1279</v>
      </c>
      <c r="M1253" s="22">
        <v>14.55</v>
      </c>
      <c r="N1253" s="22">
        <v>1341</v>
      </c>
      <c r="O1253" s="22">
        <v>4920</v>
      </c>
      <c r="P1253" s="22">
        <v>4890</v>
      </c>
      <c r="Q1253" s="22">
        <v>0</v>
      </c>
      <c r="R1253" s="22">
        <v>246</v>
      </c>
      <c r="S1253" s="22">
        <v>0</v>
      </c>
    </row>
    <row r="1254" spans="11:19" ht="15.75" x14ac:dyDescent="0.25">
      <c r="K1254" s="21">
        <v>1253</v>
      </c>
      <c r="L1254" s="20" t="s">
        <v>1280</v>
      </c>
      <c r="M1254" s="22">
        <v>14.64</v>
      </c>
      <c r="N1254" s="22">
        <v>1073</v>
      </c>
      <c r="O1254" s="22">
        <v>5460</v>
      </c>
      <c r="P1254" s="22">
        <v>4920</v>
      </c>
      <c r="Q1254" s="22">
        <v>0</v>
      </c>
      <c r="R1254" s="22">
        <v>246</v>
      </c>
      <c r="S1254" s="22">
        <v>0</v>
      </c>
    </row>
    <row r="1255" spans="11:19" ht="15.75" x14ac:dyDescent="0.25">
      <c r="K1255" s="21">
        <v>1254</v>
      </c>
      <c r="L1255" s="20" t="s">
        <v>1281</v>
      </c>
      <c r="M1255" s="22">
        <v>14.77</v>
      </c>
      <c r="N1255" s="22">
        <v>685</v>
      </c>
      <c r="O1255" s="22">
        <v>5460</v>
      </c>
      <c r="P1255" s="22">
        <v>4930</v>
      </c>
      <c r="Q1255" s="22">
        <v>0</v>
      </c>
      <c r="R1255" s="22">
        <v>246</v>
      </c>
      <c r="S1255" s="22">
        <v>0</v>
      </c>
    </row>
    <row r="1256" spans="11:19" ht="15.75" x14ac:dyDescent="0.25">
      <c r="K1256" s="21">
        <v>1255</v>
      </c>
      <c r="L1256" s="20" t="s">
        <v>1282</v>
      </c>
      <c r="M1256" s="22">
        <v>14.78</v>
      </c>
      <c r="N1256" s="22">
        <v>656</v>
      </c>
      <c r="O1256" s="22">
        <v>4996</v>
      </c>
      <c r="P1256" s="22">
        <v>5000</v>
      </c>
      <c r="Q1256" s="22">
        <v>0</v>
      </c>
      <c r="R1256" s="22">
        <v>248</v>
      </c>
      <c r="S1256" s="22">
        <v>0</v>
      </c>
    </row>
    <row r="1257" spans="11:19" ht="15.75" x14ac:dyDescent="0.25">
      <c r="K1257" s="21">
        <v>1256</v>
      </c>
      <c r="L1257" s="20" t="s">
        <v>1283</v>
      </c>
      <c r="M1257" s="22">
        <v>14.64</v>
      </c>
      <c r="N1257" s="22">
        <v>1073</v>
      </c>
      <c r="O1257" s="22">
        <v>5270</v>
      </c>
      <c r="P1257" s="22">
        <v>4900</v>
      </c>
      <c r="Q1257" s="22">
        <v>0</v>
      </c>
      <c r="R1257" s="22">
        <v>246</v>
      </c>
      <c r="S1257" s="22">
        <v>0</v>
      </c>
    </row>
    <row r="1258" spans="11:19" ht="15.75" x14ac:dyDescent="0.25">
      <c r="K1258" s="21">
        <v>1257</v>
      </c>
      <c r="L1258" s="20" t="s">
        <v>1284</v>
      </c>
      <c r="M1258" s="22">
        <v>14.7</v>
      </c>
      <c r="N1258" s="22">
        <v>894</v>
      </c>
      <c r="O1258" s="22">
        <v>5270</v>
      </c>
      <c r="P1258" s="22">
        <v>4860</v>
      </c>
      <c r="Q1258" s="22">
        <v>0</v>
      </c>
      <c r="R1258" s="22">
        <v>246</v>
      </c>
      <c r="S1258" s="22">
        <v>0</v>
      </c>
    </row>
    <row r="1259" spans="11:19" ht="15.75" x14ac:dyDescent="0.25">
      <c r="K1259" s="21">
        <v>1258</v>
      </c>
      <c r="L1259" s="20" t="s">
        <v>1285</v>
      </c>
      <c r="M1259" s="22">
        <v>14.65</v>
      </c>
      <c r="N1259" s="22">
        <v>1043</v>
      </c>
      <c r="O1259" s="22">
        <v>4970</v>
      </c>
      <c r="P1259" s="22">
        <v>4860</v>
      </c>
      <c r="Q1259" s="22">
        <v>0</v>
      </c>
      <c r="R1259" s="22">
        <v>247</v>
      </c>
      <c r="S1259" s="22">
        <v>0</v>
      </c>
    </row>
    <row r="1260" spans="11:19" ht="15.75" x14ac:dyDescent="0.25">
      <c r="K1260" s="21">
        <v>1259</v>
      </c>
      <c r="L1260" s="20" t="s">
        <v>1286</v>
      </c>
      <c r="M1260" s="22">
        <v>14.68</v>
      </c>
      <c r="N1260" s="22">
        <v>954</v>
      </c>
      <c r="O1260" s="22">
        <v>5370</v>
      </c>
      <c r="P1260" s="22">
        <v>4870</v>
      </c>
      <c r="Q1260" s="22">
        <v>0</v>
      </c>
      <c r="R1260" s="22">
        <v>247</v>
      </c>
      <c r="S1260" s="22">
        <v>0</v>
      </c>
    </row>
    <row r="1261" spans="11:19" ht="15.75" x14ac:dyDescent="0.25">
      <c r="K1261" s="21">
        <v>1260</v>
      </c>
      <c r="L1261" s="20" t="s">
        <v>1287</v>
      </c>
      <c r="M1261" s="22">
        <v>14.69</v>
      </c>
      <c r="N1261" s="22">
        <v>924</v>
      </c>
      <c r="O1261" s="22">
        <v>5550</v>
      </c>
      <c r="P1261" s="22">
        <v>4980</v>
      </c>
      <c r="Q1261" s="22">
        <v>0</v>
      </c>
      <c r="R1261" s="22">
        <v>247</v>
      </c>
      <c r="S1261" s="22">
        <v>0</v>
      </c>
    </row>
    <row r="1262" spans="11:19" ht="15.75" x14ac:dyDescent="0.25">
      <c r="K1262" s="21">
        <v>1261</v>
      </c>
      <c r="L1262" s="20" t="s">
        <v>1288</v>
      </c>
      <c r="M1262" s="22">
        <v>14.55</v>
      </c>
      <c r="N1262" s="22">
        <v>1341</v>
      </c>
      <c r="O1262" s="22">
        <v>5816</v>
      </c>
      <c r="P1262" s="22">
        <v>4930</v>
      </c>
      <c r="Q1262" s="22">
        <v>0</v>
      </c>
      <c r="R1262" s="22">
        <v>247</v>
      </c>
      <c r="S1262" s="22">
        <v>0</v>
      </c>
    </row>
    <row r="1263" spans="11:19" ht="15.75" x14ac:dyDescent="0.25">
      <c r="K1263" s="21">
        <v>1262</v>
      </c>
      <c r="L1263" s="20" t="s">
        <v>1289</v>
      </c>
      <c r="M1263" s="22">
        <v>14.64</v>
      </c>
      <c r="N1263" s="22">
        <v>1073</v>
      </c>
      <c r="O1263" s="22">
        <v>5600</v>
      </c>
      <c r="P1263" s="22">
        <v>4980</v>
      </c>
      <c r="Q1263" s="22">
        <v>0</v>
      </c>
      <c r="R1263" s="22">
        <v>246</v>
      </c>
      <c r="S1263" s="22">
        <v>0</v>
      </c>
    </row>
    <row r="1264" spans="11:19" ht="15.75" x14ac:dyDescent="0.25">
      <c r="K1264" s="21">
        <v>1263</v>
      </c>
      <c r="L1264" s="20" t="s">
        <v>1290</v>
      </c>
      <c r="M1264" s="22">
        <v>14.75</v>
      </c>
      <c r="N1264" s="22">
        <v>745</v>
      </c>
      <c r="O1264" s="22">
        <v>4930</v>
      </c>
      <c r="P1264" s="22">
        <v>4820</v>
      </c>
      <c r="Q1264" s="22">
        <v>0</v>
      </c>
      <c r="R1264" s="22">
        <v>246</v>
      </c>
      <c r="S1264" s="22">
        <v>0</v>
      </c>
    </row>
    <row r="1265" spans="11:19" ht="15.75" x14ac:dyDescent="0.25">
      <c r="K1265" s="21">
        <v>1264</v>
      </c>
      <c r="L1265" s="20" t="s">
        <v>1291</v>
      </c>
      <c r="M1265" s="22">
        <v>14.71</v>
      </c>
      <c r="N1265" s="22">
        <v>864</v>
      </c>
      <c r="O1265" s="22">
        <v>5480</v>
      </c>
      <c r="P1265" s="22">
        <v>4880</v>
      </c>
      <c r="Q1265" s="22">
        <v>0</v>
      </c>
      <c r="R1265" s="22">
        <v>246</v>
      </c>
      <c r="S1265" s="22">
        <v>0</v>
      </c>
    </row>
    <row r="1266" spans="11:19" ht="15.75" x14ac:dyDescent="0.25">
      <c r="K1266" s="21">
        <v>1265</v>
      </c>
      <c r="L1266" s="20" t="s">
        <v>1292</v>
      </c>
      <c r="M1266" s="22">
        <v>14.8</v>
      </c>
      <c r="N1266" s="22">
        <v>596</v>
      </c>
      <c r="O1266" s="22">
        <v>5350</v>
      </c>
      <c r="P1266" s="22">
        <v>5020</v>
      </c>
      <c r="Q1266" s="22">
        <v>0</v>
      </c>
      <c r="R1266" s="22">
        <v>246</v>
      </c>
      <c r="S1266" s="22">
        <v>0</v>
      </c>
    </row>
    <row r="1267" spans="11:19" ht="15.75" x14ac:dyDescent="0.25">
      <c r="K1267" s="21">
        <v>1266</v>
      </c>
      <c r="L1267" s="20" t="s">
        <v>1293</v>
      </c>
      <c r="M1267" s="22">
        <v>14.83</v>
      </c>
      <c r="N1267" s="22">
        <v>507</v>
      </c>
      <c r="O1267" s="22">
        <v>5340</v>
      </c>
      <c r="P1267" s="22">
        <v>5070</v>
      </c>
      <c r="Q1267" s="22">
        <v>0</v>
      </c>
      <c r="R1267" s="22">
        <v>247</v>
      </c>
      <c r="S1267" s="22">
        <v>0</v>
      </c>
    </row>
    <row r="1268" spans="11:19" ht="15.75" x14ac:dyDescent="0.25">
      <c r="K1268" s="21">
        <v>1267</v>
      </c>
      <c r="L1268" s="20" t="s">
        <v>1294</v>
      </c>
      <c r="M1268" s="22">
        <v>14.83</v>
      </c>
      <c r="N1268" s="22">
        <v>507</v>
      </c>
      <c r="O1268" s="22">
        <v>5220</v>
      </c>
      <c r="P1268" s="22">
        <v>4930</v>
      </c>
      <c r="Q1268" s="22">
        <v>0</v>
      </c>
      <c r="R1268" s="22">
        <v>247</v>
      </c>
      <c r="S1268" s="22">
        <v>0</v>
      </c>
    </row>
    <row r="1269" spans="11:19" ht="15.75" x14ac:dyDescent="0.25">
      <c r="K1269" s="21">
        <v>1268</v>
      </c>
      <c r="L1269" s="20" t="s">
        <v>1295</v>
      </c>
      <c r="M1269" s="22">
        <v>14.68</v>
      </c>
      <c r="N1269" s="22">
        <v>954</v>
      </c>
      <c r="O1269" s="22">
        <v>5220</v>
      </c>
      <c r="P1269" s="22">
        <v>4950</v>
      </c>
      <c r="Q1269" s="22">
        <v>0</v>
      </c>
      <c r="R1269" s="22">
        <v>247</v>
      </c>
      <c r="S1269" s="22">
        <v>0</v>
      </c>
    </row>
    <row r="1270" spans="11:19" ht="15.75" x14ac:dyDescent="0.25">
      <c r="K1270" s="21">
        <v>1269</v>
      </c>
      <c r="L1270" s="20" t="s">
        <v>1296</v>
      </c>
      <c r="M1270" s="22">
        <v>14.71</v>
      </c>
      <c r="N1270" s="22">
        <v>864</v>
      </c>
      <c r="O1270" s="22">
        <v>5359</v>
      </c>
      <c r="P1270" s="22">
        <v>5100</v>
      </c>
      <c r="Q1270" s="22">
        <v>0</v>
      </c>
      <c r="R1270" s="22">
        <v>246</v>
      </c>
      <c r="S1270" s="22">
        <v>0</v>
      </c>
    </row>
    <row r="1271" spans="11:19" ht="15.75" x14ac:dyDescent="0.25">
      <c r="K1271" s="21">
        <v>1270</v>
      </c>
      <c r="L1271" s="20" t="s">
        <v>1297</v>
      </c>
      <c r="M1271" s="22">
        <v>14.86</v>
      </c>
      <c r="N1271" s="22">
        <v>417</v>
      </c>
      <c r="O1271" s="22">
        <v>4880</v>
      </c>
      <c r="P1271" s="22">
        <v>5080</v>
      </c>
      <c r="Q1271" s="22">
        <v>0</v>
      </c>
      <c r="R1271" s="22">
        <v>246</v>
      </c>
      <c r="S1271" s="22">
        <v>0</v>
      </c>
    </row>
    <row r="1272" spans="11:19" ht="15.75" x14ac:dyDescent="0.25">
      <c r="K1272" s="21">
        <v>1271</v>
      </c>
      <c r="L1272" s="20" t="s">
        <v>1298</v>
      </c>
      <c r="M1272" s="22">
        <v>14.84</v>
      </c>
      <c r="N1272" s="22">
        <v>-50</v>
      </c>
      <c r="O1272" s="22">
        <v>0</v>
      </c>
      <c r="P1272" s="22">
        <v>0</v>
      </c>
      <c r="Q1272" s="22">
        <v>0</v>
      </c>
      <c r="R1272" s="22">
        <v>246</v>
      </c>
      <c r="S1272" s="22">
        <v>0</v>
      </c>
    </row>
    <row r="1273" spans="11:19" ht="15.75" x14ac:dyDescent="0.25">
      <c r="K1273" s="21">
        <v>1272</v>
      </c>
      <c r="L1273" s="20" t="s">
        <v>1299</v>
      </c>
      <c r="M1273" s="22">
        <v>14.86</v>
      </c>
      <c r="N1273" s="22">
        <v>417</v>
      </c>
      <c r="O1273" s="22">
        <v>5580</v>
      </c>
      <c r="P1273" s="22">
        <v>4950</v>
      </c>
      <c r="Q1273" s="22">
        <v>0</v>
      </c>
      <c r="R1273" s="22">
        <v>247</v>
      </c>
      <c r="S1273" s="22">
        <v>0</v>
      </c>
    </row>
    <row r="1274" spans="11:19" ht="15.75" x14ac:dyDescent="0.25">
      <c r="K1274" s="21">
        <v>1273</v>
      </c>
      <c r="L1274" s="20" t="s">
        <v>1300</v>
      </c>
      <c r="M1274" s="22">
        <v>14.84</v>
      </c>
      <c r="N1274" s="22">
        <v>477</v>
      </c>
      <c r="O1274" s="22">
        <v>5440</v>
      </c>
      <c r="P1274" s="22">
        <v>4960</v>
      </c>
      <c r="Q1274" s="22">
        <v>0</v>
      </c>
      <c r="R1274" s="22">
        <v>247</v>
      </c>
      <c r="S1274" s="22">
        <v>0</v>
      </c>
    </row>
    <row r="1275" spans="11:19" ht="15.75" x14ac:dyDescent="0.25">
      <c r="K1275" s="21">
        <v>1274</v>
      </c>
      <c r="L1275" s="20" t="s">
        <v>1301</v>
      </c>
      <c r="M1275" s="22">
        <v>14.9</v>
      </c>
      <c r="N1275" s="22">
        <v>298</v>
      </c>
      <c r="O1275" s="22">
        <v>5040</v>
      </c>
      <c r="P1275" s="22">
        <v>5010</v>
      </c>
      <c r="Q1275" s="22">
        <v>0</v>
      </c>
      <c r="R1275" s="22">
        <v>248</v>
      </c>
      <c r="S1275" s="22">
        <v>0</v>
      </c>
    </row>
    <row r="1276" spans="11:19" ht="15.75" x14ac:dyDescent="0.25">
      <c r="K1276" s="21">
        <v>1275</v>
      </c>
      <c r="L1276" s="20" t="s">
        <v>1302</v>
      </c>
      <c r="M1276" s="22">
        <v>14.74</v>
      </c>
      <c r="N1276" s="22">
        <v>775</v>
      </c>
      <c r="O1276" s="22">
        <v>4900</v>
      </c>
      <c r="P1276" s="22">
        <v>4900</v>
      </c>
      <c r="Q1276" s="22">
        <v>0</v>
      </c>
      <c r="R1276" s="22">
        <v>248</v>
      </c>
      <c r="S1276" s="22">
        <v>0</v>
      </c>
    </row>
    <row r="1277" spans="11:19" ht="15.75" x14ac:dyDescent="0.25">
      <c r="K1277" s="21">
        <v>1276</v>
      </c>
      <c r="L1277" s="20" t="s">
        <v>1303</v>
      </c>
      <c r="M1277" s="22">
        <v>14.7</v>
      </c>
      <c r="N1277" s="22">
        <v>894</v>
      </c>
      <c r="O1277" s="22">
        <v>4900</v>
      </c>
      <c r="P1277" s="22">
        <v>4950</v>
      </c>
      <c r="Q1277" s="22">
        <v>0</v>
      </c>
      <c r="R1277" s="22">
        <v>248</v>
      </c>
      <c r="S1277" s="22">
        <v>0</v>
      </c>
    </row>
    <row r="1278" spans="11:19" ht="15.75" x14ac:dyDescent="0.25">
      <c r="K1278" s="21">
        <v>1277</v>
      </c>
      <c r="L1278" s="20" t="s">
        <v>1304</v>
      </c>
      <c r="M1278" s="22">
        <v>14.81</v>
      </c>
      <c r="N1278" s="22">
        <v>566</v>
      </c>
      <c r="O1278" s="22">
        <v>2620</v>
      </c>
      <c r="P1278" s="22">
        <v>4980</v>
      </c>
      <c r="Q1278" s="22">
        <v>0</v>
      </c>
      <c r="R1278" s="22">
        <v>247</v>
      </c>
      <c r="S1278" s="22">
        <v>0</v>
      </c>
    </row>
    <row r="1279" spans="11:19" ht="15.75" x14ac:dyDescent="0.25">
      <c r="K1279" s="21">
        <v>1278</v>
      </c>
      <c r="L1279" s="20" t="s">
        <v>1305</v>
      </c>
      <c r="M1279" s="22">
        <v>14.74</v>
      </c>
      <c r="N1279" s="22">
        <v>775</v>
      </c>
      <c r="O1279" s="22">
        <v>4200</v>
      </c>
      <c r="P1279" s="22">
        <v>5180</v>
      </c>
      <c r="Q1279" s="22">
        <v>0</v>
      </c>
      <c r="R1279" s="22">
        <v>247</v>
      </c>
      <c r="S1279" s="22">
        <v>0</v>
      </c>
    </row>
    <row r="1280" spans="11:19" ht="15.75" x14ac:dyDescent="0.25">
      <c r="K1280" s="21">
        <v>1279</v>
      </c>
      <c r="L1280" s="20" t="s">
        <v>1306</v>
      </c>
      <c r="M1280" s="22">
        <v>14.69</v>
      </c>
      <c r="N1280" s="22">
        <v>924</v>
      </c>
      <c r="O1280" s="22">
        <v>5030</v>
      </c>
      <c r="P1280" s="22">
        <v>4920</v>
      </c>
      <c r="Q1280" s="22">
        <v>0</v>
      </c>
      <c r="R1280" s="22">
        <v>248</v>
      </c>
      <c r="S1280" s="22">
        <v>0</v>
      </c>
    </row>
    <row r="1281" spans="11:19" ht="15.75" x14ac:dyDescent="0.25">
      <c r="K1281" s="21">
        <v>1280</v>
      </c>
      <c r="L1281" s="20" t="s">
        <v>1307</v>
      </c>
      <c r="M1281" s="22">
        <v>14.67</v>
      </c>
      <c r="N1281" s="22">
        <v>983</v>
      </c>
      <c r="O1281" s="22">
        <v>5220</v>
      </c>
      <c r="P1281" s="22">
        <v>5050</v>
      </c>
      <c r="Q1281" s="22">
        <v>0</v>
      </c>
      <c r="R1281" s="22">
        <v>248</v>
      </c>
      <c r="S1281" s="22">
        <v>0</v>
      </c>
    </row>
    <row r="1282" spans="11:19" ht="15.75" x14ac:dyDescent="0.25">
      <c r="K1282" s="21">
        <v>1281</v>
      </c>
      <c r="L1282" s="20" t="s">
        <v>1308</v>
      </c>
      <c r="M1282" s="22">
        <v>14.65</v>
      </c>
      <c r="N1282" s="22">
        <v>1043</v>
      </c>
      <c r="O1282" s="22">
        <v>5750</v>
      </c>
      <c r="P1282" s="22">
        <v>5000</v>
      </c>
      <c r="Q1282" s="22">
        <v>0</v>
      </c>
      <c r="R1282" s="22">
        <v>246</v>
      </c>
      <c r="S1282" s="22">
        <v>0</v>
      </c>
    </row>
    <row r="1283" spans="11:19" ht="15.75" x14ac:dyDescent="0.25">
      <c r="K1283" s="21">
        <v>1282</v>
      </c>
      <c r="L1283" s="20" t="s">
        <v>1309</v>
      </c>
      <c r="M1283" s="22">
        <v>14.61</v>
      </c>
      <c r="N1283" s="22">
        <v>1162</v>
      </c>
      <c r="O1283" s="22">
        <v>5351</v>
      </c>
      <c r="P1283" s="22">
        <v>5200</v>
      </c>
      <c r="Q1283" s="22">
        <v>0</v>
      </c>
      <c r="R1283" s="22">
        <v>246</v>
      </c>
      <c r="S1283" s="22">
        <v>0</v>
      </c>
    </row>
    <row r="1284" spans="11:19" ht="15.75" x14ac:dyDescent="0.25">
      <c r="K1284" s="21">
        <v>1283</v>
      </c>
      <c r="L1284" s="20" t="s">
        <v>1310</v>
      </c>
      <c r="M1284" s="22">
        <v>14.62</v>
      </c>
      <c r="N1284" s="22">
        <v>1132</v>
      </c>
      <c r="O1284" s="22">
        <v>4800</v>
      </c>
      <c r="P1284" s="22">
        <v>5030</v>
      </c>
      <c r="Q1284" s="22">
        <v>0</v>
      </c>
      <c r="R1284" s="22">
        <v>246</v>
      </c>
      <c r="S1284" s="22">
        <v>0</v>
      </c>
    </row>
    <row r="1285" spans="11:19" ht="15.75" x14ac:dyDescent="0.25">
      <c r="K1285" s="21">
        <v>1284</v>
      </c>
      <c r="L1285" s="20" t="s">
        <v>1311</v>
      </c>
      <c r="M1285" s="22">
        <v>14.72</v>
      </c>
      <c r="N1285" s="22">
        <v>834</v>
      </c>
      <c r="O1285" s="22">
        <v>5180</v>
      </c>
      <c r="P1285" s="22">
        <v>4960</v>
      </c>
      <c r="Q1285" s="22">
        <v>0</v>
      </c>
      <c r="R1285" s="22">
        <v>246</v>
      </c>
      <c r="S1285" s="22">
        <v>0</v>
      </c>
    </row>
    <row r="1286" spans="11:19" ht="15.75" x14ac:dyDescent="0.25">
      <c r="K1286" s="21">
        <v>1285</v>
      </c>
      <c r="L1286" s="20" t="s">
        <v>1312</v>
      </c>
      <c r="M1286" s="22">
        <v>14.69</v>
      </c>
      <c r="N1286" s="22">
        <v>924</v>
      </c>
      <c r="O1286" s="22">
        <v>5590</v>
      </c>
      <c r="P1286" s="22">
        <v>4920</v>
      </c>
      <c r="Q1286" s="22">
        <v>0</v>
      </c>
      <c r="R1286" s="22">
        <v>246</v>
      </c>
      <c r="S1286" s="22">
        <v>0</v>
      </c>
    </row>
    <row r="1287" spans="11:19" ht="15.75" x14ac:dyDescent="0.25">
      <c r="K1287" s="21">
        <v>1286</v>
      </c>
      <c r="L1287" s="20" t="s">
        <v>1313</v>
      </c>
      <c r="M1287" s="22">
        <v>14.65</v>
      </c>
      <c r="N1287" s="22">
        <v>1043</v>
      </c>
      <c r="O1287" s="22">
        <v>5400</v>
      </c>
      <c r="P1287" s="22">
        <v>4970</v>
      </c>
      <c r="Q1287" s="22">
        <v>0</v>
      </c>
      <c r="R1287" s="22">
        <v>247</v>
      </c>
      <c r="S1287" s="22">
        <v>0</v>
      </c>
    </row>
    <row r="1288" spans="11:19" ht="15.75" x14ac:dyDescent="0.25">
      <c r="K1288" s="21">
        <v>1287</v>
      </c>
      <c r="L1288" s="20" t="s">
        <v>1314</v>
      </c>
      <c r="M1288" s="22">
        <v>14.67</v>
      </c>
      <c r="N1288" s="22">
        <v>983</v>
      </c>
      <c r="O1288" s="22">
        <v>5800</v>
      </c>
      <c r="P1288" s="22">
        <v>5080</v>
      </c>
      <c r="Q1288" s="22">
        <v>0</v>
      </c>
      <c r="R1288" s="22">
        <v>247</v>
      </c>
      <c r="S1288" s="22">
        <v>0</v>
      </c>
    </row>
    <row r="1289" spans="11:19" ht="15.75" x14ac:dyDescent="0.25">
      <c r="K1289" s="21">
        <v>1288</v>
      </c>
      <c r="L1289" s="20" t="s">
        <v>1315</v>
      </c>
      <c r="M1289" s="22">
        <v>14.7</v>
      </c>
      <c r="N1289" s="22">
        <v>894</v>
      </c>
      <c r="O1289" s="22">
        <v>5490</v>
      </c>
      <c r="P1289" s="22">
        <v>5130</v>
      </c>
      <c r="Q1289" s="22">
        <v>0</v>
      </c>
      <c r="R1289" s="22">
        <v>247</v>
      </c>
      <c r="S1289" s="22">
        <v>0</v>
      </c>
    </row>
    <row r="1290" spans="11:19" ht="15.75" x14ac:dyDescent="0.25">
      <c r="K1290" s="21">
        <v>1289</v>
      </c>
      <c r="L1290" s="20" t="s">
        <v>1316</v>
      </c>
      <c r="M1290" s="22">
        <v>14.6</v>
      </c>
      <c r="N1290" s="22">
        <v>1192</v>
      </c>
      <c r="O1290" s="22">
        <v>5400</v>
      </c>
      <c r="P1290" s="22">
        <v>4970</v>
      </c>
      <c r="Q1290" s="22">
        <v>0</v>
      </c>
      <c r="R1290" s="22">
        <v>247</v>
      </c>
      <c r="S1290" s="22">
        <v>0</v>
      </c>
    </row>
    <row r="1291" spans="11:19" ht="15.75" x14ac:dyDescent="0.25">
      <c r="K1291" s="21">
        <v>1290</v>
      </c>
      <c r="L1291" s="20" t="s">
        <v>1317</v>
      </c>
      <c r="M1291" s="22">
        <v>14.47</v>
      </c>
      <c r="N1291" s="22">
        <v>1579</v>
      </c>
      <c r="O1291" s="22">
        <v>4940</v>
      </c>
      <c r="P1291" s="22">
        <v>4980</v>
      </c>
      <c r="Q1291" s="22">
        <v>0</v>
      </c>
      <c r="R1291" s="22">
        <v>247</v>
      </c>
      <c r="S1291" s="22">
        <v>0</v>
      </c>
    </row>
    <row r="1292" spans="11:19" ht="15.75" x14ac:dyDescent="0.25">
      <c r="K1292" s="21">
        <v>1291</v>
      </c>
      <c r="L1292" s="20" t="s">
        <v>1318</v>
      </c>
      <c r="M1292" s="22">
        <v>14.72</v>
      </c>
      <c r="N1292" s="22">
        <v>834</v>
      </c>
      <c r="O1292" s="22">
        <v>4360</v>
      </c>
      <c r="P1292" s="22">
        <v>5050</v>
      </c>
      <c r="Q1292" s="22">
        <v>0</v>
      </c>
      <c r="R1292" s="22">
        <v>247</v>
      </c>
      <c r="S1292" s="22">
        <v>0</v>
      </c>
    </row>
    <row r="1293" spans="11:19" ht="15.75" x14ac:dyDescent="0.25">
      <c r="K1293" s="21">
        <v>1292</v>
      </c>
      <c r="L1293" s="20" t="s">
        <v>1319</v>
      </c>
      <c r="M1293" s="22">
        <v>14.67</v>
      </c>
      <c r="N1293" s="22">
        <v>983</v>
      </c>
      <c r="O1293" s="22">
        <v>5020</v>
      </c>
      <c r="P1293" s="22">
        <v>4960</v>
      </c>
      <c r="Q1293" s="22">
        <v>0</v>
      </c>
      <c r="R1293" s="22">
        <v>247</v>
      </c>
      <c r="S1293" s="22">
        <v>0</v>
      </c>
    </row>
    <row r="1294" spans="11:19" ht="15.75" x14ac:dyDescent="0.25">
      <c r="K1294" s="21">
        <v>1293</v>
      </c>
      <c r="L1294" s="20" t="s">
        <v>1320</v>
      </c>
      <c r="M1294" s="22">
        <v>14.76</v>
      </c>
      <c r="N1294" s="22">
        <v>715</v>
      </c>
      <c r="O1294" s="22">
        <v>5160</v>
      </c>
      <c r="P1294" s="22">
        <v>5130</v>
      </c>
      <c r="Q1294" s="22">
        <v>0</v>
      </c>
      <c r="R1294" s="22">
        <v>248</v>
      </c>
      <c r="S1294" s="22">
        <v>0</v>
      </c>
    </row>
    <row r="1295" spans="11:19" ht="15.75" x14ac:dyDescent="0.25">
      <c r="K1295" s="21">
        <v>1294</v>
      </c>
      <c r="L1295" s="20" t="s">
        <v>1321</v>
      </c>
      <c r="M1295" s="22">
        <v>14.64</v>
      </c>
      <c r="N1295" s="22">
        <v>1073</v>
      </c>
      <c r="O1295" s="22">
        <v>5650</v>
      </c>
      <c r="P1295" s="22">
        <v>5320</v>
      </c>
      <c r="Q1295" s="22">
        <v>0</v>
      </c>
      <c r="R1295" s="22">
        <v>247</v>
      </c>
      <c r="S1295" s="22">
        <v>0</v>
      </c>
    </row>
    <row r="1296" spans="11:19" ht="15.75" x14ac:dyDescent="0.25">
      <c r="K1296" s="21">
        <v>1295</v>
      </c>
      <c r="L1296" s="20" t="s">
        <v>1322</v>
      </c>
      <c r="M1296" s="22">
        <v>14.34</v>
      </c>
      <c r="N1296" s="22">
        <v>1967</v>
      </c>
      <c r="O1296" s="22">
        <v>5725</v>
      </c>
      <c r="P1296" s="22">
        <v>5350</v>
      </c>
      <c r="Q1296" s="22">
        <v>0</v>
      </c>
      <c r="R1296" s="22">
        <v>247</v>
      </c>
      <c r="S1296" s="22">
        <v>0</v>
      </c>
    </row>
    <row r="1297" spans="11:19" ht="15.75" x14ac:dyDescent="0.25">
      <c r="K1297" s="21">
        <v>1296</v>
      </c>
      <c r="L1297" s="20" t="s">
        <v>1323</v>
      </c>
      <c r="M1297" s="22">
        <v>14.53</v>
      </c>
      <c r="N1297" s="22">
        <v>1401</v>
      </c>
      <c r="O1297" s="22">
        <v>5350</v>
      </c>
      <c r="P1297" s="22">
        <v>5050</v>
      </c>
      <c r="Q1297" s="22">
        <v>0</v>
      </c>
      <c r="R1297" s="22">
        <v>247</v>
      </c>
      <c r="S1297" s="22">
        <v>0</v>
      </c>
    </row>
    <row r="1298" spans="11:19" ht="15.75" x14ac:dyDescent="0.25">
      <c r="K1298" s="21">
        <v>1297</v>
      </c>
      <c r="L1298" s="20" t="s">
        <v>1324</v>
      </c>
      <c r="M1298" s="22">
        <v>14.75</v>
      </c>
      <c r="N1298" s="22">
        <v>745</v>
      </c>
      <c r="O1298" s="22">
        <v>4932</v>
      </c>
      <c r="P1298" s="22">
        <v>4960</v>
      </c>
      <c r="Q1298" s="22">
        <v>0</v>
      </c>
      <c r="R1298" s="22">
        <v>247</v>
      </c>
      <c r="S1298" s="22">
        <v>0</v>
      </c>
    </row>
    <row r="1299" spans="11:19" ht="15.75" x14ac:dyDescent="0.25">
      <c r="K1299" s="21">
        <v>1298</v>
      </c>
      <c r="L1299" s="20" t="s">
        <v>1325</v>
      </c>
      <c r="M1299" s="22">
        <v>14.63</v>
      </c>
      <c r="N1299" s="22">
        <v>1103</v>
      </c>
      <c r="O1299" s="22">
        <v>4650</v>
      </c>
      <c r="P1299" s="22">
        <v>4960</v>
      </c>
      <c r="Q1299" s="22">
        <v>0</v>
      </c>
      <c r="R1299" s="22">
        <v>247</v>
      </c>
      <c r="S1299" s="22">
        <v>0</v>
      </c>
    </row>
    <row r="1300" spans="11:19" ht="15.75" x14ac:dyDescent="0.25">
      <c r="K1300" s="21">
        <v>1299</v>
      </c>
      <c r="L1300" s="20" t="s">
        <v>1326</v>
      </c>
      <c r="M1300" s="22">
        <v>14.6</v>
      </c>
      <c r="N1300" s="22">
        <v>1192</v>
      </c>
      <c r="O1300" s="22">
        <v>5940</v>
      </c>
      <c r="P1300" s="22">
        <v>5410</v>
      </c>
      <c r="Q1300" s="22">
        <v>0</v>
      </c>
      <c r="R1300" s="22">
        <v>247</v>
      </c>
      <c r="S1300" s="22">
        <v>0</v>
      </c>
    </row>
    <row r="1301" spans="11:19" ht="15.75" x14ac:dyDescent="0.25">
      <c r="K1301" s="21">
        <v>1300</v>
      </c>
      <c r="L1301" s="20" t="s">
        <v>1327</v>
      </c>
      <c r="M1301" s="22">
        <v>14.63</v>
      </c>
      <c r="N1301" s="22">
        <v>1103</v>
      </c>
      <c r="O1301" s="22">
        <v>5300</v>
      </c>
      <c r="P1301" s="22">
        <v>5490</v>
      </c>
      <c r="Q1301" s="22">
        <v>0</v>
      </c>
      <c r="R1301" s="22">
        <v>248</v>
      </c>
      <c r="S1301" s="22">
        <v>0</v>
      </c>
    </row>
    <row r="1302" spans="11:19" ht="15.75" x14ac:dyDescent="0.25">
      <c r="K1302" s="21">
        <v>1301</v>
      </c>
      <c r="L1302" s="20" t="s">
        <v>1328</v>
      </c>
      <c r="M1302" s="22">
        <v>14.69</v>
      </c>
      <c r="N1302" s="22">
        <v>924</v>
      </c>
      <c r="O1302" s="22">
        <v>5350</v>
      </c>
      <c r="P1302" s="22">
        <v>5340</v>
      </c>
      <c r="Q1302" s="22">
        <v>0</v>
      </c>
      <c r="R1302" s="22">
        <v>248</v>
      </c>
      <c r="S1302" s="22">
        <v>0</v>
      </c>
    </row>
    <row r="1303" spans="11:19" ht="15.75" x14ac:dyDescent="0.25">
      <c r="K1303" s="21">
        <v>1302</v>
      </c>
      <c r="L1303" s="20" t="s">
        <v>1329</v>
      </c>
      <c r="M1303" s="22">
        <v>14.65</v>
      </c>
      <c r="N1303" s="22">
        <v>1043</v>
      </c>
      <c r="O1303" s="22">
        <v>5830</v>
      </c>
      <c r="P1303" s="22">
        <v>5380</v>
      </c>
      <c r="Q1303" s="22">
        <v>0</v>
      </c>
      <c r="R1303" s="22">
        <v>247</v>
      </c>
      <c r="S1303" s="22">
        <v>0</v>
      </c>
    </row>
    <row r="1304" spans="11:19" ht="15.75" x14ac:dyDescent="0.25">
      <c r="K1304" s="21">
        <v>1303</v>
      </c>
      <c r="L1304" s="20" t="s">
        <v>1330</v>
      </c>
      <c r="M1304" s="22">
        <v>14.58</v>
      </c>
      <c r="N1304" s="22">
        <v>1252</v>
      </c>
      <c r="O1304" s="22">
        <v>6600</v>
      </c>
      <c r="P1304" s="22">
        <v>5710</v>
      </c>
      <c r="Q1304" s="22">
        <v>0</v>
      </c>
      <c r="R1304" s="22">
        <v>247</v>
      </c>
      <c r="S1304" s="22">
        <v>0</v>
      </c>
    </row>
    <row r="1305" spans="11:19" ht="15.75" x14ac:dyDescent="0.25">
      <c r="K1305" s="21">
        <v>1304</v>
      </c>
      <c r="L1305" s="20" t="s">
        <v>1331</v>
      </c>
      <c r="M1305" s="22">
        <v>14.68</v>
      </c>
      <c r="N1305" s="22">
        <v>954</v>
      </c>
      <c r="O1305" s="22">
        <v>6600</v>
      </c>
      <c r="P1305" s="22">
        <v>5170</v>
      </c>
      <c r="Q1305" s="22">
        <v>0</v>
      </c>
      <c r="R1305" s="22">
        <v>247</v>
      </c>
      <c r="S1305" s="22">
        <v>0</v>
      </c>
    </row>
    <row r="1306" spans="11:19" ht="15.75" x14ac:dyDescent="0.25">
      <c r="K1306" s="21">
        <v>1305</v>
      </c>
      <c r="L1306" s="20" t="s">
        <v>1332</v>
      </c>
      <c r="M1306" s="22">
        <v>14.89</v>
      </c>
      <c r="N1306" s="22">
        <v>328</v>
      </c>
      <c r="O1306" s="22">
        <v>5730</v>
      </c>
      <c r="P1306" s="22">
        <v>5070</v>
      </c>
      <c r="Q1306" s="22">
        <v>0</v>
      </c>
      <c r="R1306" s="22">
        <v>247</v>
      </c>
      <c r="S1306" s="22">
        <v>0</v>
      </c>
    </row>
    <row r="1307" spans="11:19" ht="15.75" x14ac:dyDescent="0.25">
      <c r="K1307" s="21">
        <v>1306</v>
      </c>
      <c r="L1307" s="20" t="s">
        <v>1333</v>
      </c>
      <c r="M1307" s="22">
        <v>14.94</v>
      </c>
      <c r="N1307" s="22">
        <v>179</v>
      </c>
      <c r="O1307" s="22">
        <v>5930</v>
      </c>
      <c r="P1307" s="22">
        <v>5490</v>
      </c>
      <c r="Q1307" s="22">
        <v>0</v>
      </c>
      <c r="R1307" s="22">
        <v>247</v>
      </c>
      <c r="S1307" s="22">
        <v>0</v>
      </c>
    </row>
    <row r="1308" spans="11:19" ht="15.75" x14ac:dyDescent="0.25">
      <c r="K1308" s="21">
        <v>1307</v>
      </c>
      <c r="L1308" s="20" t="s">
        <v>1334</v>
      </c>
      <c r="M1308" s="22">
        <v>14.97</v>
      </c>
      <c r="N1308" s="22">
        <v>89</v>
      </c>
      <c r="O1308" s="22">
        <v>5630</v>
      </c>
      <c r="P1308" s="22">
        <v>5580</v>
      </c>
      <c r="Q1308" s="22">
        <v>0</v>
      </c>
      <c r="R1308" s="22">
        <v>248</v>
      </c>
      <c r="S1308" s="22">
        <v>0</v>
      </c>
    </row>
    <row r="1309" spans="11:19" ht="15.75" x14ac:dyDescent="0.25">
      <c r="K1309" s="21">
        <v>1308</v>
      </c>
      <c r="L1309" s="20" t="s">
        <v>1335</v>
      </c>
      <c r="M1309" s="22">
        <v>14.92</v>
      </c>
      <c r="N1309" s="22">
        <v>238</v>
      </c>
      <c r="O1309" s="22">
        <v>6640</v>
      </c>
      <c r="P1309" s="22">
        <v>5840</v>
      </c>
      <c r="Q1309" s="22">
        <v>0</v>
      </c>
      <c r="R1309" s="22">
        <v>250</v>
      </c>
      <c r="S1309" s="22">
        <v>0</v>
      </c>
    </row>
    <row r="1310" spans="11:19" ht="15.75" x14ac:dyDescent="0.25">
      <c r="K1310" s="21">
        <v>1309</v>
      </c>
      <c r="L1310" s="20" t="s">
        <v>1336</v>
      </c>
      <c r="M1310" s="22">
        <v>14.91</v>
      </c>
      <c r="N1310" s="22">
        <v>268</v>
      </c>
      <c r="O1310" s="22">
        <v>6620</v>
      </c>
      <c r="P1310" s="22">
        <v>6250</v>
      </c>
      <c r="Q1310" s="22">
        <v>0</v>
      </c>
      <c r="R1310" s="22">
        <v>252</v>
      </c>
      <c r="S1310" s="22">
        <v>0</v>
      </c>
    </row>
    <row r="1311" spans="11:19" ht="15.75" x14ac:dyDescent="0.25">
      <c r="K1311" s="21">
        <v>1310</v>
      </c>
      <c r="L1311" s="20" t="s">
        <v>1337</v>
      </c>
      <c r="M1311" s="22">
        <v>14.77</v>
      </c>
      <c r="N1311" s="22">
        <v>685</v>
      </c>
      <c r="O1311" s="22">
        <v>6540</v>
      </c>
      <c r="P1311" s="22">
        <v>6400</v>
      </c>
      <c r="Q1311" s="22">
        <v>0</v>
      </c>
      <c r="R1311" s="22">
        <v>252</v>
      </c>
      <c r="S1311" s="22">
        <v>0</v>
      </c>
    </row>
    <row r="1312" spans="11:19" ht="15.75" x14ac:dyDescent="0.25">
      <c r="K1312" s="21">
        <v>1311</v>
      </c>
      <c r="L1312" s="20" t="s">
        <v>1338</v>
      </c>
      <c r="M1312" s="22">
        <v>14.77</v>
      </c>
      <c r="N1312" s="22">
        <v>685</v>
      </c>
      <c r="O1312" s="22">
        <v>6020</v>
      </c>
      <c r="P1312" s="22">
        <v>5900</v>
      </c>
      <c r="Q1312" s="22">
        <v>0</v>
      </c>
      <c r="R1312" s="22">
        <v>253</v>
      </c>
      <c r="S1312" s="22">
        <v>0</v>
      </c>
    </row>
    <row r="1313" spans="11:19" ht="15.75" x14ac:dyDescent="0.25">
      <c r="K1313" s="21">
        <v>1312</v>
      </c>
      <c r="L1313" s="20" t="s">
        <v>1339</v>
      </c>
      <c r="M1313" s="22">
        <v>14.83</v>
      </c>
      <c r="N1313" s="22">
        <v>507</v>
      </c>
      <c r="O1313" s="22">
        <v>5630</v>
      </c>
      <c r="P1313" s="22">
        <v>5480</v>
      </c>
      <c r="Q1313" s="22">
        <v>0</v>
      </c>
      <c r="R1313" s="22">
        <v>256</v>
      </c>
      <c r="S1313" s="22">
        <v>0</v>
      </c>
    </row>
    <row r="1314" spans="11:19" ht="15.75" x14ac:dyDescent="0.25">
      <c r="K1314" s="21">
        <v>1313</v>
      </c>
      <c r="L1314" s="20" t="s">
        <v>1340</v>
      </c>
      <c r="M1314" s="22">
        <v>14.83</v>
      </c>
      <c r="N1314" s="22">
        <v>507</v>
      </c>
      <c r="O1314" s="22">
        <v>6770</v>
      </c>
      <c r="P1314" s="22">
        <v>6340</v>
      </c>
      <c r="Q1314" s="22">
        <v>0</v>
      </c>
      <c r="R1314" s="22">
        <v>259</v>
      </c>
      <c r="S1314" s="22">
        <v>0</v>
      </c>
    </row>
    <row r="1315" spans="11:19" ht="15.75" x14ac:dyDescent="0.25">
      <c r="K1315" s="21">
        <v>1314</v>
      </c>
      <c r="L1315" s="20" t="s">
        <v>1341</v>
      </c>
      <c r="M1315" s="22">
        <v>14.76</v>
      </c>
      <c r="N1315" s="22">
        <v>715</v>
      </c>
      <c r="O1315" s="22">
        <v>5650</v>
      </c>
      <c r="P1315" s="22">
        <v>6530</v>
      </c>
      <c r="Q1315" s="22">
        <v>0</v>
      </c>
      <c r="R1315" s="22">
        <v>264</v>
      </c>
      <c r="S1315" s="22">
        <v>0</v>
      </c>
    </row>
    <row r="1316" spans="11:19" ht="15.75" x14ac:dyDescent="0.25">
      <c r="K1316" s="21">
        <v>1315</v>
      </c>
      <c r="L1316" s="20" t="s">
        <v>1342</v>
      </c>
      <c r="M1316" s="22">
        <v>14.73</v>
      </c>
      <c r="N1316" s="22">
        <v>805</v>
      </c>
      <c r="O1316" s="22">
        <v>6440</v>
      </c>
      <c r="P1316" s="22">
        <v>6540</v>
      </c>
      <c r="Q1316" s="22">
        <v>0</v>
      </c>
      <c r="R1316" s="22">
        <v>260</v>
      </c>
      <c r="S1316" s="22">
        <v>0</v>
      </c>
    </row>
    <row r="1317" spans="11:19" ht="15.75" x14ac:dyDescent="0.25">
      <c r="K1317" s="21">
        <v>1316</v>
      </c>
      <c r="L1317" s="20" t="s">
        <v>1343</v>
      </c>
      <c r="M1317" s="22">
        <v>14.67</v>
      </c>
      <c r="N1317" s="22">
        <v>983</v>
      </c>
      <c r="O1317" s="22">
        <v>6160</v>
      </c>
      <c r="P1317" s="22">
        <v>6590</v>
      </c>
      <c r="Q1317" s="22">
        <v>0</v>
      </c>
      <c r="R1317" s="22">
        <v>266</v>
      </c>
      <c r="S1317" s="22">
        <v>0</v>
      </c>
    </row>
    <row r="1318" spans="11:19" ht="15.75" x14ac:dyDescent="0.25">
      <c r="K1318" s="21">
        <v>1317</v>
      </c>
      <c r="L1318" s="20" t="s">
        <v>1344</v>
      </c>
      <c r="M1318" s="22">
        <v>14.63</v>
      </c>
      <c r="N1318" s="22">
        <v>1103</v>
      </c>
      <c r="O1318" s="22">
        <v>5500</v>
      </c>
      <c r="P1318" s="22">
        <v>6700</v>
      </c>
      <c r="Q1318" s="22">
        <v>0</v>
      </c>
      <c r="R1318" s="22">
        <v>268</v>
      </c>
      <c r="S1318" s="22">
        <v>0</v>
      </c>
    </row>
    <row r="1319" spans="11:19" ht="15.75" x14ac:dyDescent="0.25">
      <c r="K1319" s="21">
        <v>1318</v>
      </c>
      <c r="L1319" s="20" t="s">
        <v>1345</v>
      </c>
      <c r="M1319" s="22">
        <v>14.65</v>
      </c>
      <c r="N1319" s="22">
        <v>1043</v>
      </c>
      <c r="O1319" s="22">
        <v>4750</v>
      </c>
      <c r="P1319" s="22">
        <v>6000</v>
      </c>
      <c r="Q1319" s="22">
        <v>0</v>
      </c>
      <c r="R1319" s="22">
        <v>268</v>
      </c>
      <c r="S1319" s="22">
        <v>0</v>
      </c>
    </row>
    <row r="1320" spans="11:19" ht="15.75" x14ac:dyDescent="0.25">
      <c r="K1320" s="21">
        <v>1319</v>
      </c>
      <c r="L1320" s="20" t="s">
        <v>1346</v>
      </c>
      <c r="M1320" s="22">
        <v>14.59</v>
      </c>
      <c r="N1320" s="22">
        <v>1222</v>
      </c>
      <c r="O1320" s="22">
        <v>4520</v>
      </c>
      <c r="P1320" s="22">
        <v>5980</v>
      </c>
      <c r="Q1320" s="22">
        <v>0</v>
      </c>
      <c r="R1320" s="22">
        <v>272</v>
      </c>
      <c r="S1320" s="22">
        <v>0</v>
      </c>
    </row>
    <row r="1321" spans="11:19" ht="15.75" x14ac:dyDescent="0.25">
      <c r="K1321" s="21">
        <v>1320</v>
      </c>
      <c r="L1321" s="20" t="s">
        <v>1347</v>
      </c>
      <c r="M1321" s="22">
        <v>14.61</v>
      </c>
      <c r="N1321" s="22">
        <v>1162</v>
      </c>
      <c r="O1321" s="22">
        <v>6430</v>
      </c>
      <c r="P1321" s="22">
        <v>4990</v>
      </c>
      <c r="Q1321" s="22">
        <v>0</v>
      </c>
      <c r="R1321" s="22">
        <v>275</v>
      </c>
      <c r="S1321" s="22">
        <v>0</v>
      </c>
    </row>
    <row r="1322" spans="11:19" ht="15.75" x14ac:dyDescent="0.25">
      <c r="K1322" s="21">
        <v>1321</v>
      </c>
      <c r="L1322" s="20" t="s">
        <v>1348</v>
      </c>
      <c r="M1322" s="22">
        <v>14.68</v>
      </c>
      <c r="N1322" s="22">
        <v>954</v>
      </c>
      <c r="O1322" s="22">
        <v>6230</v>
      </c>
      <c r="P1322" s="22">
        <v>4850</v>
      </c>
      <c r="Q1322" s="22">
        <v>0</v>
      </c>
      <c r="R1322" s="22">
        <v>278</v>
      </c>
      <c r="S1322" s="22">
        <v>0</v>
      </c>
    </row>
    <row r="1323" spans="11:19" ht="15.75" x14ac:dyDescent="0.25">
      <c r="K1323" s="21">
        <v>1322</v>
      </c>
      <c r="L1323" s="20" t="s">
        <v>1349</v>
      </c>
      <c r="M1323" s="22">
        <v>14.7</v>
      </c>
      <c r="N1323" s="22">
        <v>894</v>
      </c>
      <c r="O1323" s="22">
        <v>6640</v>
      </c>
      <c r="P1323" s="22">
        <v>6130</v>
      </c>
      <c r="Q1323" s="22">
        <v>0</v>
      </c>
      <c r="R1323" s="22">
        <v>274</v>
      </c>
      <c r="S1323" s="22">
        <v>0</v>
      </c>
    </row>
    <row r="1324" spans="11:19" ht="15.75" x14ac:dyDescent="0.25">
      <c r="K1324" s="21">
        <v>1323</v>
      </c>
      <c r="L1324" s="20" t="s">
        <v>1350</v>
      </c>
      <c r="M1324" s="22">
        <v>14.76</v>
      </c>
      <c r="N1324" s="22">
        <v>715</v>
      </c>
      <c r="O1324" s="22">
        <v>7850</v>
      </c>
      <c r="P1324" s="22">
        <v>6630</v>
      </c>
      <c r="Q1324" s="22">
        <v>0</v>
      </c>
      <c r="R1324" s="22">
        <v>271</v>
      </c>
      <c r="S1324" s="22">
        <v>0</v>
      </c>
    </row>
    <row r="1325" spans="11:19" ht="15.75" x14ac:dyDescent="0.25">
      <c r="K1325" s="21">
        <v>1324</v>
      </c>
      <c r="L1325" s="20" t="s">
        <v>1351</v>
      </c>
      <c r="M1325" s="22">
        <v>14.69</v>
      </c>
      <c r="N1325" s="22">
        <v>924</v>
      </c>
      <c r="O1325" s="22">
        <v>6889</v>
      </c>
      <c r="P1325" s="22">
        <v>6700</v>
      </c>
      <c r="Q1325" s="22">
        <v>0</v>
      </c>
      <c r="R1325" s="22">
        <v>268</v>
      </c>
      <c r="S1325" s="22">
        <v>0</v>
      </c>
    </row>
    <row r="1326" spans="11:19" ht="15.75" x14ac:dyDescent="0.25">
      <c r="K1326" s="21">
        <v>1325</v>
      </c>
      <c r="L1326" s="20" t="s">
        <v>1352</v>
      </c>
      <c r="M1326" s="22">
        <v>14.65</v>
      </c>
      <c r="N1326" s="22">
        <v>1043</v>
      </c>
      <c r="O1326" s="22">
        <v>6800</v>
      </c>
      <c r="P1326" s="22">
        <v>5800</v>
      </c>
      <c r="Q1326" s="22">
        <v>0</v>
      </c>
      <c r="R1326" s="22">
        <v>268</v>
      </c>
      <c r="S1326" s="22">
        <v>0</v>
      </c>
    </row>
    <row r="1327" spans="11:19" ht="15.75" x14ac:dyDescent="0.25">
      <c r="K1327" s="21">
        <v>1326</v>
      </c>
      <c r="L1327" s="20" t="s">
        <v>1353</v>
      </c>
      <c r="M1327" s="22">
        <v>14.76</v>
      </c>
      <c r="N1327" s="22">
        <v>715</v>
      </c>
      <c r="O1327" s="22">
        <v>6100</v>
      </c>
      <c r="P1327" s="22">
        <v>5530</v>
      </c>
      <c r="Q1327" s="22">
        <v>0</v>
      </c>
      <c r="R1327" s="22">
        <v>273</v>
      </c>
      <c r="S1327" s="22">
        <v>0</v>
      </c>
    </row>
    <row r="1328" spans="11:19" ht="15.75" x14ac:dyDescent="0.25">
      <c r="K1328" s="21">
        <v>1327</v>
      </c>
      <c r="L1328" s="20" t="s">
        <v>1354</v>
      </c>
      <c r="M1328" s="22">
        <v>14.5</v>
      </c>
      <c r="N1328" s="22">
        <v>1490</v>
      </c>
      <c r="O1328" s="22">
        <v>6290</v>
      </c>
      <c r="P1328" s="22">
        <v>5900</v>
      </c>
      <c r="Q1328" s="22">
        <v>0</v>
      </c>
      <c r="R1328" s="22">
        <v>274</v>
      </c>
      <c r="S1328" s="22">
        <v>0</v>
      </c>
    </row>
    <row r="1329" spans="11:19" ht="15.75" x14ac:dyDescent="0.25">
      <c r="K1329" s="21">
        <v>1328</v>
      </c>
      <c r="L1329" s="20" t="s">
        <v>1355</v>
      </c>
      <c r="M1329" s="22">
        <v>14.83</v>
      </c>
      <c r="N1329" s="22">
        <v>507</v>
      </c>
      <c r="O1329" s="22">
        <v>5960</v>
      </c>
      <c r="P1329" s="22">
        <v>5750</v>
      </c>
      <c r="Q1329" s="22">
        <v>0</v>
      </c>
      <c r="R1329" s="22">
        <v>266</v>
      </c>
      <c r="S1329" s="22">
        <v>0</v>
      </c>
    </row>
    <row r="1330" spans="11:19" ht="15.75" x14ac:dyDescent="0.25">
      <c r="K1330" s="21">
        <v>1329</v>
      </c>
      <c r="L1330" s="20" t="s">
        <v>1356</v>
      </c>
      <c r="M1330" s="22">
        <v>14.68</v>
      </c>
      <c r="N1330" s="22">
        <v>954</v>
      </c>
      <c r="O1330" s="22">
        <v>5850</v>
      </c>
      <c r="P1330" s="22">
        <v>5820</v>
      </c>
      <c r="Q1330" s="22">
        <v>0</v>
      </c>
      <c r="R1330" s="22">
        <v>263</v>
      </c>
      <c r="S1330" s="22">
        <v>0</v>
      </c>
    </row>
    <row r="1331" spans="11:19" ht="15.75" x14ac:dyDescent="0.25">
      <c r="K1331" s="21">
        <v>1330</v>
      </c>
      <c r="L1331" s="20" t="s">
        <v>1357</v>
      </c>
      <c r="M1331" s="22">
        <v>14.74</v>
      </c>
      <c r="N1331" s="22">
        <v>775</v>
      </c>
      <c r="O1331" s="22">
        <v>5590</v>
      </c>
      <c r="P1331" s="22">
        <v>5540</v>
      </c>
      <c r="Q1331" s="22">
        <v>0</v>
      </c>
      <c r="R1331" s="22">
        <v>265</v>
      </c>
      <c r="S1331" s="22">
        <v>0</v>
      </c>
    </row>
    <row r="1332" spans="11:19" ht="15.75" x14ac:dyDescent="0.25">
      <c r="K1332" s="21">
        <v>1331</v>
      </c>
      <c r="L1332" s="20" t="s">
        <v>1358</v>
      </c>
      <c r="M1332" s="22">
        <v>14.72</v>
      </c>
      <c r="N1332" s="22">
        <v>834</v>
      </c>
      <c r="O1332" s="22">
        <v>5740</v>
      </c>
      <c r="P1332" s="22">
        <v>5470</v>
      </c>
      <c r="Q1332" s="22">
        <v>0</v>
      </c>
      <c r="R1332" s="22"/>
      <c r="S1332" s="22">
        <v>0</v>
      </c>
    </row>
    <row r="1333" spans="11:19" ht="15.75" x14ac:dyDescent="0.25">
      <c r="K1333" s="21">
        <v>1332</v>
      </c>
      <c r="L1333" s="20" t="s">
        <v>1359</v>
      </c>
      <c r="M1333" s="22">
        <v>14.72</v>
      </c>
      <c r="N1333" s="22">
        <v>834</v>
      </c>
      <c r="O1333" s="22">
        <v>5695</v>
      </c>
      <c r="P1333" s="22">
        <v>5550</v>
      </c>
      <c r="Q1333" s="22">
        <v>0</v>
      </c>
      <c r="R1333" s="22"/>
      <c r="S1333" s="22">
        <v>0</v>
      </c>
    </row>
    <row r="1334" spans="11:19" ht="15.75" x14ac:dyDescent="0.25">
      <c r="K1334" s="21">
        <v>1333</v>
      </c>
      <c r="L1334" s="20" t="s">
        <v>1360</v>
      </c>
      <c r="M1334" s="22">
        <v>14.75</v>
      </c>
      <c r="N1334" s="22">
        <v>745</v>
      </c>
      <c r="O1334" s="22">
        <v>5110</v>
      </c>
      <c r="P1334" s="22">
        <v>5480</v>
      </c>
      <c r="Q1334" s="22">
        <v>0</v>
      </c>
      <c r="R1334" s="22">
        <v>285</v>
      </c>
      <c r="S1334" s="22">
        <v>0</v>
      </c>
    </row>
    <row r="1335" spans="11:19" ht="15.75" x14ac:dyDescent="0.25">
      <c r="K1335" s="21">
        <v>1334</v>
      </c>
      <c r="L1335" s="20" t="s">
        <v>1361</v>
      </c>
      <c r="M1335" s="22">
        <v>14.78</v>
      </c>
      <c r="N1335" s="22">
        <v>656</v>
      </c>
      <c r="O1335" s="22">
        <v>6260</v>
      </c>
      <c r="P1335" s="22">
        <v>5500</v>
      </c>
      <c r="Q1335" s="22">
        <v>0</v>
      </c>
      <c r="R1335" s="22">
        <v>285</v>
      </c>
      <c r="S1335" s="22">
        <v>0</v>
      </c>
    </row>
    <row r="1336" spans="11:19" ht="15.75" x14ac:dyDescent="0.25">
      <c r="K1336" s="21">
        <v>1335</v>
      </c>
      <c r="L1336" s="20" t="s">
        <v>1362</v>
      </c>
      <c r="M1336" s="22">
        <v>14.79</v>
      </c>
      <c r="N1336" s="22">
        <v>626</v>
      </c>
      <c r="O1336" s="22">
        <v>5980</v>
      </c>
      <c r="P1336" s="22">
        <v>6310</v>
      </c>
      <c r="Q1336" s="22">
        <v>0</v>
      </c>
      <c r="R1336" s="22">
        <v>285</v>
      </c>
      <c r="S1336" s="22">
        <v>0</v>
      </c>
    </row>
    <row r="1337" spans="11:19" ht="15.75" x14ac:dyDescent="0.25">
      <c r="K1337" s="21">
        <v>1336</v>
      </c>
      <c r="L1337" s="20" t="s">
        <v>1363</v>
      </c>
      <c r="M1337" s="22">
        <v>14.76</v>
      </c>
      <c r="N1337" s="22">
        <v>715</v>
      </c>
      <c r="O1337" s="22">
        <v>6740</v>
      </c>
      <c r="P1337" s="22">
        <v>6950</v>
      </c>
      <c r="Q1337" s="22">
        <v>0</v>
      </c>
      <c r="R1337" s="22">
        <v>285</v>
      </c>
      <c r="S1337" s="22">
        <v>0</v>
      </c>
    </row>
    <row r="1338" spans="11:19" ht="15.75" x14ac:dyDescent="0.25">
      <c r="K1338" s="21">
        <v>1337</v>
      </c>
      <c r="L1338" s="20" t="s">
        <v>1364</v>
      </c>
      <c r="M1338" s="22">
        <v>14.79</v>
      </c>
      <c r="N1338" s="22">
        <v>626</v>
      </c>
      <c r="O1338" s="22">
        <v>5660</v>
      </c>
      <c r="P1338" s="22">
        <v>6730</v>
      </c>
      <c r="Q1338" s="22">
        <v>0</v>
      </c>
      <c r="R1338" s="22">
        <v>285</v>
      </c>
      <c r="S1338" s="22">
        <v>0</v>
      </c>
    </row>
    <row r="1339" spans="11:19" ht="15.75" x14ac:dyDescent="0.25">
      <c r="K1339" s="21">
        <v>1338</v>
      </c>
      <c r="L1339" s="20" t="s">
        <v>1365</v>
      </c>
      <c r="M1339" s="22">
        <v>14.82</v>
      </c>
      <c r="N1339" s="22">
        <v>536</v>
      </c>
      <c r="O1339" s="22">
        <v>6420</v>
      </c>
      <c r="P1339" s="22">
        <v>6370</v>
      </c>
      <c r="Q1339" s="22">
        <v>0</v>
      </c>
      <c r="R1339" s="22">
        <v>285</v>
      </c>
      <c r="S1339" s="22">
        <v>0</v>
      </c>
    </row>
    <row r="1340" spans="11:19" ht="15.75" x14ac:dyDescent="0.25">
      <c r="K1340" s="21">
        <v>1339</v>
      </c>
      <c r="L1340" s="20" t="s">
        <v>1366</v>
      </c>
      <c r="M1340" s="22">
        <v>14.75</v>
      </c>
      <c r="N1340" s="22">
        <v>745</v>
      </c>
      <c r="O1340" s="22">
        <v>6000</v>
      </c>
      <c r="P1340" s="22">
        <v>6030</v>
      </c>
      <c r="Q1340" s="22">
        <v>0</v>
      </c>
      <c r="R1340" s="22">
        <v>285</v>
      </c>
      <c r="S1340" s="22">
        <v>0</v>
      </c>
    </row>
    <row r="1341" spans="11:19" ht="15.75" x14ac:dyDescent="0.25">
      <c r="K1341" s="21">
        <v>1340</v>
      </c>
      <c r="L1341" s="20" t="s">
        <v>1367</v>
      </c>
      <c r="M1341" s="22">
        <v>14.71</v>
      </c>
      <c r="N1341" s="22">
        <v>864</v>
      </c>
      <c r="O1341" s="22">
        <v>4830</v>
      </c>
      <c r="P1341" s="22">
        <v>5660</v>
      </c>
      <c r="Q1341" s="22">
        <v>0</v>
      </c>
      <c r="R1341" s="22">
        <v>285</v>
      </c>
      <c r="S1341" s="22">
        <v>0</v>
      </c>
    </row>
    <row r="1342" spans="11:19" ht="15.75" x14ac:dyDescent="0.25">
      <c r="K1342" s="21">
        <v>1341</v>
      </c>
      <c r="L1342" s="20" t="s">
        <v>1368</v>
      </c>
      <c r="M1342" s="22">
        <v>14.76</v>
      </c>
      <c r="N1342" s="22">
        <v>715</v>
      </c>
      <c r="O1342" s="22">
        <v>5660</v>
      </c>
      <c r="P1342" s="22">
        <v>5690</v>
      </c>
      <c r="Q1342" s="22">
        <v>0</v>
      </c>
      <c r="R1342" s="22">
        <v>285</v>
      </c>
      <c r="S1342" s="22">
        <v>0</v>
      </c>
    </row>
    <row r="1343" spans="11:19" ht="15.75" x14ac:dyDescent="0.25">
      <c r="K1343" s="21">
        <v>1342</v>
      </c>
      <c r="L1343" s="20" t="s">
        <v>1369</v>
      </c>
      <c r="M1343" s="22">
        <v>14.81</v>
      </c>
      <c r="N1343" s="22">
        <v>566</v>
      </c>
      <c r="O1343" s="22">
        <v>5690</v>
      </c>
      <c r="P1343" s="22">
        <v>5700</v>
      </c>
      <c r="Q1343" s="22">
        <v>0</v>
      </c>
      <c r="R1343" s="22">
        <v>285</v>
      </c>
      <c r="S1343" s="22">
        <v>0</v>
      </c>
    </row>
    <row r="1344" spans="11:19" ht="15.75" x14ac:dyDescent="0.25">
      <c r="K1344" s="21">
        <v>1343</v>
      </c>
      <c r="L1344" s="20" t="s">
        <v>1370</v>
      </c>
      <c r="M1344" s="22">
        <v>14.78</v>
      </c>
      <c r="N1344" s="22">
        <v>656</v>
      </c>
      <c r="O1344" s="22">
        <v>6220</v>
      </c>
      <c r="P1344" s="22">
        <v>5570</v>
      </c>
      <c r="Q1344" s="22">
        <v>0</v>
      </c>
      <c r="R1344" s="22">
        <v>285</v>
      </c>
      <c r="S1344" s="22">
        <v>0</v>
      </c>
    </row>
    <row r="1345" spans="11:19" ht="15.75" x14ac:dyDescent="0.25">
      <c r="K1345" s="21">
        <v>1344</v>
      </c>
      <c r="L1345" s="20" t="s">
        <v>1371</v>
      </c>
      <c r="M1345" s="22">
        <v>14.74</v>
      </c>
      <c r="N1345" s="22">
        <v>775</v>
      </c>
      <c r="O1345" s="22">
        <v>6720</v>
      </c>
      <c r="P1345" s="22">
        <v>5500</v>
      </c>
      <c r="Q1345" s="22">
        <v>0</v>
      </c>
      <c r="R1345" s="22">
        <v>285</v>
      </c>
      <c r="S1345" s="22">
        <v>0</v>
      </c>
    </row>
    <row r="1346" spans="11:19" ht="15.75" x14ac:dyDescent="0.25">
      <c r="K1346" s="21">
        <v>1345</v>
      </c>
      <c r="L1346" s="20" t="s">
        <v>1372</v>
      </c>
      <c r="M1346" s="22">
        <v>14.76</v>
      </c>
      <c r="N1346" s="22">
        <v>715</v>
      </c>
      <c r="O1346" s="22">
        <v>6290</v>
      </c>
      <c r="P1346" s="22">
        <v>5500</v>
      </c>
      <c r="Q1346" s="22">
        <v>0</v>
      </c>
      <c r="R1346" s="22">
        <v>285</v>
      </c>
      <c r="S1346" s="22">
        <v>0</v>
      </c>
    </row>
    <row r="1347" spans="11:19" ht="15.75" x14ac:dyDescent="0.25">
      <c r="K1347" s="21">
        <v>1346</v>
      </c>
      <c r="L1347" s="20" t="s">
        <v>1373</v>
      </c>
      <c r="M1347" s="22">
        <v>14.78</v>
      </c>
      <c r="N1347" s="22">
        <v>656</v>
      </c>
      <c r="O1347" s="22">
        <v>5520</v>
      </c>
      <c r="P1347" s="22">
        <v>5320</v>
      </c>
      <c r="Q1347" s="22">
        <v>0</v>
      </c>
      <c r="R1347" s="22">
        <v>285</v>
      </c>
      <c r="S1347" s="22">
        <v>0</v>
      </c>
    </row>
    <row r="1348" spans="11:19" ht="15.75" x14ac:dyDescent="0.25">
      <c r="K1348" s="21">
        <v>1347</v>
      </c>
      <c r="L1348" s="20" t="s">
        <v>1374</v>
      </c>
      <c r="M1348" s="22">
        <v>14.8</v>
      </c>
      <c r="N1348" s="22">
        <v>596</v>
      </c>
      <c r="O1348" s="22">
        <v>5370</v>
      </c>
      <c r="P1348" s="22">
        <v>5190</v>
      </c>
      <c r="Q1348" s="22">
        <v>0</v>
      </c>
      <c r="R1348" s="22">
        <v>285</v>
      </c>
      <c r="S1348" s="22">
        <v>0</v>
      </c>
    </row>
    <row r="1349" spans="11:19" ht="15.75" x14ac:dyDescent="0.25">
      <c r="K1349" s="21">
        <v>1348</v>
      </c>
      <c r="L1349" s="20" t="s">
        <v>1375</v>
      </c>
      <c r="M1349" s="22">
        <v>14.82</v>
      </c>
      <c r="N1349" s="22">
        <v>536</v>
      </c>
      <c r="O1349" s="22">
        <v>6050</v>
      </c>
      <c r="P1349" s="22">
        <v>5560</v>
      </c>
      <c r="Q1349" s="22">
        <v>0</v>
      </c>
      <c r="R1349" s="22">
        <v>285</v>
      </c>
      <c r="S1349" s="22">
        <v>0</v>
      </c>
    </row>
    <row r="1350" spans="11:19" ht="15.75" x14ac:dyDescent="0.25">
      <c r="K1350" s="21">
        <v>1349</v>
      </c>
      <c r="L1350" s="20" t="s">
        <v>1376</v>
      </c>
      <c r="M1350" s="22">
        <v>14.85</v>
      </c>
      <c r="N1350" s="22">
        <v>447</v>
      </c>
      <c r="O1350" s="22">
        <v>5950</v>
      </c>
      <c r="P1350" s="22">
        <v>5630</v>
      </c>
      <c r="Q1350" s="22">
        <v>0</v>
      </c>
      <c r="R1350" s="22">
        <v>285</v>
      </c>
      <c r="S1350" s="22">
        <v>0</v>
      </c>
    </row>
    <row r="1351" spans="11:19" ht="15.75" x14ac:dyDescent="0.25">
      <c r="K1351" s="21">
        <v>1350</v>
      </c>
      <c r="L1351" s="20" t="s">
        <v>1377</v>
      </c>
      <c r="M1351" s="22">
        <v>14.83</v>
      </c>
      <c r="N1351" s="22">
        <v>507</v>
      </c>
      <c r="O1351" s="22">
        <v>6210</v>
      </c>
      <c r="P1351" s="22">
        <v>5920</v>
      </c>
      <c r="Q1351" s="22">
        <v>0</v>
      </c>
      <c r="R1351" s="22">
        <v>285</v>
      </c>
      <c r="S1351" s="22">
        <v>0</v>
      </c>
    </row>
    <row r="1352" spans="11:19" ht="15.75" x14ac:dyDescent="0.25">
      <c r="K1352" s="21">
        <v>1351</v>
      </c>
      <c r="L1352" s="20" t="s">
        <v>1378</v>
      </c>
      <c r="M1352" s="22">
        <v>14.86</v>
      </c>
      <c r="N1352" s="22">
        <v>417</v>
      </c>
      <c r="O1352" s="22">
        <v>6080</v>
      </c>
      <c r="P1352" s="22">
        <v>5870</v>
      </c>
      <c r="Q1352" s="22">
        <v>0</v>
      </c>
      <c r="R1352" s="22">
        <v>285</v>
      </c>
      <c r="S1352" s="22">
        <v>0</v>
      </c>
    </row>
    <row r="1353" spans="11:19" ht="15.75" x14ac:dyDescent="0.25">
      <c r="K1353" s="21">
        <v>1352</v>
      </c>
      <c r="L1353" s="20" t="s">
        <v>1379</v>
      </c>
      <c r="M1353" s="22">
        <v>14.87</v>
      </c>
      <c r="N1353" s="22">
        <v>387</v>
      </c>
      <c r="O1353" s="22">
        <v>5750</v>
      </c>
      <c r="P1353" s="22">
        <v>5850</v>
      </c>
      <c r="Q1353" s="22">
        <v>0</v>
      </c>
      <c r="R1353" s="22">
        <v>285</v>
      </c>
      <c r="S1353" s="22">
        <v>0</v>
      </c>
    </row>
    <row r="1354" spans="11:19" ht="15.75" x14ac:dyDescent="0.25">
      <c r="K1354" s="21">
        <v>1353</v>
      </c>
      <c r="L1354" s="20" t="s">
        <v>1380</v>
      </c>
      <c r="M1354" s="22">
        <v>14.79</v>
      </c>
      <c r="N1354" s="22">
        <v>626</v>
      </c>
      <c r="O1354" s="22">
        <v>5750</v>
      </c>
      <c r="P1354" s="22">
        <v>5810</v>
      </c>
      <c r="Q1354" s="22">
        <v>0</v>
      </c>
      <c r="R1354" s="22">
        <v>285</v>
      </c>
      <c r="S1354" s="22">
        <v>0</v>
      </c>
    </row>
    <row r="1355" spans="11:19" ht="15.75" x14ac:dyDescent="0.25">
      <c r="K1355" s="21">
        <v>1354</v>
      </c>
      <c r="L1355" s="20" t="s">
        <v>1381</v>
      </c>
      <c r="M1355" s="22">
        <v>14.78</v>
      </c>
      <c r="N1355" s="22">
        <v>656</v>
      </c>
      <c r="O1355" s="22">
        <v>3875</v>
      </c>
      <c r="P1355" s="22">
        <v>5200</v>
      </c>
      <c r="Q1355" s="22">
        <v>0</v>
      </c>
      <c r="R1355" s="22">
        <v>285</v>
      </c>
      <c r="S1355" s="22">
        <v>0</v>
      </c>
    </row>
    <row r="1356" spans="11:19" ht="15.75" x14ac:dyDescent="0.25">
      <c r="K1356" s="21">
        <v>1355</v>
      </c>
      <c r="L1356" s="20" t="s">
        <v>1382</v>
      </c>
      <c r="M1356" s="22">
        <v>14.7</v>
      </c>
      <c r="N1356" s="22">
        <v>894</v>
      </c>
      <c r="O1356" s="22">
        <v>4591</v>
      </c>
      <c r="P1356" s="22">
        <v>5150</v>
      </c>
      <c r="Q1356" s="22">
        <v>0</v>
      </c>
      <c r="R1356" s="22">
        <v>285</v>
      </c>
      <c r="S1356" s="22">
        <v>0</v>
      </c>
    </row>
    <row r="1357" spans="11:19" ht="15.75" x14ac:dyDescent="0.25">
      <c r="K1357" s="21">
        <v>1356</v>
      </c>
      <c r="L1357" s="20" t="s">
        <v>1383</v>
      </c>
      <c r="M1357" s="22">
        <v>14.67</v>
      </c>
      <c r="N1357" s="22">
        <v>983</v>
      </c>
      <c r="O1357" s="22">
        <v>4591</v>
      </c>
      <c r="P1357" s="22">
        <v>5150</v>
      </c>
      <c r="Q1357" s="22">
        <v>0</v>
      </c>
      <c r="R1357" s="22">
        <v>285</v>
      </c>
      <c r="S1357" s="22">
        <v>0</v>
      </c>
    </row>
    <row r="1358" spans="11:19" ht="15.75" x14ac:dyDescent="0.25">
      <c r="K1358" s="21">
        <v>1357</v>
      </c>
      <c r="L1358" s="20" t="s">
        <v>1384</v>
      </c>
      <c r="M1358" s="22">
        <v>14.77</v>
      </c>
      <c r="N1358" s="22">
        <v>685</v>
      </c>
      <c r="O1358" s="22">
        <v>4793</v>
      </c>
      <c r="P1358" s="22">
        <v>5260</v>
      </c>
      <c r="Q1358" s="22">
        <v>0</v>
      </c>
      <c r="R1358" s="22">
        <v>285</v>
      </c>
      <c r="S1358" s="22">
        <v>0</v>
      </c>
    </row>
    <row r="1359" spans="11:19" ht="15.75" x14ac:dyDescent="0.25">
      <c r="K1359" s="21">
        <v>1358</v>
      </c>
      <c r="L1359" s="20" t="s">
        <v>1385</v>
      </c>
      <c r="M1359" s="22">
        <v>14.74</v>
      </c>
      <c r="N1359" s="22">
        <v>775</v>
      </c>
      <c r="O1359" s="22">
        <v>5144</v>
      </c>
      <c r="P1359" s="22">
        <v>5470</v>
      </c>
      <c r="Q1359" s="22">
        <v>0</v>
      </c>
      <c r="R1359" s="22">
        <v>285</v>
      </c>
      <c r="S1359" s="22">
        <v>0</v>
      </c>
    </row>
    <row r="1360" spans="11:19" ht="15.75" x14ac:dyDescent="0.25">
      <c r="K1360" s="21">
        <v>1359</v>
      </c>
      <c r="L1360" s="20" t="s">
        <v>1386</v>
      </c>
      <c r="M1360" s="22">
        <v>14.69</v>
      </c>
      <c r="N1360" s="22">
        <v>924</v>
      </c>
      <c r="O1360" s="22">
        <v>4590</v>
      </c>
      <c r="P1360" s="22">
        <v>5050</v>
      </c>
      <c r="Q1360" s="22">
        <v>0</v>
      </c>
      <c r="R1360" s="22">
        <v>285</v>
      </c>
      <c r="S1360" s="22">
        <v>0</v>
      </c>
    </row>
    <row r="1361" spans="11:19" ht="15.75" x14ac:dyDescent="0.25">
      <c r="K1361" s="21">
        <v>1360</v>
      </c>
      <c r="L1361" s="20" t="s">
        <v>1387</v>
      </c>
      <c r="M1361" s="22">
        <v>14.72</v>
      </c>
      <c r="N1361" s="22">
        <v>834</v>
      </c>
      <c r="O1361" s="22">
        <v>4686</v>
      </c>
      <c r="P1361" s="22">
        <v>5150</v>
      </c>
      <c r="Q1361" s="22">
        <v>0</v>
      </c>
      <c r="R1361" s="22">
        <v>285</v>
      </c>
      <c r="S1361" s="22">
        <v>0</v>
      </c>
    </row>
    <row r="1362" spans="11:19" ht="15.75" x14ac:dyDescent="0.25">
      <c r="K1362" s="21">
        <v>1361</v>
      </c>
      <c r="L1362" s="20" t="s">
        <v>1388</v>
      </c>
      <c r="M1362" s="22">
        <v>14.82</v>
      </c>
      <c r="N1362" s="22">
        <v>536</v>
      </c>
      <c r="O1362" s="22">
        <v>4720</v>
      </c>
      <c r="P1362" s="22">
        <v>5020</v>
      </c>
      <c r="Q1362" s="22">
        <v>0</v>
      </c>
      <c r="R1362" s="22">
        <v>285</v>
      </c>
      <c r="S1362" s="22">
        <v>0</v>
      </c>
    </row>
    <row r="1363" spans="11:19" ht="15.75" x14ac:dyDescent="0.25">
      <c r="K1363" s="21">
        <v>1362</v>
      </c>
      <c r="L1363" s="20" t="s">
        <v>1389</v>
      </c>
      <c r="M1363" s="22">
        <v>14.78</v>
      </c>
      <c r="N1363" s="22">
        <v>656</v>
      </c>
      <c r="O1363" s="22">
        <v>6500</v>
      </c>
      <c r="P1363" s="22">
        <v>5420</v>
      </c>
      <c r="Q1363" s="22">
        <v>0</v>
      </c>
      <c r="R1363" s="22">
        <v>285</v>
      </c>
      <c r="S1363" s="22">
        <v>0</v>
      </c>
    </row>
    <row r="1364" spans="11:19" ht="15.75" x14ac:dyDescent="0.25">
      <c r="K1364" s="21">
        <v>1363</v>
      </c>
      <c r="L1364" s="20" t="s">
        <v>1390</v>
      </c>
      <c r="M1364" s="22">
        <v>14.76</v>
      </c>
      <c r="N1364" s="22">
        <v>715</v>
      </c>
      <c r="O1364" s="22">
        <v>6940</v>
      </c>
      <c r="P1364" s="22">
        <v>5430</v>
      </c>
      <c r="Q1364" s="22">
        <v>0</v>
      </c>
      <c r="R1364" s="22">
        <v>285</v>
      </c>
      <c r="S1364" s="22">
        <v>0</v>
      </c>
    </row>
    <row r="1365" spans="11:19" ht="15.75" x14ac:dyDescent="0.25">
      <c r="K1365" s="21">
        <v>1364</v>
      </c>
      <c r="L1365" s="20" t="s">
        <v>1391</v>
      </c>
      <c r="M1365" s="22">
        <v>14.78</v>
      </c>
      <c r="N1365" s="22">
        <v>656</v>
      </c>
      <c r="O1365" s="22">
        <v>6760</v>
      </c>
      <c r="P1365" s="22">
        <v>5640</v>
      </c>
      <c r="Q1365" s="22">
        <v>0</v>
      </c>
      <c r="R1365" s="22">
        <v>285</v>
      </c>
      <c r="S1365" s="22">
        <v>0</v>
      </c>
    </row>
    <row r="1366" spans="11:19" ht="15.75" x14ac:dyDescent="0.25">
      <c r="K1366" s="21">
        <v>1365</v>
      </c>
      <c r="L1366" s="20" t="s">
        <v>1392</v>
      </c>
      <c r="M1366" s="22">
        <v>14.83</v>
      </c>
      <c r="N1366" s="22">
        <v>507</v>
      </c>
      <c r="O1366" s="22">
        <v>6660</v>
      </c>
      <c r="P1366" s="22">
        <v>5500</v>
      </c>
      <c r="Q1366" s="22">
        <v>0</v>
      </c>
      <c r="R1366" s="22">
        <v>285</v>
      </c>
      <c r="S1366" s="22">
        <v>0</v>
      </c>
    </row>
    <row r="1367" spans="11:19" ht="15.75" x14ac:dyDescent="0.25">
      <c r="K1367" s="21">
        <v>1366</v>
      </c>
      <c r="L1367" s="20" t="s">
        <v>1393</v>
      </c>
      <c r="M1367" s="22">
        <v>14.86</v>
      </c>
      <c r="N1367" s="22">
        <v>417</v>
      </c>
      <c r="O1367" s="22">
        <v>6600</v>
      </c>
      <c r="P1367" s="22">
        <v>5610</v>
      </c>
      <c r="Q1367" s="22">
        <v>0</v>
      </c>
      <c r="R1367" s="22">
        <v>285</v>
      </c>
      <c r="S1367" s="22">
        <v>0</v>
      </c>
    </row>
    <row r="1368" spans="11:19" ht="15.75" x14ac:dyDescent="0.25">
      <c r="K1368" s="21">
        <v>1367</v>
      </c>
      <c r="L1368" s="20" t="s">
        <v>1394</v>
      </c>
      <c r="M1368" s="22">
        <v>14.9</v>
      </c>
      <c r="N1368" s="22">
        <v>298</v>
      </c>
      <c r="O1368" s="22">
        <v>5593</v>
      </c>
      <c r="P1368" s="22">
        <v>5470</v>
      </c>
      <c r="Q1368" s="22">
        <v>0</v>
      </c>
      <c r="R1368" s="22">
        <v>285</v>
      </c>
      <c r="S1368" s="22">
        <v>0</v>
      </c>
    </row>
    <row r="1369" spans="11:19" ht="15.75" x14ac:dyDescent="0.25">
      <c r="K1369" s="21">
        <v>1368</v>
      </c>
      <c r="L1369" s="20" t="s">
        <v>1395</v>
      </c>
      <c r="M1369" s="22">
        <v>14.9</v>
      </c>
      <c r="N1369" s="22">
        <v>298</v>
      </c>
      <c r="O1369" s="22">
        <v>5110</v>
      </c>
      <c r="P1369" s="22">
        <v>5470</v>
      </c>
      <c r="Q1369" s="22">
        <v>0</v>
      </c>
      <c r="R1369" s="22">
        <v>285</v>
      </c>
      <c r="S1369" s="22">
        <v>0</v>
      </c>
    </row>
    <row r="1370" spans="11:19" ht="15.75" x14ac:dyDescent="0.25">
      <c r="K1370" s="21">
        <v>1369</v>
      </c>
      <c r="L1370" s="20" t="s">
        <v>1396</v>
      </c>
      <c r="M1370" s="22">
        <v>14.91</v>
      </c>
      <c r="N1370" s="22">
        <v>268</v>
      </c>
      <c r="O1370" s="22">
        <v>6110</v>
      </c>
      <c r="P1370" s="22">
        <v>5570</v>
      </c>
      <c r="Q1370" s="22">
        <v>0</v>
      </c>
      <c r="R1370" s="22">
        <v>285</v>
      </c>
      <c r="S1370" s="22">
        <v>0</v>
      </c>
    </row>
    <row r="1371" spans="11:19" ht="15.75" x14ac:dyDescent="0.25">
      <c r="K1371" s="21">
        <v>1370</v>
      </c>
      <c r="L1371" s="20" t="s">
        <v>1397</v>
      </c>
      <c r="M1371" s="22">
        <v>14.89</v>
      </c>
      <c r="N1371" s="22">
        <v>328</v>
      </c>
      <c r="O1371" s="22">
        <v>5900</v>
      </c>
      <c r="P1371" s="22">
        <v>5510</v>
      </c>
      <c r="Q1371" s="22">
        <v>0</v>
      </c>
      <c r="R1371" s="22">
        <v>285</v>
      </c>
      <c r="S1371" s="22">
        <v>0</v>
      </c>
    </row>
    <row r="1372" spans="11:19" ht="15.75" x14ac:dyDescent="0.25">
      <c r="K1372" s="21">
        <v>1371</v>
      </c>
      <c r="L1372" s="20" t="s">
        <v>1398</v>
      </c>
      <c r="M1372" s="22">
        <v>14.91</v>
      </c>
      <c r="N1372" s="22">
        <v>268</v>
      </c>
      <c r="O1372" s="22">
        <v>5740</v>
      </c>
      <c r="P1372" s="22">
        <v>5380</v>
      </c>
      <c r="Q1372" s="22">
        <v>0</v>
      </c>
      <c r="R1372" s="22">
        <v>285</v>
      </c>
      <c r="S1372" s="22">
        <v>0</v>
      </c>
    </row>
    <row r="1373" spans="11:19" ht="15.75" x14ac:dyDescent="0.25">
      <c r="K1373" s="21">
        <v>1372</v>
      </c>
      <c r="L1373" s="20" t="s">
        <v>1399</v>
      </c>
      <c r="M1373" s="22">
        <v>14.85</v>
      </c>
      <c r="N1373" s="22">
        <v>447</v>
      </c>
      <c r="O1373" s="22">
        <v>5830</v>
      </c>
      <c r="P1373" s="22">
        <v>5320</v>
      </c>
      <c r="Q1373" s="22">
        <v>0</v>
      </c>
      <c r="R1373" s="22">
        <v>285</v>
      </c>
      <c r="S1373" s="22">
        <v>0</v>
      </c>
    </row>
    <row r="1374" spans="11:19" ht="15.75" x14ac:dyDescent="0.25">
      <c r="K1374" s="21">
        <v>1373</v>
      </c>
      <c r="L1374" s="20" t="s">
        <v>1400</v>
      </c>
      <c r="M1374" s="22">
        <v>14.85</v>
      </c>
      <c r="N1374" s="22">
        <v>447</v>
      </c>
      <c r="O1374" s="22">
        <v>6222</v>
      </c>
      <c r="P1374" s="22">
        <v>5320</v>
      </c>
      <c r="Q1374" s="22">
        <v>0</v>
      </c>
      <c r="R1374" s="22">
        <v>285</v>
      </c>
      <c r="S1374" s="22">
        <v>0</v>
      </c>
    </row>
    <row r="1375" spans="11:19" ht="15.75" x14ac:dyDescent="0.25">
      <c r="K1375" s="21">
        <v>1374</v>
      </c>
      <c r="L1375" s="20" t="s">
        <v>1401</v>
      </c>
      <c r="M1375" s="22">
        <v>14.85</v>
      </c>
      <c r="N1375" s="22">
        <v>447</v>
      </c>
      <c r="O1375" s="22">
        <v>6480</v>
      </c>
      <c r="P1375" s="22">
        <v>6300</v>
      </c>
      <c r="Q1375" s="22">
        <v>0</v>
      </c>
      <c r="R1375" s="22">
        <v>285</v>
      </c>
      <c r="S1375" s="22">
        <v>0</v>
      </c>
    </row>
    <row r="1376" spans="11:19" ht="15.75" x14ac:dyDescent="0.25">
      <c r="K1376" s="21">
        <v>1375</v>
      </c>
      <c r="L1376" s="20" t="s">
        <v>1402</v>
      </c>
      <c r="M1376" s="22">
        <v>14.91</v>
      </c>
      <c r="N1376" s="22">
        <v>268</v>
      </c>
      <c r="O1376" s="22">
        <v>6980</v>
      </c>
      <c r="P1376" s="22">
        <v>6300</v>
      </c>
      <c r="Q1376" s="22">
        <v>0</v>
      </c>
      <c r="R1376" s="22">
        <v>285</v>
      </c>
      <c r="S1376" s="22">
        <v>0</v>
      </c>
    </row>
    <row r="1377" spans="11:19" ht="15.75" x14ac:dyDescent="0.25">
      <c r="K1377" s="21">
        <v>1376</v>
      </c>
      <c r="L1377" s="20" t="s">
        <v>1403</v>
      </c>
      <c r="M1377" s="22">
        <v>14.88</v>
      </c>
      <c r="N1377" s="22">
        <v>358</v>
      </c>
      <c r="O1377" s="22">
        <v>7250</v>
      </c>
      <c r="P1377" s="22">
        <v>6650</v>
      </c>
      <c r="Q1377" s="22">
        <v>0</v>
      </c>
      <c r="R1377" s="22">
        <v>285</v>
      </c>
      <c r="S1377" s="22">
        <v>0</v>
      </c>
    </row>
    <row r="1378" spans="11:19" ht="15.75" x14ac:dyDescent="0.25">
      <c r="K1378" s="21">
        <v>1377</v>
      </c>
      <c r="L1378" s="20" t="s">
        <v>1404</v>
      </c>
      <c r="M1378" s="22">
        <v>14.91</v>
      </c>
      <c r="N1378" s="22">
        <v>268</v>
      </c>
      <c r="O1378" s="22">
        <v>6580</v>
      </c>
      <c r="P1378" s="22">
        <v>6800</v>
      </c>
      <c r="Q1378" s="22">
        <v>0</v>
      </c>
      <c r="R1378" s="22">
        <v>285</v>
      </c>
      <c r="S1378" s="22">
        <v>0</v>
      </c>
    </row>
    <row r="1379" spans="11:19" ht="15.75" x14ac:dyDescent="0.25">
      <c r="K1379" s="21">
        <v>1378</v>
      </c>
      <c r="L1379" s="20" t="s">
        <v>1405</v>
      </c>
      <c r="M1379" s="22">
        <v>14.98</v>
      </c>
      <c r="N1379" s="22">
        <v>60</v>
      </c>
      <c r="O1379" s="22">
        <v>6190</v>
      </c>
      <c r="P1379" s="22">
        <v>6910</v>
      </c>
      <c r="Q1379" s="22">
        <v>0</v>
      </c>
      <c r="R1379" s="22">
        <v>285</v>
      </c>
      <c r="S1379" s="22">
        <v>0</v>
      </c>
    </row>
    <row r="1380" spans="11:19" ht="15.75" x14ac:dyDescent="0.25">
      <c r="K1380" s="21">
        <v>1379</v>
      </c>
      <c r="L1380" s="20" t="s">
        <v>1406</v>
      </c>
      <c r="M1380" s="22">
        <v>14.95</v>
      </c>
      <c r="N1380" s="22">
        <v>149</v>
      </c>
      <c r="O1380" s="22">
        <v>5990</v>
      </c>
      <c r="P1380" s="22">
        <v>7110</v>
      </c>
      <c r="Q1380" s="22">
        <v>0</v>
      </c>
      <c r="R1380" s="22">
        <v>285</v>
      </c>
      <c r="S1380" s="22">
        <v>0</v>
      </c>
    </row>
    <row r="1381" spans="11:19" ht="15.75" x14ac:dyDescent="0.25">
      <c r="K1381" s="21">
        <v>1380</v>
      </c>
      <c r="L1381" s="20" t="s">
        <v>1407</v>
      </c>
      <c r="M1381" s="22">
        <v>14.84</v>
      </c>
      <c r="N1381" s="22">
        <v>477</v>
      </c>
      <c r="O1381" s="22">
        <v>6060</v>
      </c>
      <c r="P1381" s="22">
        <v>6930</v>
      </c>
      <c r="Q1381" s="22">
        <v>0</v>
      </c>
      <c r="R1381" s="22">
        <v>285</v>
      </c>
      <c r="S1381" s="22">
        <v>0</v>
      </c>
    </row>
    <row r="1382" spans="11:19" ht="15.75" x14ac:dyDescent="0.25">
      <c r="K1382" s="21">
        <v>1381</v>
      </c>
      <c r="L1382" s="20" t="s">
        <v>1408</v>
      </c>
      <c r="M1382" s="22">
        <v>14.82</v>
      </c>
      <c r="N1382" s="22">
        <v>536</v>
      </c>
      <c r="O1382" s="22">
        <v>5900</v>
      </c>
      <c r="P1382" s="22">
        <v>6700</v>
      </c>
      <c r="Q1382" s="22">
        <v>0</v>
      </c>
      <c r="R1382" s="22">
        <v>285</v>
      </c>
      <c r="S1382" s="22">
        <v>0</v>
      </c>
    </row>
    <row r="1383" spans="11:19" ht="15.75" x14ac:dyDescent="0.25">
      <c r="K1383" s="21">
        <v>1382</v>
      </c>
      <c r="L1383" s="20" t="s">
        <v>1409</v>
      </c>
      <c r="M1383" s="22">
        <v>14.85</v>
      </c>
      <c r="N1383" s="22">
        <v>447</v>
      </c>
      <c r="O1383" s="22">
        <v>5560</v>
      </c>
      <c r="P1383" s="22">
        <v>6720</v>
      </c>
      <c r="Q1383" s="22">
        <v>0</v>
      </c>
      <c r="R1383" s="22">
        <v>285</v>
      </c>
      <c r="S1383" s="22">
        <v>0</v>
      </c>
    </row>
    <row r="1384" spans="11:19" ht="15.75" x14ac:dyDescent="0.25">
      <c r="K1384" s="21">
        <v>1383</v>
      </c>
      <c r="L1384" s="20" t="s">
        <v>1410</v>
      </c>
      <c r="M1384" s="22">
        <v>14.87</v>
      </c>
      <c r="N1384" s="22">
        <v>387</v>
      </c>
      <c r="O1384" s="22">
        <v>6160</v>
      </c>
      <c r="P1384" s="22">
        <v>6490</v>
      </c>
      <c r="Q1384" s="22">
        <v>0</v>
      </c>
      <c r="R1384" s="22">
        <v>285</v>
      </c>
      <c r="S1384" s="22">
        <v>0</v>
      </c>
    </row>
    <row r="1385" spans="11:19" ht="15.75" x14ac:dyDescent="0.25">
      <c r="K1385" s="21">
        <v>1384</v>
      </c>
      <c r="L1385" s="20" t="s">
        <v>1411</v>
      </c>
      <c r="M1385" s="22">
        <v>14.84</v>
      </c>
      <c r="N1385" s="22">
        <v>477</v>
      </c>
      <c r="O1385" s="22">
        <v>6380</v>
      </c>
      <c r="P1385" s="22">
        <v>6790</v>
      </c>
      <c r="Q1385" s="22">
        <v>0</v>
      </c>
      <c r="R1385" s="22">
        <v>285</v>
      </c>
      <c r="S1385" s="22">
        <v>0</v>
      </c>
    </row>
    <row r="1386" spans="11:19" ht="15.75" x14ac:dyDescent="0.25">
      <c r="K1386" s="21">
        <v>1385</v>
      </c>
      <c r="L1386" s="20" t="s">
        <v>1412</v>
      </c>
      <c r="M1386" s="22">
        <v>14.81</v>
      </c>
      <c r="N1386" s="22">
        <v>566</v>
      </c>
      <c r="O1386" s="22">
        <v>6580</v>
      </c>
      <c r="P1386" s="22">
        <v>6780</v>
      </c>
      <c r="Q1386" s="22">
        <v>0</v>
      </c>
      <c r="R1386" s="22">
        <v>285</v>
      </c>
      <c r="S1386" s="22">
        <v>0</v>
      </c>
    </row>
    <row r="1387" spans="11:19" ht="15.75" x14ac:dyDescent="0.25">
      <c r="K1387" s="21">
        <v>1386</v>
      </c>
      <c r="L1387" s="20" t="s">
        <v>1413</v>
      </c>
      <c r="M1387" s="22">
        <v>14.78</v>
      </c>
      <c r="N1387" s="22">
        <v>656</v>
      </c>
      <c r="O1387" s="22">
        <v>7180</v>
      </c>
      <c r="P1387" s="22">
        <v>6710</v>
      </c>
      <c r="Q1387" s="22">
        <v>0</v>
      </c>
      <c r="R1387" s="22">
        <v>285</v>
      </c>
      <c r="S1387" s="22">
        <v>0</v>
      </c>
    </row>
    <row r="1388" spans="11:19" ht="15.75" x14ac:dyDescent="0.25">
      <c r="K1388" s="21">
        <v>1387</v>
      </c>
      <c r="L1388" s="20" t="s">
        <v>1414</v>
      </c>
      <c r="M1388" s="22">
        <v>14.79</v>
      </c>
      <c r="N1388" s="22">
        <v>626</v>
      </c>
      <c r="O1388" s="22">
        <v>6979</v>
      </c>
      <c r="P1388" s="22">
        <v>6730</v>
      </c>
      <c r="Q1388" s="22">
        <v>0</v>
      </c>
      <c r="R1388" s="22">
        <v>285</v>
      </c>
      <c r="S1388" s="22">
        <v>0</v>
      </c>
    </row>
    <row r="1389" spans="11:19" ht="15.75" x14ac:dyDescent="0.25">
      <c r="K1389" s="21">
        <v>1388</v>
      </c>
      <c r="L1389" s="20" t="s">
        <v>1415</v>
      </c>
      <c r="M1389" s="22">
        <v>14.85</v>
      </c>
      <c r="N1389" s="22">
        <v>447</v>
      </c>
      <c r="O1389" s="22">
        <v>5280</v>
      </c>
      <c r="P1389" s="22">
        <v>5600</v>
      </c>
      <c r="Q1389" s="22">
        <v>0</v>
      </c>
      <c r="R1389" s="22">
        <v>285</v>
      </c>
      <c r="S1389" s="22">
        <v>0</v>
      </c>
    </row>
    <row r="1390" spans="11:19" ht="15.75" x14ac:dyDescent="0.25">
      <c r="K1390" s="21">
        <v>1389</v>
      </c>
      <c r="L1390" s="20" t="s">
        <v>1416</v>
      </c>
      <c r="M1390" s="22">
        <v>14.82</v>
      </c>
      <c r="N1390" s="22">
        <v>536</v>
      </c>
      <c r="O1390" s="22">
        <v>6120</v>
      </c>
      <c r="P1390" s="22">
        <v>5400</v>
      </c>
      <c r="Q1390" s="22">
        <v>0</v>
      </c>
      <c r="R1390" s="22">
        <v>285</v>
      </c>
      <c r="S1390" s="22">
        <v>0</v>
      </c>
    </row>
    <row r="1391" spans="11:19" ht="15.75" x14ac:dyDescent="0.25">
      <c r="K1391" s="21">
        <v>1390</v>
      </c>
      <c r="L1391" s="20" t="s">
        <v>1417</v>
      </c>
      <c r="M1391" s="22">
        <v>14.83</v>
      </c>
      <c r="N1391" s="22">
        <v>507</v>
      </c>
      <c r="O1391" s="22">
        <v>6500</v>
      </c>
      <c r="P1391" s="22">
        <v>6170</v>
      </c>
      <c r="Q1391" s="22">
        <v>0</v>
      </c>
      <c r="R1391" s="22">
        <v>285</v>
      </c>
      <c r="S1391" s="22">
        <v>0</v>
      </c>
    </row>
    <row r="1392" spans="11:19" ht="15.75" x14ac:dyDescent="0.25">
      <c r="K1392" s="21">
        <v>1391</v>
      </c>
      <c r="L1392" s="20" t="s">
        <v>1418</v>
      </c>
      <c r="M1392" s="22">
        <v>14.81</v>
      </c>
      <c r="N1392" s="22">
        <v>566</v>
      </c>
      <c r="O1392" s="22">
        <v>6440</v>
      </c>
      <c r="P1392" s="22">
        <v>6190</v>
      </c>
      <c r="Q1392" s="22">
        <v>0</v>
      </c>
      <c r="R1392" s="22">
        <v>285</v>
      </c>
      <c r="S1392" s="22">
        <v>0</v>
      </c>
    </row>
    <row r="1393" spans="11:19" ht="15.75" x14ac:dyDescent="0.25">
      <c r="K1393" s="21">
        <v>1392</v>
      </c>
      <c r="L1393" s="20" t="s">
        <v>1419</v>
      </c>
      <c r="M1393" s="22">
        <v>14.84</v>
      </c>
      <c r="N1393" s="22">
        <v>477</v>
      </c>
      <c r="O1393" s="22">
        <v>6720</v>
      </c>
      <c r="P1393" s="22">
        <v>6290</v>
      </c>
      <c r="Q1393" s="22">
        <v>0</v>
      </c>
      <c r="R1393" s="22">
        <v>285</v>
      </c>
      <c r="S1393" s="22">
        <v>0</v>
      </c>
    </row>
    <row r="1394" spans="11:19" ht="15.75" x14ac:dyDescent="0.25">
      <c r="K1394" s="21">
        <v>1393</v>
      </c>
      <c r="L1394" s="20" t="s">
        <v>1420</v>
      </c>
      <c r="M1394" s="22">
        <v>14.88</v>
      </c>
      <c r="N1394" s="22">
        <v>358</v>
      </c>
      <c r="O1394" s="22">
        <v>6530</v>
      </c>
      <c r="P1394" s="22">
        <v>6210</v>
      </c>
      <c r="Q1394" s="22">
        <v>0</v>
      </c>
      <c r="R1394" s="22">
        <v>285</v>
      </c>
      <c r="S1394" s="22">
        <v>0</v>
      </c>
    </row>
    <row r="1395" spans="11:19" ht="15.75" x14ac:dyDescent="0.25">
      <c r="K1395" s="21">
        <v>1394</v>
      </c>
      <c r="L1395" s="20" t="s">
        <v>1421</v>
      </c>
      <c r="M1395" s="22">
        <v>14.83</v>
      </c>
      <c r="N1395" s="22">
        <v>507</v>
      </c>
      <c r="O1395" s="22">
        <v>6500</v>
      </c>
      <c r="P1395" s="22">
        <v>6200</v>
      </c>
      <c r="Q1395" s="22">
        <v>0</v>
      </c>
      <c r="R1395" s="22">
        <v>285</v>
      </c>
      <c r="S1395" s="22">
        <v>0</v>
      </c>
    </row>
    <row r="1396" spans="11:19" ht="15.75" x14ac:dyDescent="0.25">
      <c r="K1396" s="21">
        <v>1395</v>
      </c>
      <c r="L1396" s="20" t="s">
        <v>1422</v>
      </c>
      <c r="M1396" s="22">
        <v>14.84</v>
      </c>
      <c r="N1396" s="22">
        <v>477</v>
      </c>
      <c r="O1396" s="22">
        <v>6500</v>
      </c>
      <c r="P1396" s="22">
        <v>5440</v>
      </c>
      <c r="Q1396" s="22">
        <v>0</v>
      </c>
      <c r="R1396" s="22">
        <v>285</v>
      </c>
      <c r="S1396" s="22">
        <v>0</v>
      </c>
    </row>
    <row r="1397" spans="11:19" ht="15.75" x14ac:dyDescent="0.25">
      <c r="K1397" s="21">
        <v>1396</v>
      </c>
      <c r="L1397" s="20" t="s">
        <v>1423</v>
      </c>
      <c r="M1397" s="22">
        <v>14.93</v>
      </c>
      <c r="N1397" s="22">
        <v>209</v>
      </c>
      <c r="O1397" s="22">
        <v>5120</v>
      </c>
      <c r="P1397" s="22">
        <v>5120</v>
      </c>
      <c r="Q1397" s="22">
        <v>0</v>
      </c>
      <c r="R1397" s="22">
        <v>285</v>
      </c>
      <c r="S1397" s="22">
        <v>0</v>
      </c>
    </row>
    <row r="1398" spans="11:19" ht="15.75" x14ac:dyDescent="0.25">
      <c r="K1398" s="21">
        <v>1397</v>
      </c>
      <c r="L1398" s="20" t="s">
        <v>1424</v>
      </c>
      <c r="M1398" s="22">
        <v>14.81</v>
      </c>
      <c r="N1398" s="22">
        <v>566</v>
      </c>
      <c r="O1398" s="22">
        <v>5640</v>
      </c>
      <c r="P1398" s="22">
        <v>5830</v>
      </c>
      <c r="Q1398" s="22">
        <v>0</v>
      </c>
      <c r="R1398" s="22">
        <v>285</v>
      </c>
      <c r="S1398" s="22">
        <v>0</v>
      </c>
    </row>
    <row r="1399" spans="11:19" ht="15.75" x14ac:dyDescent="0.25">
      <c r="K1399" s="21">
        <v>1398</v>
      </c>
      <c r="L1399" s="20" t="s">
        <v>1425</v>
      </c>
      <c r="M1399" s="22">
        <v>14.85</v>
      </c>
      <c r="N1399" s="22">
        <v>447</v>
      </c>
      <c r="O1399" s="22">
        <v>5700</v>
      </c>
      <c r="P1399" s="22">
        <v>5920</v>
      </c>
      <c r="Q1399" s="22">
        <v>0</v>
      </c>
      <c r="R1399" s="22">
        <v>285</v>
      </c>
      <c r="S1399" s="22">
        <v>0</v>
      </c>
    </row>
    <row r="1400" spans="11:19" ht="15.75" x14ac:dyDescent="0.25">
      <c r="K1400" s="21">
        <v>1399</v>
      </c>
      <c r="L1400" s="20" t="s">
        <v>1426</v>
      </c>
      <c r="M1400" s="22">
        <v>14.88</v>
      </c>
      <c r="N1400" s="22">
        <v>358</v>
      </c>
      <c r="O1400" s="22">
        <v>5840</v>
      </c>
      <c r="P1400" s="22">
        <v>5840</v>
      </c>
      <c r="Q1400" s="22">
        <v>0</v>
      </c>
      <c r="R1400" s="22">
        <v>285</v>
      </c>
      <c r="S1400" s="22">
        <v>0</v>
      </c>
    </row>
    <row r="1401" spans="11:19" ht="15.75" x14ac:dyDescent="0.25">
      <c r="K1401" s="21">
        <v>1400</v>
      </c>
      <c r="L1401" s="20" t="s">
        <v>1427</v>
      </c>
      <c r="M1401" s="22">
        <v>14.88</v>
      </c>
      <c r="N1401" s="22">
        <v>358</v>
      </c>
      <c r="O1401" s="22">
        <v>7090</v>
      </c>
      <c r="P1401" s="22">
        <v>6280</v>
      </c>
      <c r="Q1401" s="22">
        <v>0</v>
      </c>
      <c r="R1401" s="22">
        <v>285</v>
      </c>
      <c r="S1401" s="22">
        <v>0</v>
      </c>
    </row>
    <row r="1402" spans="11:19" ht="15.75" x14ac:dyDescent="0.25">
      <c r="K1402" s="21">
        <v>1401</v>
      </c>
      <c r="L1402" s="20" t="s">
        <v>1428</v>
      </c>
      <c r="M1402" s="22">
        <v>14.82</v>
      </c>
      <c r="N1402" s="22">
        <v>536</v>
      </c>
      <c r="O1402" s="22">
        <v>6850</v>
      </c>
      <c r="P1402" s="22">
        <v>6340</v>
      </c>
      <c r="Q1402" s="22">
        <v>0</v>
      </c>
      <c r="R1402" s="22">
        <v>285</v>
      </c>
      <c r="S1402" s="22">
        <v>0</v>
      </c>
    </row>
    <row r="1403" spans="11:19" ht="15.75" x14ac:dyDescent="0.25">
      <c r="K1403" s="21">
        <v>1402</v>
      </c>
      <c r="L1403" s="20" t="s">
        <v>1429</v>
      </c>
      <c r="M1403" s="22">
        <v>14.88</v>
      </c>
      <c r="N1403" s="22">
        <v>358</v>
      </c>
      <c r="O1403" s="22">
        <v>6300</v>
      </c>
      <c r="P1403" s="22">
        <v>5880</v>
      </c>
      <c r="Q1403" s="22">
        <v>0</v>
      </c>
      <c r="R1403" s="22">
        <v>285</v>
      </c>
      <c r="S1403" s="22">
        <v>0</v>
      </c>
    </row>
    <row r="1404" spans="11:19" ht="15.75" x14ac:dyDescent="0.25">
      <c r="K1404" s="21">
        <v>1403</v>
      </c>
      <c r="L1404" s="20" t="s">
        <v>1430</v>
      </c>
      <c r="M1404" s="22">
        <v>14.86</v>
      </c>
      <c r="N1404" s="22">
        <v>417</v>
      </c>
      <c r="O1404" s="22">
        <v>5870</v>
      </c>
      <c r="P1404" s="22">
        <v>5620</v>
      </c>
      <c r="Q1404" s="22">
        <v>0</v>
      </c>
      <c r="R1404" s="22">
        <v>285</v>
      </c>
      <c r="S1404" s="22">
        <v>0</v>
      </c>
    </row>
    <row r="1405" spans="11:19" ht="15.75" x14ac:dyDescent="0.25">
      <c r="K1405" s="21">
        <v>1404</v>
      </c>
      <c r="L1405" s="20" t="s">
        <v>1431</v>
      </c>
      <c r="M1405" s="22">
        <v>14.91</v>
      </c>
      <c r="N1405" s="22">
        <v>268</v>
      </c>
      <c r="O1405" s="22">
        <v>5960</v>
      </c>
      <c r="P1405" s="22">
        <v>6090</v>
      </c>
      <c r="Q1405" s="22">
        <v>0</v>
      </c>
      <c r="R1405" s="22">
        <v>285</v>
      </c>
      <c r="S1405" s="22">
        <v>0</v>
      </c>
    </row>
    <row r="1406" spans="11:19" ht="15.75" x14ac:dyDescent="0.25">
      <c r="K1406" s="21">
        <v>1405</v>
      </c>
      <c r="L1406" s="20" t="s">
        <v>1432</v>
      </c>
      <c r="M1406" s="22">
        <v>14.96</v>
      </c>
      <c r="N1406" s="22">
        <v>119</v>
      </c>
      <c r="O1406" s="22">
        <v>5880</v>
      </c>
      <c r="P1406" s="22">
        <v>6040</v>
      </c>
      <c r="Q1406" s="22">
        <v>0</v>
      </c>
      <c r="R1406" s="22">
        <v>285</v>
      </c>
      <c r="S1406" s="22">
        <v>0</v>
      </c>
    </row>
    <row r="1407" spans="11:19" ht="15.75" x14ac:dyDescent="0.25">
      <c r="K1407" s="21">
        <v>1406</v>
      </c>
      <c r="L1407" s="20" t="s">
        <v>1433</v>
      </c>
      <c r="M1407" s="22">
        <v>14.91</v>
      </c>
      <c r="N1407" s="22">
        <v>268</v>
      </c>
      <c r="O1407" s="22">
        <v>6000</v>
      </c>
      <c r="P1407" s="22">
        <v>6280</v>
      </c>
      <c r="Q1407" s="22">
        <v>0</v>
      </c>
      <c r="R1407" s="22">
        <v>285</v>
      </c>
      <c r="S1407" s="22">
        <v>0</v>
      </c>
    </row>
    <row r="1408" spans="11:19" ht="15.75" x14ac:dyDescent="0.25">
      <c r="K1408" s="21">
        <v>1407</v>
      </c>
      <c r="L1408" s="20" t="s">
        <v>1434</v>
      </c>
      <c r="M1408" s="22">
        <v>14.85</v>
      </c>
      <c r="N1408" s="22">
        <v>447</v>
      </c>
      <c r="O1408" s="22">
        <v>5080</v>
      </c>
      <c r="P1408" s="22">
        <v>5900</v>
      </c>
      <c r="Q1408" s="22">
        <v>0</v>
      </c>
      <c r="R1408" s="22">
        <v>285</v>
      </c>
      <c r="S1408" s="22">
        <v>0</v>
      </c>
    </row>
    <row r="1409" spans="11:19" ht="15.75" x14ac:dyDescent="0.25">
      <c r="K1409" s="21">
        <v>1408</v>
      </c>
      <c r="L1409" s="20" t="s">
        <v>1435</v>
      </c>
      <c r="M1409" s="22">
        <v>14.77</v>
      </c>
      <c r="N1409" s="22">
        <v>685</v>
      </c>
      <c r="O1409" s="22">
        <v>5000</v>
      </c>
      <c r="P1409" s="22">
        <v>5920</v>
      </c>
      <c r="Q1409" s="22">
        <v>0</v>
      </c>
      <c r="R1409" s="22">
        <v>285</v>
      </c>
      <c r="S1409" s="22">
        <v>0</v>
      </c>
    </row>
    <row r="1410" spans="11:19" ht="15.75" x14ac:dyDescent="0.25">
      <c r="K1410" s="21">
        <v>1409</v>
      </c>
      <c r="L1410" s="20" t="s">
        <v>1436</v>
      </c>
      <c r="M1410" s="22">
        <v>14.9</v>
      </c>
      <c r="N1410" s="22">
        <v>298</v>
      </c>
      <c r="O1410" s="22">
        <v>5000</v>
      </c>
      <c r="P1410" s="22">
        <v>5925</v>
      </c>
      <c r="Q1410" s="22">
        <v>0</v>
      </c>
      <c r="R1410" s="22">
        <v>285</v>
      </c>
      <c r="S1410" s="22">
        <v>0</v>
      </c>
    </row>
    <row r="1411" spans="11:19" ht="15.75" x14ac:dyDescent="0.25">
      <c r="K1411" s="21">
        <v>1410</v>
      </c>
      <c r="L1411" s="20" t="s">
        <v>1437</v>
      </c>
      <c r="M1411" s="22">
        <v>14.85</v>
      </c>
      <c r="N1411" s="22">
        <v>447</v>
      </c>
      <c r="O1411" s="22">
        <v>4420</v>
      </c>
      <c r="P1411" s="22">
        <v>5830</v>
      </c>
      <c r="Q1411" s="22">
        <v>0</v>
      </c>
      <c r="R1411" s="22">
        <v>285</v>
      </c>
      <c r="S1411" s="22">
        <v>0</v>
      </c>
    </row>
    <row r="1412" spans="11:19" ht="15.75" x14ac:dyDescent="0.25">
      <c r="K1412" s="21">
        <v>1411</v>
      </c>
      <c r="L1412" s="20" t="s">
        <v>1438</v>
      </c>
      <c r="M1412" s="22">
        <v>14.82</v>
      </c>
      <c r="N1412" s="22">
        <v>536</v>
      </c>
      <c r="O1412" s="22">
        <v>4630</v>
      </c>
      <c r="P1412" s="22">
        <v>6150</v>
      </c>
      <c r="Q1412" s="22">
        <v>0</v>
      </c>
      <c r="R1412" s="22">
        <v>285</v>
      </c>
      <c r="S1412" s="22">
        <v>0</v>
      </c>
    </row>
    <row r="1413" spans="11:19" ht="15.75" x14ac:dyDescent="0.25">
      <c r="K1413" s="21">
        <v>1412</v>
      </c>
      <c r="L1413" s="20" t="s">
        <v>1439</v>
      </c>
      <c r="M1413" s="22">
        <v>14.79</v>
      </c>
      <c r="N1413" s="22">
        <v>626</v>
      </c>
      <c r="O1413" s="22">
        <v>5030</v>
      </c>
      <c r="P1413" s="22">
        <v>6310</v>
      </c>
      <c r="Q1413" s="22">
        <v>0</v>
      </c>
      <c r="R1413" s="22">
        <v>285</v>
      </c>
      <c r="S1413" s="22">
        <v>0</v>
      </c>
    </row>
    <row r="1414" spans="11:19" ht="15.75" x14ac:dyDescent="0.25">
      <c r="K1414" s="21">
        <v>1413</v>
      </c>
      <c r="L1414" s="20" t="s">
        <v>1440</v>
      </c>
      <c r="M1414" s="22">
        <v>14.72</v>
      </c>
      <c r="N1414" s="22">
        <v>834</v>
      </c>
      <c r="O1414" s="22">
        <v>5750</v>
      </c>
      <c r="P1414" s="22">
        <v>6450</v>
      </c>
      <c r="Q1414" s="22">
        <v>0</v>
      </c>
      <c r="R1414" s="22">
        <v>285</v>
      </c>
      <c r="S1414" s="22">
        <v>0</v>
      </c>
    </row>
    <row r="1415" spans="11:19" ht="15.75" x14ac:dyDescent="0.25">
      <c r="K1415" s="21">
        <v>1414</v>
      </c>
      <c r="L1415" s="20" t="s">
        <v>1441</v>
      </c>
      <c r="M1415" s="22">
        <v>14.68</v>
      </c>
      <c r="N1415" s="22">
        <v>954</v>
      </c>
      <c r="O1415" s="22">
        <v>6560</v>
      </c>
      <c r="P1415" s="22">
        <v>6490</v>
      </c>
      <c r="Q1415" s="22">
        <v>0</v>
      </c>
      <c r="R1415" s="22">
        <v>285</v>
      </c>
      <c r="S1415" s="22">
        <v>0</v>
      </c>
    </row>
    <row r="1416" spans="11:19" ht="15.75" x14ac:dyDescent="0.25">
      <c r="K1416" s="21">
        <v>1415</v>
      </c>
      <c r="L1416" s="20" t="s">
        <v>1442</v>
      </c>
      <c r="M1416" s="22">
        <v>14.67</v>
      </c>
      <c r="N1416" s="22">
        <v>983</v>
      </c>
      <c r="O1416" s="22">
        <v>6850</v>
      </c>
      <c r="P1416" s="22">
        <v>6600</v>
      </c>
      <c r="Q1416" s="22">
        <v>0</v>
      </c>
      <c r="R1416" s="22">
        <v>285</v>
      </c>
      <c r="S1416" s="22">
        <v>0</v>
      </c>
    </row>
    <row r="1417" spans="11:19" ht="15.75" x14ac:dyDescent="0.25">
      <c r="K1417" s="21">
        <v>1416</v>
      </c>
      <c r="L1417" s="20" t="s">
        <v>1443</v>
      </c>
      <c r="M1417" s="22">
        <v>14.63</v>
      </c>
      <c r="N1417" s="22">
        <v>1103</v>
      </c>
      <c r="O1417" s="22">
        <v>6450</v>
      </c>
      <c r="P1417" s="22">
        <v>6000</v>
      </c>
      <c r="Q1417" s="22">
        <v>0</v>
      </c>
      <c r="R1417" s="22">
        <v>285</v>
      </c>
      <c r="S1417" s="22">
        <v>0</v>
      </c>
    </row>
    <row r="1418" spans="11:19" ht="15.75" x14ac:dyDescent="0.25">
      <c r="K1418" s="21">
        <v>1417</v>
      </c>
      <c r="L1418" s="20" t="s">
        <v>1444</v>
      </c>
      <c r="M1418" s="22">
        <v>14.7</v>
      </c>
      <c r="N1418" s="22">
        <v>894</v>
      </c>
      <c r="O1418" s="22">
        <v>6140</v>
      </c>
      <c r="P1418" s="22">
        <v>5680</v>
      </c>
      <c r="Q1418" s="22">
        <v>0</v>
      </c>
      <c r="R1418" s="22">
        <v>285</v>
      </c>
      <c r="S1418" s="22">
        <v>0</v>
      </c>
    </row>
    <row r="1419" spans="11:19" ht="15.75" x14ac:dyDescent="0.25">
      <c r="K1419" s="21">
        <v>1418</v>
      </c>
      <c r="L1419" s="20" t="s">
        <v>1445</v>
      </c>
      <c r="M1419" s="22">
        <v>14.68</v>
      </c>
      <c r="N1419" s="22">
        <v>954</v>
      </c>
      <c r="O1419" s="22">
        <v>6890</v>
      </c>
      <c r="P1419" s="22">
        <v>6630</v>
      </c>
      <c r="Q1419" s="22">
        <v>0</v>
      </c>
      <c r="R1419" s="22">
        <v>285</v>
      </c>
      <c r="S1419" s="22">
        <v>0</v>
      </c>
    </row>
    <row r="1420" spans="11:19" ht="15.75" x14ac:dyDescent="0.25">
      <c r="K1420" s="21">
        <v>1419</v>
      </c>
      <c r="L1420" s="20" t="s">
        <v>1446</v>
      </c>
      <c r="M1420" s="22">
        <v>14.71</v>
      </c>
      <c r="N1420" s="22">
        <v>864</v>
      </c>
      <c r="O1420" s="22">
        <v>6822</v>
      </c>
      <c r="P1420" s="22">
        <v>6615</v>
      </c>
      <c r="Q1420" s="22">
        <v>0</v>
      </c>
      <c r="R1420" s="22">
        <v>285</v>
      </c>
      <c r="S1420" s="22">
        <v>0</v>
      </c>
    </row>
    <row r="1421" spans="11:19" ht="15.75" x14ac:dyDescent="0.25">
      <c r="K1421" s="21">
        <v>1420</v>
      </c>
      <c r="L1421" s="20" t="s">
        <v>1447</v>
      </c>
      <c r="M1421" s="22">
        <v>14.73</v>
      </c>
      <c r="N1421" s="22">
        <v>805</v>
      </c>
      <c r="O1421" s="22">
        <v>6230</v>
      </c>
      <c r="P1421" s="22">
        <v>5710</v>
      </c>
      <c r="Q1421" s="22">
        <v>0</v>
      </c>
      <c r="R1421" s="22">
        <v>285</v>
      </c>
      <c r="S1421" s="22">
        <v>0</v>
      </c>
    </row>
    <row r="1422" spans="11:19" ht="15.75" x14ac:dyDescent="0.25">
      <c r="K1422" s="21">
        <v>1421</v>
      </c>
      <c r="L1422" s="20" t="s">
        <v>1448</v>
      </c>
      <c r="M1422" s="22">
        <v>14.74</v>
      </c>
      <c r="N1422" s="22">
        <v>775</v>
      </c>
      <c r="O1422" s="22">
        <v>6820</v>
      </c>
      <c r="P1422" s="22">
        <v>5950</v>
      </c>
      <c r="Q1422" s="22">
        <v>0</v>
      </c>
      <c r="R1422" s="22">
        <v>285</v>
      </c>
      <c r="S1422" s="22">
        <v>0</v>
      </c>
    </row>
    <row r="1423" spans="11:19" ht="15.75" x14ac:dyDescent="0.25">
      <c r="K1423" s="21">
        <v>1422</v>
      </c>
      <c r="L1423" s="20" t="s">
        <v>1449</v>
      </c>
      <c r="M1423" s="22">
        <v>14.68</v>
      </c>
      <c r="N1423" s="22">
        <v>954</v>
      </c>
      <c r="O1423" s="22">
        <v>6860</v>
      </c>
      <c r="P1423" s="22">
        <v>5880</v>
      </c>
      <c r="Q1423" s="22">
        <v>0</v>
      </c>
      <c r="R1423" s="22">
        <v>285</v>
      </c>
      <c r="S1423" s="22">
        <v>0</v>
      </c>
    </row>
    <row r="1424" spans="11:19" ht="15.75" x14ac:dyDescent="0.25">
      <c r="K1424" s="21">
        <v>1423</v>
      </c>
      <c r="L1424" s="20" t="s">
        <v>1450</v>
      </c>
      <c r="M1424" s="22">
        <v>14.77</v>
      </c>
      <c r="N1424" s="22">
        <v>685</v>
      </c>
      <c r="O1424" s="22">
        <v>6860</v>
      </c>
      <c r="P1424" s="22">
        <v>5920</v>
      </c>
      <c r="Q1424" s="22">
        <v>0</v>
      </c>
      <c r="R1424" s="22">
        <v>285</v>
      </c>
      <c r="S1424" s="22">
        <v>0</v>
      </c>
    </row>
    <row r="1425" spans="11:19" ht="15.75" x14ac:dyDescent="0.25">
      <c r="K1425" s="21">
        <v>1424</v>
      </c>
      <c r="L1425" s="20" t="s">
        <v>1451</v>
      </c>
      <c r="M1425" s="22">
        <v>14.81</v>
      </c>
      <c r="N1425" s="22">
        <v>566</v>
      </c>
      <c r="O1425" s="22">
        <v>5600</v>
      </c>
      <c r="P1425" s="22">
        <v>5790</v>
      </c>
      <c r="Q1425" s="22">
        <v>0</v>
      </c>
      <c r="R1425" s="22">
        <v>332</v>
      </c>
      <c r="S1425" s="22">
        <v>0</v>
      </c>
    </row>
    <row r="1426" spans="11:19" ht="15.75" x14ac:dyDescent="0.25">
      <c r="K1426" s="21">
        <v>1425</v>
      </c>
      <c r="L1426" s="20" t="s">
        <v>1452</v>
      </c>
      <c r="M1426" s="22">
        <v>14.83</v>
      </c>
      <c r="N1426" s="22">
        <v>507</v>
      </c>
      <c r="O1426" s="22">
        <v>5910</v>
      </c>
      <c r="P1426" s="22">
        <v>5820</v>
      </c>
      <c r="Q1426" s="22">
        <v>0</v>
      </c>
      <c r="R1426" s="22">
        <v>318</v>
      </c>
      <c r="S1426" s="22">
        <v>0</v>
      </c>
    </row>
    <row r="1427" spans="11:19" ht="15.75" x14ac:dyDescent="0.25">
      <c r="K1427" s="21">
        <v>1426</v>
      </c>
      <c r="L1427" s="20" t="s">
        <v>1453</v>
      </c>
      <c r="M1427" s="22">
        <v>14.84</v>
      </c>
      <c r="N1427" s="22">
        <v>477</v>
      </c>
      <c r="O1427" s="22">
        <v>5930</v>
      </c>
      <c r="P1427" s="22">
        <v>6060</v>
      </c>
      <c r="Q1427" s="22">
        <v>0</v>
      </c>
      <c r="R1427" s="22"/>
      <c r="S1427" s="22">
        <v>0</v>
      </c>
    </row>
    <row r="1428" spans="11:19" ht="15.75" x14ac:dyDescent="0.25">
      <c r="K1428" s="21">
        <v>1427</v>
      </c>
      <c r="L1428" s="20" t="s">
        <v>1454</v>
      </c>
      <c r="M1428" s="22">
        <v>14.81</v>
      </c>
      <c r="N1428" s="22">
        <v>566</v>
      </c>
      <c r="O1428" s="22">
        <v>6320</v>
      </c>
      <c r="P1428" s="22">
        <v>7090</v>
      </c>
      <c r="Q1428" s="22">
        <v>0</v>
      </c>
      <c r="R1428" s="22">
        <v>290</v>
      </c>
      <c r="S1428" s="22">
        <v>0</v>
      </c>
    </row>
    <row r="1429" spans="11:19" ht="15.75" x14ac:dyDescent="0.25">
      <c r="K1429" s="21">
        <v>1428</v>
      </c>
      <c r="L1429" s="20" t="s">
        <v>1455</v>
      </c>
      <c r="M1429" s="22">
        <v>14.75</v>
      </c>
      <c r="N1429" s="22">
        <v>745</v>
      </c>
      <c r="O1429" s="22">
        <v>6130</v>
      </c>
      <c r="P1429" s="22">
        <v>7360</v>
      </c>
      <c r="Q1429" s="22">
        <v>0</v>
      </c>
      <c r="R1429" s="22">
        <v>278</v>
      </c>
      <c r="S1429" s="22">
        <v>0</v>
      </c>
    </row>
    <row r="1430" spans="11:19" ht="15.75" x14ac:dyDescent="0.25">
      <c r="K1430" s="21">
        <v>1429</v>
      </c>
      <c r="L1430" s="20" t="s">
        <v>1456</v>
      </c>
      <c r="M1430" s="22">
        <v>14.77</v>
      </c>
      <c r="N1430" s="22">
        <v>685</v>
      </c>
      <c r="O1430" s="22">
        <v>6200</v>
      </c>
      <c r="P1430" s="22">
        <v>7563</v>
      </c>
      <c r="Q1430" s="22">
        <v>0</v>
      </c>
      <c r="R1430" s="22">
        <v>278</v>
      </c>
      <c r="S1430" s="22">
        <v>0</v>
      </c>
    </row>
    <row r="1431" spans="11:19" ht="15.75" x14ac:dyDescent="0.25">
      <c r="K1431" s="21">
        <v>1430</v>
      </c>
      <c r="L1431" s="20" t="s">
        <v>1457</v>
      </c>
      <c r="M1431" s="22">
        <v>14.85</v>
      </c>
      <c r="N1431" s="22">
        <v>447</v>
      </c>
      <c r="O1431" s="22">
        <v>6341</v>
      </c>
      <c r="P1431" s="22">
        <v>6542</v>
      </c>
      <c r="Q1431" s="22">
        <v>0</v>
      </c>
      <c r="R1431" s="22">
        <v>278</v>
      </c>
      <c r="S1431" s="22">
        <v>0</v>
      </c>
    </row>
    <row r="1432" spans="11:19" ht="15.75" x14ac:dyDescent="0.25">
      <c r="K1432" s="21">
        <v>1431</v>
      </c>
      <c r="L1432" s="20" t="s">
        <v>1458</v>
      </c>
      <c r="M1432" s="22">
        <v>14.8</v>
      </c>
      <c r="N1432" s="22">
        <v>596</v>
      </c>
      <c r="O1432" s="22">
        <v>6020</v>
      </c>
      <c r="P1432" s="22">
        <v>5880</v>
      </c>
      <c r="Q1432" s="22">
        <v>0</v>
      </c>
      <c r="R1432" s="22">
        <v>276</v>
      </c>
      <c r="S1432" s="22">
        <v>0</v>
      </c>
    </row>
    <row r="1433" spans="11:19" ht="15.75" x14ac:dyDescent="0.25">
      <c r="K1433" s="21">
        <v>1432</v>
      </c>
      <c r="L1433" s="20" t="s">
        <v>1459</v>
      </c>
      <c r="M1433" s="22">
        <v>14.82</v>
      </c>
      <c r="N1433" s="22">
        <v>536</v>
      </c>
      <c r="O1433" s="22">
        <v>6150</v>
      </c>
      <c r="P1433" s="22">
        <v>6090</v>
      </c>
      <c r="Q1433" s="22">
        <v>0</v>
      </c>
      <c r="R1433" s="22">
        <v>278</v>
      </c>
      <c r="S1433" s="22">
        <v>0</v>
      </c>
    </row>
    <row r="1434" spans="11:19" ht="15.75" x14ac:dyDescent="0.25">
      <c r="K1434" s="21">
        <v>1433</v>
      </c>
      <c r="L1434" s="20" t="s">
        <v>1460</v>
      </c>
      <c r="M1434" s="22">
        <v>14.97</v>
      </c>
      <c r="N1434" s="22">
        <v>89</v>
      </c>
      <c r="O1434" s="22">
        <v>6290</v>
      </c>
      <c r="P1434" s="22">
        <v>6080</v>
      </c>
      <c r="Q1434" s="22">
        <v>0</v>
      </c>
      <c r="R1434" s="22">
        <v>280</v>
      </c>
      <c r="S1434" s="22">
        <v>0</v>
      </c>
    </row>
    <row r="1435" spans="11:19" ht="15.75" x14ac:dyDescent="0.25">
      <c r="K1435" s="21">
        <v>1434</v>
      </c>
      <c r="L1435" s="20" t="s">
        <v>1461</v>
      </c>
      <c r="M1435" s="22">
        <v>14.78</v>
      </c>
      <c r="N1435" s="22">
        <v>656</v>
      </c>
      <c r="O1435" s="22">
        <v>6430</v>
      </c>
      <c r="P1435" s="22">
        <v>6240</v>
      </c>
      <c r="Q1435" s="22">
        <v>0</v>
      </c>
      <c r="R1435" s="22">
        <v>280</v>
      </c>
      <c r="S1435" s="22">
        <v>0</v>
      </c>
    </row>
    <row r="1436" spans="11:19" ht="15.75" x14ac:dyDescent="0.25">
      <c r="K1436" s="21">
        <v>1435</v>
      </c>
      <c r="L1436" s="20" t="s">
        <v>1462</v>
      </c>
      <c r="M1436" s="22">
        <v>14.81</v>
      </c>
      <c r="N1436" s="22">
        <v>566</v>
      </c>
      <c r="O1436" s="22">
        <v>7326</v>
      </c>
      <c r="P1436" s="22">
        <v>6390</v>
      </c>
      <c r="Q1436" s="22">
        <v>0</v>
      </c>
      <c r="R1436" s="22">
        <v>278</v>
      </c>
      <c r="S1436" s="22">
        <v>0</v>
      </c>
    </row>
    <row r="1437" spans="11:19" ht="15.75" x14ac:dyDescent="0.25">
      <c r="K1437" s="21">
        <v>1436</v>
      </c>
      <c r="L1437" s="20" t="s">
        <v>1463</v>
      </c>
      <c r="M1437" s="22">
        <v>14.63</v>
      </c>
      <c r="N1437" s="22">
        <v>1103</v>
      </c>
      <c r="O1437" s="22">
        <v>6916</v>
      </c>
      <c r="P1437" s="22">
        <v>6380</v>
      </c>
      <c r="Q1437" s="22">
        <v>0</v>
      </c>
      <c r="R1437" s="22">
        <v>278</v>
      </c>
      <c r="S1437" s="22">
        <v>0</v>
      </c>
    </row>
    <row r="1438" spans="11:19" ht="15.75" x14ac:dyDescent="0.25">
      <c r="K1438" s="21">
        <v>1437</v>
      </c>
      <c r="L1438" s="20" t="s">
        <v>1464</v>
      </c>
      <c r="M1438" s="22">
        <v>14.84</v>
      </c>
      <c r="N1438" s="22">
        <v>477</v>
      </c>
      <c r="O1438" s="22">
        <v>6162</v>
      </c>
      <c r="P1438" s="22">
        <v>6280</v>
      </c>
      <c r="Q1438" s="22">
        <v>0</v>
      </c>
      <c r="R1438" s="22">
        <v>278</v>
      </c>
      <c r="S1438" s="22">
        <v>0</v>
      </c>
    </row>
    <row r="1439" spans="11:19" ht="15.75" x14ac:dyDescent="0.25">
      <c r="K1439" s="21">
        <v>1438</v>
      </c>
      <c r="L1439" s="20" t="s">
        <v>1465</v>
      </c>
      <c r="M1439" s="22">
        <v>14.78</v>
      </c>
      <c r="N1439" s="22">
        <v>656</v>
      </c>
      <c r="O1439" s="22">
        <v>5683</v>
      </c>
      <c r="P1439" s="22">
        <v>6310</v>
      </c>
      <c r="Q1439" s="22">
        <v>0</v>
      </c>
      <c r="R1439" s="22">
        <v>275</v>
      </c>
      <c r="S1439" s="22">
        <v>0</v>
      </c>
    </row>
    <row r="1440" spans="11:19" ht="15.75" x14ac:dyDescent="0.25">
      <c r="K1440" s="21">
        <v>1439</v>
      </c>
      <c r="L1440" s="20" t="s">
        <v>1466</v>
      </c>
      <c r="M1440" s="22">
        <v>14.76</v>
      </c>
      <c r="N1440" s="22">
        <v>715</v>
      </c>
      <c r="O1440" s="22">
        <v>5883</v>
      </c>
      <c r="P1440" s="22">
        <v>6680</v>
      </c>
      <c r="Q1440" s="22">
        <v>0</v>
      </c>
      <c r="R1440" s="22">
        <v>275</v>
      </c>
      <c r="S1440" s="22">
        <v>0</v>
      </c>
    </row>
    <row r="1441" spans="11:19" ht="15.75" x14ac:dyDescent="0.25">
      <c r="K1441" s="21">
        <v>1440</v>
      </c>
      <c r="L1441" s="20" t="s">
        <v>1467</v>
      </c>
      <c r="M1441" s="22">
        <v>14.87</v>
      </c>
      <c r="N1441" s="22">
        <v>387</v>
      </c>
      <c r="O1441" s="22">
        <v>6133</v>
      </c>
      <c r="P1441" s="22">
        <v>6930</v>
      </c>
      <c r="Q1441" s="22">
        <v>0</v>
      </c>
      <c r="R1441" s="22">
        <v>276</v>
      </c>
      <c r="S1441" s="22">
        <v>0</v>
      </c>
    </row>
    <row r="1442" spans="11:19" ht="15.75" x14ac:dyDescent="0.25">
      <c r="K1442" s="21">
        <v>1441</v>
      </c>
      <c r="L1442" s="20" t="s">
        <v>1468</v>
      </c>
      <c r="M1442" s="22">
        <v>14.87</v>
      </c>
      <c r="N1442" s="22">
        <v>387</v>
      </c>
      <c r="O1442" s="22">
        <v>6925</v>
      </c>
      <c r="P1442" s="22">
        <v>6760</v>
      </c>
      <c r="Q1442" s="22">
        <v>0</v>
      </c>
      <c r="R1442" s="22">
        <v>272</v>
      </c>
      <c r="S1442" s="22">
        <v>0</v>
      </c>
    </row>
    <row r="1443" spans="11:19" ht="15.75" x14ac:dyDescent="0.25">
      <c r="K1443" s="21">
        <v>1442</v>
      </c>
      <c r="L1443" s="20" t="s">
        <v>1469</v>
      </c>
      <c r="M1443" s="22">
        <v>14.91</v>
      </c>
      <c r="N1443" s="22">
        <v>268</v>
      </c>
      <c r="O1443" s="22">
        <v>6797</v>
      </c>
      <c r="P1443" s="22">
        <v>6490</v>
      </c>
      <c r="Q1443" s="22">
        <v>0</v>
      </c>
      <c r="R1443" s="22">
        <v>271</v>
      </c>
      <c r="S1443" s="22">
        <v>3.1</v>
      </c>
    </row>
    <row r="1444" spans="11:19" ht="15.75" x14ac:dyDescent="0.25">
      <c r="K1444" s="21">
        <v>1443</v>
      </c>
      <c r="L1444" s="20" t="s">
        <v>1470</v>
      </c>
      <c r="M1444" s="22">
        <v>14.93</v>
      </c>
      <c r="N1444" s="22">
        <v>209</v>
      </c>
      <c r="O1444" s="22">
        <v>6631</v>
      </c>
      <c r="P1444" s="22">
        <v>6500</v>
      </c>
      <c r="Q1444" s="22">
        <v>0</v>
      </c>
      <c r="R1444" s="22">
        <v>271</v>
      </c>
      <c r="S1444" s="22">
        <v>0</v>
      </c>
    </row>
    <row r="1445" spans="11:19" ht="15.75" x14ac:dyDescent="0.25">
      <c r="K1445" s="21">
        <v>1444</v>
      </c>
      <c r="L1445" s="20" t="s">
        <v>1471</v>
      </c>
      <c r="M1445" s="22">
        <v>14.91</v>
      </c>
      <c r="N1445" s="22">
        <v>268</v>
      </c>
      <c r="O1445" s="22">
        <v>5709</v>
      </c>
      <c r="P1445" s="22">
        <v>6400</v>
      </c>
      <c r="Q1445" s="22">
        <v>0</v>
      </c>
      <c r="R1445" s="22">
        <v>271</v>
      </c>
      <c r="S1445" s="22">
        <v>3</v>
      </c>
    </row>
    <row r="1446" spans="11:19" ht="15.75" x14ac:dyDescent="0.25">
      <c r="K1446" s="21">
        <v>1445</v>
      </c>
      <c r="L1446" s="20" t="s">
        <v>1472</v>
      </c>
      <c r="M1446" s="22">
        <v>14.73</v>
      </c>
      <c r="N1446" s="22">
        <v>805</v>
      </c>
      <c r="O1446" s="22">
        <v>5129</v>
      </c>
      <c r="P1446" s="22">
        <v>6220</v>
      </c>
      <c r="Q1446" s="22">
        <v>0</v>
      </c>
      <c r="R1446" s="22">
        <v>272</v>
      </c>
      <c r="S1446" s="22">
        <v>3.1</v>
      </c>
    </row>
    <row r="1447" spans="11:19" ht="15.75" x14ac:dyDescent="0.25">
      <c r="K1447" s="21">
        <v>1446</v>
      </c>
      <c r="L1447" s="20" t="s">
        <v>1473</v>
      </c>
      <c r="M1447" s="22">
        <v>14.87</v>
      </c>
      <c r="N1447" s="22">
        <v>387</v>
      </c>
      <c r="O1447" s="22">
        <v>5309</v>
      </c>
      <c r="P1447" s="22">
        <v>6440</v>
      </c>
      <c r="Q1447" s="22">
        <v>0</v>
      </c>
      <c r="R1447" s="22">
        <v>274</v>
      </c>
      <c r="S1447" s="22">
        <v>3.3</v>
      </c>
    </row>
    <row r="1448" spans="11:19" ht="15.75" x14ac:dyDescent="0.25">
      <c r="K1448" s="21">
        <v>1447</v>
      </c>
      <c r="L1448" s="20" t="s">
        <v>1474</v>
      </c>
      <c r="M1448" s="22">
        <v>14.89</v>
      </c>
      <c r="N1448" s="22">
        <v>328</v>
      </c>
      <c r="O1448" s="22">
        <v>5719</v>
      </c>
      <c r="P1448" s="22">
        <v>6300</v>
      </c>
      <c r="Q1448" s="22">
        <v>0</v>
      </c>
      <c r="R1448" s="22">
        <v>276</v>
      </c>
      <c r="S1448" s="22">
        <v>3.6</v>
      </c>
    </row>
    <row r="1449" spans="11:19" ht="15.75" x14ac:dyDescent="0.25">
      <c r="K1449" s="21">
        <v>1448</v>
      </c>
      <c r="L1449" s="20" t="s">
        <v>1475</v>
      </c>
      <c r="M1449" s="22">
        <v>14.83</v>
      </c>
      <c r="N1449" s="22">
        <v>507</v>
      </c>
      <c r="O1449" s="22">
        <v>6389</v>
      </c>
      <c r="P1449" s="22">
        <v>6070</v>
      </c>
      <c r="Q1449" s="22">
        <v>0</v>
      </c>
      <c r="R1449" s="22">
        <v>276</v>
      </c>
      <c r="S1449" s="22">
        <v>4</v>
      </c>
    </row>
    <row r="1450" spans="11:19" ht="15.75" x14ac:dyDescent="0.25">
      <c r="K1450" s="21">
        <v>1449</v>
      </c>
      <c r="L1450" s="20" t="s">
        <v>1476</v>
      </c>
      <c r="M1450" s="22">
        <v>14.81</v>
      </c>
      <c r="N1450" s="22">
        <v>566</v>
      </c>
      <c r="O1450" s="22">
        <v>6386</v>
      </c>
      <c r="P1450" s="22">
        <v>5950</v>
      </c>
      <c r="Q1450" s="22">
        <v>0</v>
      </c>
      <c r="R1450" s="22">
        <v>274</v>
      </c>
      <c r="S1450" s="22">
        <v>4.2</v>
      </c>
    </row>
    <row r="1451" spans="11:19" ht="15.75" x14ac:dyDescent="0.25">
      <c r="K1451" s="21">
        <v>1450</v>
      </c>
      <c r="L1451" s="20" t="s">
        <v>1477</v>
      </c>
      <c r="M1451" s="22">
        <v>14.78</v>
      </c>
      <c r="N1451" s="22">
        <v>656</v>
      </c>
      <c r="O1451" s="22">
        <v>6770</v>
      </c>
      <c r="P1451" s="22">
        <v>6100</v>
      </c>
      <c r="Q1451" s="22">
        <v>0</v>
      </c>
      <c r="R1451" s="22">
        <v>274</v>
      </c>
      <c r="S1451" s="22">
        <v>4.2</v>
      </c>
    </row>
    <row r="1452" spans="11:19" ht="15.75" x14ac:dyDescent="0.25">
      <c r="K1452" s="21">
        <v>1451</v>
      </c>
      <c r="L1452" s="20" t="s">
        <v>1478</v>
      </c>
      <c r="M1452" s="22">
        <v>14.9</v>
      </c>
      <c r="N1452" s="22">
        <v>298</v>
      </c>
      <c r="O1452" s="22">
        <v>6767</v>
      </c>
      <c r="P1452" s="22">
        <v>5670</v>
      </c>
      <c r="Q1452" s="22">
        <v>0</v>
      </c>
      <c r="R1452" s="22">
        <v>272</v>
      </c>
      <c r="S1452" s="22">
        <v>5</v>
      </c>
    </row>
    <row r="1453" spans="11:19" ht="15.75" x14ac:dyDescent="0.25">
      <c r="K1453" s="21">
        <v>1452</v>
      </c>
      <c r="L1453" s="20" t="s">
        <v>1479</v>
      </c>
      <c r="M1453" s="22">
        <v>14.95</v>
      </c>
      <c r="N1453" s="22">
        <v>149</v>
      </c>
      <c r="O1453" s="22">
        <v>6736</v>
      </c>
      <c r="P1453" s="22">
        <v>5340</v>
      </c>
      <c r="Q1453" s="22">
        <v>0</v>
      </c>
      <c r="R1453" s="22">
        <v>271</v>
      </c>
      <c r="S1453" s="22">
        <v>5.7</v>
      </c>
    </row>
    <row r="1454" spans="11:19" ht="15.75" x14ac:dyDescent="0.25">
      <c r="K1454" s="21">
        <v>1453</v>
      </c>
      <c r="L1454" s="20" t="s">
        <v>1480</v>
      </c>
      <c r="M1454" s="22">
        <v>14.94</v>
      </c>
      <c r="N1454" s="22">
        <v>179</v>
      </c>
      <c r="O1454" s="22">
        <v>7047</v>
      </c>
      <c r="P1454" s="22">
        <v>6170</v>
      </c>
      <c r="Q1454" s="22">
        <v>0</v>
      </c>
      <c r="R1454" s="22">
        <v>266</v>
      </c>
      <c r="S1454" s="22">
        <v>6.1</v>
      </c>
    </row>
    <row r="1455" spans="11:19" ht="15.75" x14ac:dyDescent="0.25">
      <c r="K1455" s="21">
        <v>1454</v>
      </c>
      <c r="L1455" s="20" t="s">
        <v>1481</v>
      </c>
      <c r="M1455" s="22">
        <v>14.97</v>
      </c>
      <c r="N1455" s="22">
        <v>89</v>
      </c>
      <c r="O1455" s="22">
        <v>7106</v>
      </c>
      <c r="P1455" s="22">
        <v>6180</v>
      </c>
      <c r="Q1455" s="22">
        <v>0</v>
      </c>
      <c r="R1455" s="22">
        <v>263</v>
      </c>
      <c r="S1455" s="22">
        <v>6.8</v>
      </c>
    </row>
    <row r="1456" spans="11:19" ht="15.75" x14ac:dyDescent="0.25">
      <c r="K1456" s="21">
        <v>1455</v>
      </c>
      <c r="L1456" s="20" t="s">
        <v>1482</v>
      </c>
      <c r="M1456" s="22">
        <v>14.99</v>
      </c>
      <c r="N1456" s="22">
        <v>30</v>
      </c>
      <c r="O1456" s="22">
        <v>7266</v>
      </c>
      <c r="P1456" s="22">
        <v>6450</v>
      </c>
      <c r="Q1456" s="22">
        <v>0</v>
      </c>
      <c r="R1456" s="22">
        <v>256</v>
      </c>
      <c r="S1456" s="22">
        <v>7</v>
      </c>
    </row>
    <row r="1457" spans="11:19" ht="15.75" x14ac:dyDescent="0.25">
      <c r="K1457" s="21">
        <v>1456</v>
      </c>
      <c r="L1457" s="20" t="s">
        <v>1483</v>
      </c>
      <c r="M1457" s="22">
        <v>14.97</v>
      </c>
      <c r="N1457" s="22">
        <v>89</v>
      </c>
      <c r="O1457" s="22">
        <v>7153</v>
      </c>
      <c r="P1457" s="22">
        <v>6460</v>
      </c>
      <c r="Q1457" s="22">
        <v>0</v>
      </c>
      <c r="R1457" s="22">
        <v>252</v>
      </c>
      <c r="S1457" s="22">
        <v>7.2</v>
      </c>
    </row>
    <row r="1458" spans="11:19" ht="15.75" x14ac:dyDescent="0.25">
      <c r="K1458" s="21">
        <v>1457</v>
      </c>
      <c r="L1458" s="20" t="s">
        <v>1484</v>
      </c>
      <c r="M1458" s="22">
        <v>15</v>
      </c>
      <c r="N1458" s="22">
        <v>0</v>
      </c>
      <c r="O1458" s="22">
        <v>7661</v>
      </c>
      <c r="P1458" s="22">
        <v>6120</v>
      </c>
      <c r="Q1458" s="22">
        <v>0</v>
      </c>
      <c r="R1458" s="22">
        <v>252</v>
      </c>
      <c r="S1458" s="22">
        <v>0</v>
      </c>
    </row>
    <row r="1459" spans="11:19" ht="15.75" x14ac:dyDescent="0.25">
      <c r="K1459" s="21">
        <v>1458</v>
      </c>
      <c r="L1459" s="20" t="s">
        <v>1485</v>
      </c>
      <c r="M1459" s="22">
        <v>15.04</v>
      </c>
      <c r="N1459" s="22">
        <v>-130</v>
      </c>
      <c r="O1459" s="22">
        <v>8412</v>
      </c>
      <c r="P1459" s="22">
        <v>7470</v>
      </c>
      <c r="Q1459" s="22">
        <v>0</v>
      </c>
      <c r="R1459" s="22">
        <v>253</v>
      </c>
      <c r="S1459" s="22">
        <v>7.6</v>
      </c>
    </row>
    <row r="1460" spans="11:19" ht="15.75" x14ac:dyDescent="0.25">
      <c r="K1460" s="21">
        <v>1459</v>
      </c>
      <c r="L1460" s="20" t="s">
        <v>1486</v>
      </c>
      <c r="M1460" s="22">
        <v>14.98</v>
      </c>
      <c r="N1460" s="22">
        <v>60</v>
      </c>
      <c r="O1460" s="22">
        <v>7552</v>
      </c>
      <c r="P1460" s="22">
        <v>7040</v>
      </c>
      <c r="Q1460" s="22">
        <v>0</v>
      </c>
      <c r="R1460" s="22">
        <v>258</v>
      </c>
      <c r="S1460" s="22">
        <v>7.6</v>
      </c>
    </row>
    <row r="1461" spans="11:19" ht="15.75" x14ac:dyDescent="0.25">
      <c r="K1461" s="21">
        <v>1460</v>
      </c>
      <c r="L1461" s="20" t="s">
        <v>1487</v>
      </c>
      <c r="M1461" s="22">
        <v>15.06</v>
      </c>
      <c r="N1461" s="22">
        <v>-196</v>
      </c>
      <c r="O1461" s="22">
        <v>8279</v>
      </c>
      <c r="P1461" s="22">
        <v>6890</v>
      </c>
      <c r="Q1461" s="22">
        <v>0</v>
      </c>
      <c r="R1461" s="22">
        <v>261</v>
      </c>
      <c r="S1461" s="22">
        <v>7.6</v>
      </c>
    </row>
    <row r="1462" spans="11:19" ht="15.75" x14ac:dyDescent="0.25">
      <c r="K1462" s="21">
        <v>1461</v>
      </c>
      <c r="L1462" s="20" t="s">
        <v>1488</v>
      </c>
      <c r="M1462" s="22">
        <v>15.28</v>
      </c>
      <c r="N1462" s="22">
        <v>-913</v>
      </c>
      <c r="O1462" s="22">
        <v>8461</v>
      </c>
      <c r="P1462" s="22">
        <v>6840</v>
      </c>
      <c r="Q1462" s="22">
        <v>0</v>
      </c>
      <c r="R1462" s="22">
        <v>268</v>
      </c>
      <c r="S1462" s="22">
        <v>0</v>
      </c>
    </row>
    <row r="1463" spans="11:19" ht="15.75" x14ac:dyDescent="0.25">
      <c r="K1463" s="21">
        <v>1462</v>
      </c>
      <c r="L1463" s="20" t="s">
        <v>1489</v>
      </c>
      <c r="M1463" s="22">
        <v>15.09</v>
      </c>
      <c r="N1463" s="22">
        <v>-293</v>
      </c>
      <c r="O1463" s="22">
        <v>10640</v>
      </c>
      <c r="P1463" s="22">
        <v>7120</v>
      </c>
      <c r="Q1463" s="22">
        <v>0</v>
      </c>
      <c r="R1463" s="22">
        <v>276</v>
      </c>
      <c r="S1463" s="22">
        <v>8.1</v>
      </c>
    </row>
    <row r="1464" spans="11:19" ht="15.75" x14ac:dyDescent="0.25">
      <c r="K1464" s="21">
        <v>1463</v>
      </c>
      <c r="L1464" s="20" t="s">
        <v>1490</v>
      </c>
      <c r="M1464" s="22">
        <v>15.17</v>
      </c>
      <c r="N1464" s="22">
        <v>-554</v>
      </c>
      <c r="O1464" s="22">
        <v>10529</v>
      </c>
      <c r="P1464" s="22">
        <v>9020</v>
      </c>
      <c r="Q1464" s="22">
        <v>0</v>
      </c>
      <c r="R1464" s="22">
        <v>276</v>
      </c>
      <c r="S1464" s="22">
        <v>8.3000000000000007</v>
      </c>
    </row>
    <row r="1465" spans="11:19" ht="15.75" x14ac:dyDescent="0.25">
      <c r="K1465" s="21">
        <v>1464</v>
      </c>
      <c r="L1465" s="20" t="s">
        <v>1491</v>
      </c>
      <c r="M1465" s="22">
        <v>15.13</v>
      </c>
      <c r="N1465" s="22">
        <v>-424</v>
      </c>
      <c r="O1465" s="22">
        <v>11934</v>
      </c>
      <c r="P1465" s="22">
        <v>11290</v>
      </c>
      <c r="Q1465" s="22">
        <v>0</v>
      </c>
      <c r="R1465" s="22">
        <v>282</v>
      </c>
      <c r="S1465" s="22">
        <v>8.1</v>
      </c>
    </row>
    <row r="1466" spans="11:19" ht="15.75" x14ac:dyDescent="0.25">
      <c r="K1466" s="21">
        <v>1465</v>
      </c>
      <c r="L1466" s="20" t="s">
        <v>1492</v>
      </c>
      <c r="M1466" s="22">
        <v>15.24</v>
      </c>
      <c r="N1466" s="22">
        <v>-782</v>
      </c>
      <c r="O1466" s="22">
        <v>11839</v>
      </c>
      <c r="P1466" s="22">
        <v>12030</v>
      </c>
      <c r="Q1466" s="22">
        <v>0</v>
      </c>
      <c r="R1466" s="22">
        <v>288</v>
      </c>
      <c r="S1466" s="22">
        <v>8.3000000000000007</v>
      </c>
    </row>
    <row r="1467" spans="11:19" ht="15.75" x14ac:dyDescent="0.25">
      <c r="K1467" s="21">
        <v>1466</v>
      </c>
      <c r="L1467" s="20" t="s">
        <v>1493</v>
      </c>
      <c r="M1467" s="22">
        <v>15.15</v>
      </c>
      <c r="N1467" s="22">
        <v>-489</v>
      </c>
      <c r="O1467" s="22">
        <v>11827</v>
      </c>
      <c r="P1467" s="22">
        <v>12340</v>
      </c>
      <c r="Q1467" s="22">
        <v>0</v>
      </c>
      <c r="R1467" s="22">
        <v>306</v>
      </c>
      <c r="S1467" s="22">
        <v>8</v>
      </c>
    </row>
    <row r="1468" spans="11:19" ht="15.75" x14ac:dyDescent="0.25">
      <c r="K1468" s="21">
        <v>1467</v>
      </c>
      <c r="L1468" s="20" t="s">
        <v>1494</v>
      </c>
      <c r="M1468" s="22">
        <v>15.06</v>
      </c>
      <c r="N1468" s="22">
        <v>-196</v>
      </c>
      <c r="O1468" s="22">
        <v>11858</v>
      </c>
      <c r="P1468" s="22">
        <v>12340</v>
      </c>
      <c r="Q1468" s="22">
        <v>0</v>
      </c>
      <c r="R1468" s="22">
        <v>326</v>
      </c>
      <c r="S1468" s="22">
        <v>8</v>
      </c>
    </row>
    <row r="1469" spans="11:19" ht="15.75" x14ac:dyDescent="0.25">
      <c r="K1469" s="21">
        <v>1468</v>
      </c>
      <c r="L1469" s="20" t="s">
        <v>1495</v>
      </c>
      <c r="M1469" s="22">
        <v>15.04</v>
      </c>
      <c r="N1469" s="22">
        <v>-130</v>
      </c>
      <c r="O1469" s="22">
        <v>14156</v>
      </c>
      <c r="P1469" s="22">
        <v>11930</v>
      </c>
      <c r="Q1469" s="22">
        <v>0</v>
      </c>
      <c r="R1469" s="22">
        <v>343</v>
      </c>
      <c r="S1469" s="22">
        <v>7.9</v>
      </c>
    </row>
    <row r="1470" spans="11:19" ht="15.75" x14ac:dyDescent="0.25">
      <c r="K1470" s="21">
        <v>1469</v>
      </c>
      <c r="L1470" s="20" t="s">
        <v>1496</v>
      </c>
      <c r="M1470" s="22">
        <v>15.09</v>
      </c>
      <c r="N1470" s="22">
        <v>-293</v>
      </c>
      <c r="O1470" s="22">
        <v>15255</v>
      </c>
      <c r="P1470" s="22">
        <v>12120</v>
      </c>
      <c r="Q1470" s="22">
        <v>0</v>
      </c>
      <c r="R1470" s="22">
        <v>358</v>
      </c>
      <c r="S1470" s="22">
        <v>7.6</v>
      </c>
    </row>
    <row r="1471" spans="11:19" ht="15.75" x14ac:dyDescent="0.25">
      <c r="K1471" s="21">
        <v>1470</v>
      </c>
      <c r="L1471" s="20" t="s">
        <v>1497</v>
      </c>
      <c r="M1471" s="22">
        <v>15.19</v>
      </c>
      <c r="N1471" s="22">
        <v>-619</v>
      </c>
      <c r="O1471" s="22">
        <v>16333</v>
      </c>
      <c r="P1471" s="22">
        <v>12090</v>
      </c>
      <c r="Q1471" s="22">
        <v>0</v>
      </c>
      <c r="R1471" s="22">
        <v>373</v>
      </c>
      <c r="S1471" s="22">
        <v>7.4</v>
      </c>
    </row>
    <row r="1472" spans="11:19" ht="15.75" x14ac:dyDescent="0.25">
      <c r="K1472" s="21">
        <v>1471</v>
      </c>
      <c r="L1472" s="20" t="s">
        <v>1498</v>
      </c>
      <c r="M1472" s="22">
        <v>15.19</v>
      </c>
      <c r="N1472" s="22">
        <v>-619</v>
      </c>
      <c r="O1472" s="22">
        <v>16929</v>
      </c>
      <c r="P1472" s="22">
        <v>13780</v>
      </c>
      <c r="Q1472" s="22">
        <v>1650</v>
      </c>
      <c r="R1472" s="22">
        <v>385</v>
      </c>
      <c r="S1472" s="22">
        <v>7.5</v>
      </c>
    </row>
    <row r="1473" spans="11:19" ht="15.75" x14ac:dyDescent="0.25">
      <c r="K1473" s="21">
        <v>1472</v>
      </c>
      <c r="L1473" s="20" t="s">
        <v>1499</v>
      </c>
      <c r="M1473" s="22">
        <v>15.14</v>
      </c>
      <c r="N1473" s="22">
        <v>-456</v>
      </c>
      <c r="O1473" s="22">
        <v>19028</v>
      </c>
      <c r="P1473" s="22">
        <v>16030</v>
      </c>
      <c r="Q1473" s="22">
        <v>3390</v>
      </c>
      <c r="R1473" s="22">
        <v>386</v>
      </c>
      <c r="S1473" s="22">
        <v>7.4</v>
      </c>
    </row>
    <row r="1474" spans="11:19" ht="15.75" x14ac:dyDescent="0.25">
      <c r="K1474" s="21">
        <v>1473</v>
      </c>
      <c r="L1474" s="20" t="s">
        <v>1500</v>
      </c>
      <c r="M1474" s="22">
        <v>15.17</v>
      </c>
      <c r="N1474" s="22">
        <v>-554</v>
      </c>
      <c r="O1474" s="22">
        <v>19428</v>
      </c>
      <c r="P1474" s="22">
        <v>17980</v>
      </c>
      <c r="Q1474" s="22">
        <v>5130</v>
      </c>
      <c r="R1474" s="22">
        <v>402</v>
      </c>
      <c r="S1474" s="22">
        <v>0</v>
      </c>
    </row>
    <row r="1475" spans="11:19" ht="15.75" x14ac:dyDescent="0.25">
      <c r="K1475" s="21">
        <v>1474</v>
      </c>
      <c r="L1475" s="20" t="s">
        <v>1501</v>
      </c>
      <c r="M1475" s="22">
        <v>15.16</v>
      </c>
      <c r="N1475" s="22">
        <v>-522</v>
      </c>
      <c r="O1475" s="22">
        <v>19527</v>
      </c>
      <c r="P1475" s="22">
        <v>18060</v>
      </c>
      <c r="Q1475" s="22">
        <v>4980</v>
      </c>
      <c r="R1475" s="22">
        <v>407</v>
      </c>
      <c r="S1475" s="22">
        <v>8.4</v>
      </c>
    </row>
    <row r="1476" spans="11:19" ht="15.75" x14ac:dyDescent="0.25">
      <c r="K1476" s="21">
        <v>1475</v>
      </c>
      <c r="L1476" s="20" t="s">
        <v>1502</v>
      </c>
      <c r="M1476" s="22">
        <v>15.11</v>
      </c>
      <c r="N1476" s="22">
        <v>-359</v>
      </c>
      <c r="O1476" s="22">
        <v>18325</v>
      </c>
      <c r="P1476" s="22">
        <v>17860</v>
      </c>
      <c r="Q1476" s="22">
        <v>4860</v>
      </c>
      <c r="R1476" s="22">
        <v>417</v>
      </c>
      <c r="S1476" s="22">
        <v>0</v>
      </c>
    </row>
    <row r="1477" spans="11:19" ht="15.75" x14ac:dyDescent="0.25">
      <c r="K1477" s="21">
        <v>1476</v>
      </c>
      <c r="L1477" s="20" t="s">
        <v>1503</v>
      </c>
      <c r="M1477" s="22">
        <v>15.09</v>
      </c>
      <c r="N1477" s="22">
        <v>-293</v>
      </c>
      <c r="O1477" s="22">
        <v>20124</v>
      </c>
      <c r="P1477" s="22">
        <v>17910</v>
      </c>
      <c r="Q1477" s="22">
        <v>4860</v>
      </c>
      <c r="R1477" s="22">
        <v>428</v>
      </c>
      <c r="S1477" s="22">
        <v>9.1999999999999993</v>
      </c>
    </row>
    <row r="1478" spans="11:19" ht="15.75" x14ac:dyDescent="0.25">
      <c r="K1478" s="21">
        <v>1477</v>
      </c>
      <c r="L1478" s="20" t="s">
        <v>1504</v>
      </c>
      <c r="M1478" s="22">
        <v>15.16</v>
      </c>
      <c r="N1478" s="22">
        <v>-522</v>
      </c>
      <c r="O1478" s="22">
        <v>22628</v>
      </c>
      <c r="P1478" s="22">
        <v>17990</v>
      </c>
      <c r="Q1478" s="22">
        <v>4870</v>
      </c>
      <c r="R1478" s="22">
        <v>438</v>
      </c>
      <c r="S1478" s="22">
        <v>9.8000000000000007</v>
      </c>
    </row>
    <row r="1479" spans="11:19" ht="15.75" x14ac:dyDescent="0.25">
      <c r="K1479" s="21">
        <v>1478</v>
      </c>
      <c r="L1479" s="20" t="s">
        <v>1505</v>
      </c>
      <c r="M1479" s="22">
        <v>15.08</v>
      </c>
      <c r="N1479" s="22">
        <v>-261</v>
      </c>
      <c r="O1479" s="22">
        <v>22481</v>
      </c>
      <c r="P1479" s="22">
        <v>19920</v>
      </c>
      <c r="Q1479" s="22">
        <v>6790</v>
      </c>
      <c r="R1479" s="22">
        <v>447</v>
      </c>
      <c r="S1479" s="22">
        <v>0</v>
      </c>
    </row>
    <row r="1480" spans="11:19" ht="15.75" x14ac:dyDescent="0.25">
      <c r="K1480" s="21">
        <v>1479</v>
      </c>
      <c r="L1480" s="20" t="s">
        <v>1506</v>
      </c>
      <c r="M1480" s="22">
        <v>14.96</v>
      </c>
      <c r="N1480" s="22">
        <v>119</v>
      </c>
      <c r="O1480" s="22">
        <v>21980</v>
      </c>
      <c r="P1480" s="22">
        <v>21960</v>
      </c>
      <c r="Q1480" s="22">
        <v>8640</v>
      </c>
      <c r="R1480" s="22">
        <v>456</v>
      </c>
      <c r="S1480" s="22">
        <v>10.199999999999999</v>
      </c>
    </row>
    <row r="1481" spans="11:19" ht="15.75" x14ac:dyDescent="0.25">
      <c r="K1481" s="21">
        <v>1480</v>
      </c>
      <c r="L1481" s="20" t="s">
        <v>1507</v>
      </c>
      <c r="M1481" s="22">
        <v>14.88</v>
      </c>
      <c r="N1481" s="22">
        <v>358</v>
      </c>
      <c r="O1481" s="22">
        <v>24662</v>
      </c>
      <c r="P1481" s="22">
        <v>23740</v>
      </c>
      <c r="Q1481" s="22">
        <v>10450</v>
      </c>
      <c r="R1481" s="22">
        <v>464</v>
      </c>
      <c r="S1481" s="22">
        <v>10.8</v>
      </c>
    </row>
    <row r="1482" spans="11:19" ht="15.75" x14ac:dyDescent="0.25">
      <c r="K1482" s="21">
        <v>1481</v>
      </c>
      <c r="L1482" s="20" t="s">
        <v>1508</v>
      </c>
      <c r="M1482" s="22">
        <v>14.8</v>
      </c>
      <c r="N1482" s="22">
        <v>596</v>
      </c>
      <c r="O1482" s="22">
        <v>25879</v>
      </c>
      <c r="P1482" s="22">
        <v>24750</v>
      </c>
      <c r="Q1482" s="22">
        <v>11510</v>
      </c>
      <c r="R1482" s="22">
        <v>472</v>
      </c>
      <c r="S1482" s="22">
        <v>11</v>
      </c>
    </row>
    <row r="1483" spans="11:19" ht="15.75" x14ac:dyDescent="0.25">
      <c r="K1483" s="21">
        <v>1482</v>
      </c>
      <c r="L1483" s="20" t="s">
        <v>1509</v>
      </c>
      <c r="M1483" s="22">
        <v>14.74</v>
      </c>
      <c r="N1483" s="22">
        <v>775</v>
      </c>
      <c r="O1483" s="22">
        <v>24979</v>
      </c>
      <c r="P1483" s="22">
        <v>24820</v>
      </c>
      <c r="Q1483" s="22">
        <v>11790</v>
      </c>
      <c r="R1483" s="22">
        <v>479</v>
      </c>
      <c r="S1483" s="22">
        <v>0</v>
      </c>
    </row>
    <row r="1484" spans="11:19" ht="15.75" x14ac:dyDescent="0.25">
      <c r="K1484" s="21">
        <v>1483</v>
      </c>
      <c r="L1484" s="20" t="s">
        <v>1510</v>
      </c>
      <c r="M1484" s="22">
        <v>14.72</v>
      </c>
      <c r="N1484" s="22">
        <v>834</v>
      </c>
      <c r="O1484" s="22">
        <v>23978</v>
      </c>
      <c r="P1484" s="22">
        <v>24990</v>
      </c>
      <c r="Q1484" s="22">
        <v>12000</v>
      </c>
      <c r="R1484" s="22">
        <v>484</v>
      </c>
      <c r="S1484" s="22">
        <v>11.4</v>
      </c>
    </row>
    <row r="1485" spans="11:19" ht="15.75" x14ac:dyDescent="0.25">
      <c r="K1485" s="21">
        <v>1484</v>
      </c>
      <c r="L1485" s="20" t="s">
        <v>1511</v>
      </c>
      <c r="M1485" s="22">
        <v>14.76</v>
      </c>
      <c r="N1485" s="22">
        <v>715</v>
      </c>
      <c r="O1485" s="22">
        <v>23678</v>
      </c>
      <c r="P1485" s="22">
        <v>24900</v>
      </c>
      <c r="Q1485" s="22">
        <v>12000</v>
      </c>
      <c r="R1485" s="22">
        <v>489</v>
      </c>
      <c r="S1485" s="22">
        <v>11.7</v>
      </c>
    </row>
    <row r="1486" spans="11:19" ht="15.75" x14ac:dyDescent="0.25">
      <c r="K1486" s="21">
        <v>1485</v>
      </c>
      <c r="L1486" s="20" t="s">
        <v>1512</v>
      </c>
      <c r="M1486" s="22">
        <v>14.71</v>
      </c>
      <c r="N1486" s="22">
        <v>864</v>
      </c>
      <c r="O1486" s="22">
        <v>22373</v>
      </c>
      <c r="P1486" s="22">
        <v>25090</v>
      </c>
      <c r="Q1486" s="22">
        <v>12150</v>
      </c>
      <c r="R1486" s="22">
        <v>498</v>
      </c>
      <c r="S1486" s="22">
        <v>11.6</v>
      </c>
    </row>
    <row r="1487" spans="11:19" ht="15.75" x14ac:dyDescent="0.25">
      <c r="K1487" s="21">
        <v>1486</v>
      </c>
      <c r="L1487" s="20" t="s">
        <v>1513</v>
      </c>
      <c r="M1487" s="22">
        <v>14.7</v>
      </c>
      <c r="N1487" s="22">
        <v>894</v>
      </c>
      <c r="O1487" s="22">
        <v>22673</v>
      </c>
      <c r="P1487" s="22">
        <v>24980</v>
      </c>
      <c r="Q1487" s="22">
        <v>12160</v>
      </c>
      <c r="R1487" s="22">
        <v>508</v>
      </c>
      <c r="S1487" s="22">
        <v>11.6</v>
      </c>
    </row>
    <row r="1488" spans="11:19" ht="15.75" x14ac:dyDescent="0.25">
      <c r="K1488" s="21">
        <v>1487</v>
      </c>
      <c r="L1488" s="20" t="s">
        <v>1514</v>
      </c>
      <c r="M1488" s="22">
        <v>14.75</v>
      </c>
      <c r="N1488" s="22">
        <v>745</v>
      </c>
      <c r="O1488" s="22">
        <v>22473</v>
      </c>
      <c r="P1488" s="22">
        <v>25040</v>
      </c>
      <c r="Q1488" s="22">
        <v>12240</v>
      </c>
      <c r="R1488" s="22">
        <v>516</v>
      </c>
      <c r="S1488" s="22">
        <v>11.6</v>
      </c>
    </row>
    <row r="1489" spans="11:19" ht="15.75" x14ac:dyDescent="0.25">
      <c r="K1489" s="21">
        <v>1488</v>
      </c>
      <c r="L1489" s="20" t="s">
        <v>1515</v>
      </c>
      <c r="M1489" s="22">
        <v>14.63</v>
      </c>
      <c r="N1489" s="22">
        <v>1103</v>
      </c>
      <c r="O1489" s="22">
        <v>21772</v>
      </c>
      <c r="P1489" s="22">
        <v>25070</v>
      </c>
      <c r="Q1489" s="22">
        <v>12320</v>
      </c>
      <c r="R1489" s="22">
        <v>522</v>
      </c>
      <c r="S1489" s="22">
        <v>11.5</v>
      </c>
    </row>
    <row r="1490" spans="11:19" ht="15.75" x14ac:dyDescent="0.25">
      <c r="K1490" s="21">
        <v>1489</v>
      </c>
      <c r="L1490" s="20" t="s">
        <v>1516</v>
      </c>
      <c r="M1490" s="22">
        <v>14.43</v>
      </c>
      <c r="N1490" s="22">
        <v>1699</v>
      </c>
      <c r="O1490" s="22">
        <v>21472</v>
      </c>
      <c r="P1490" s="22">
        <v>25160</v>
      </c>
      <c r="Q1490" s="22">
        <v>12170</v>
      </c>
      <c r="R1490" s="22">
        <v>532</v>
      </c>
      <c r="S1490" s="22">
        <v>11.7</v>
      </c>
    </row>
    <row r="1491" spans="11:19" ht="15.75" x14ac:dyDescent="0.25">
      <c r="K1491" s="21">
        <v>1490</v>
      </c>
      <c r="L1491" s="20" t="s">
        <v>1517</v>
      </c>
      <c r="M1491" s="22">
        <v>14.41</v>
      </c>
      <c r="N1491" s="22">
        <v>1758</v>
      </c>
      <c r="O1491" s="22">
        <v>20872</v>
      </c>
      <c r="P1491" s="22">
        <v>22950</v>
      </c>
      <c r="Q1491" s="22">
        <v>9760</v>
      </c>
      <c r="R1491" s="22">
        <v>539</v>
      </c>
      <c r="S1491" s="22">
        <v>11.7</v>
      </c>
    </row>
    <row r="1492" spans="11:19" ht="15.75" x14ac:dyDescent="0.25">
      <c r="K1492" s="21">
        <v>1491</v>
      </c>
      <c r="L1492" s="20" t="s">
        <v>1518</v>
      </c>
      <c r="M1492" s="22">
        <v>14.5</v>
      </c>
      <c r="N1492" s="22">
        <v>1490</v>
      </c>
      <c r="O1492" s="22">
        <v>19372</v>
      </c>
      <c r="P1492" s="22">
        <v>21000</v>
      </c>
      <c r="Q1492" s="22">
        <v>7920</v>
      </c>
      <c r="R1492" s="22">
        <v>548</v>
      </c>
      <c r="S1492" s="22">
        <v>12.1</v>
      </c>
    </row>
    <row r="1493" spans="11:19" ht="15.75" x14ac:dyDescent="0.25">
      <c r="K1493" s="21">
        <v>1492</v>
      </c>
      <c r="L1493" s="20" t="s">
        <v>1519</v>
      </c>
      <c r="M1493" s="22">
        <v>14.54</v>
      </c>
      <c r="N1493" s="22">
        <v>1371</v>
      </c>
      <c r="O1493" s="22">
        <v>18000</v>
      </c>
      <c r="P1493" s="22">
        <v>19150</v>
      </c>
      <c r="Q1493" s="22">
        <v>6090</v>
      </c>
      <c r="R1493" s="22">
        <v>549</v>
      </c>
      <c r="S1493" s="22">
        <v>0</v>
      </c>
    </row>
    <row r="1494" spans="11:19" ht="15.75" x14ac:dyDescent="0.25">
      <c r="K1494" s="21">
        <v>1493</v>
      </c>
      <c r="L1494" s="20" t="s">
        <v>1520</v>
      </c>
      <c r="M1494" s="22">
        <v>14.51</v>
      </c>
      <c r="N1494" s="22">
        <v>1460</v>
      </c>
      <c r="O1494" s="22">
        <v>18972</v>
      </c>
      <c r="P1494" s="22">
        <v>18910</v>
      </c>
      <c r="Q1494" s="22">
        <v>5740</v>
      </c>
      <c r="R1494" s="22">
        <v>553</v>
      </c>
      <c r="S1494" s="22">
        <v>12.4</v>
      </c>
    </row>
    <row r="1495" spans="11:19" ht="15.75" x14ac:dyDescent="0.25">
      <c r="K1495" s="21">
        <v>1494</v>
      </c>
      <c r="L1495" s="20" t="s">
        <v>1521</v>
      </c>
      <c r="M1495" s="22">
        <v>14.55</v>
      </c>
      <c r="N1495" s="22">
        <v>1341</v>
      </c>
      <c r="O1495" s="22">
        <v>18572</v>
      </c>
      <c r="P1495" s="22">
        <v>18790</v>
      </c>
      <c r="Q1495" s="22">
        <v>5580</v>
      </c>
      <c r="R1495" s="22">
        <v>556</v>
      </c>
      <c r="S1495" s="22">
        <v>12.4</v>
      </c>
    </row>
    <row r="1496" spans="11:19" ht="15.75" x14ac:dyDescent="0.25">
      <c r="K1496" s="21">
        <v>1495</v>
      </c>
      <c r="L1496" s="20" t="s">
        <v>1522</v>
      </c>
      <c r="M1496" s="22">
        <v>14.5</v>
      </c>
      <c r="N1496" s="22">
        <v>1490</v>
      </c>
      <c r="O1496" s="22">
        <v>18172</v>
      </c>
      <c r="P1496" s="22">
        <v>18710</v>
      </c>
      <c r="Q1496" s="22">
        <v>5600</v>
      </c>
      <c r="R1496" s="22">
        <v>559</v>
      </c>
      <c r="S1496" s="22">
        <v>12.4</v>
      </c>
    </row>
    <row r="1497" spans="11:19" ht="15.75" x14ac:dyDescent="0.25">
      <c r="K1497" s="21">
        <v>1496</v>
      </c>
      <c r="L1497" s="20" t="s">
        <v>1523</v>
      </c>
      <c r="M1497" s="22">
        <v>14.47</v>
      </c>
      <c r="N1497" s="22">
        <v>1579</v>
      </c>
      <c r="O1497" s="22">
        <v>16254</v>
      </c>
      <c r="P1497" s="22">
        <v>18850</v>
      </c>
      <c r="Q1497" s="22">
        <v>5790</v>
      </c>
      <c r="R1497" s="22">
        <v>559</v>
      </c>
      <c r="S1497" s="22">
        <v>0</v>
      </c>
    </row>
    <row r="1498" spans="11:19" ht="15.75" x14ac:dyDescent="0.25">
      <c r="K1498" s="21">
        <v>1497</v>
      </c>
      <c r="L1498" s="20" t="s">
        <v>1524</v>
      </c>
      <c r="M1498" s="22">
        <v>14.46</v>
      </c>
      <c r="N1498" s="22">
        <v>1609</v>
      </c>
      <c r="O1498" s="22">
        <v>13954</v>
      </c>
      <c r="P1498" s="22">
        <v>18960</v>
      </c>
      <c r="Q1498" s="22">
        <v>5880</v>
      </c>
      <c r="R1498" s="22">
        <v>557</v>
      </c>
      <c r="S1498" s="22">
        <v>12.9</v>
      </c>
    </row>
    <row r="1499" spans="11:19" ht="15.75" x14ac:dyDescent="0.25">
      <c r="K1499" s="21">
        <v>1498</v>
      </c>
      <c r="L1499" s="20" t="s">
        <v>1525</v>
      </c>
      <c r="M1499" s="22">
        <v>14.4</v>
      </c>
      <c r="N1499" s="22">
        <v>1788</v>
      </c>
      <c r="O1499" s="22">
        <v>13554</v>
      </c>
      <c r="P1499" s="22">
        <v>18010</v>
      </c>
      <c r="Q1499" s="22">
        <v>4970</v>
      </c>
      <c r="R1499" s="22">
        <v>555</v>
      </c>
      <c r="S1499" s="22">
        <v>0</v>
      </c>
    </row>
    <row r="1500" spans="11:19" ht="15.75" x14ac:dyDescent="0.25">
      <c r="K1500" s="21">
        <v>1499</v>
      </c>
      <c r="L1500" s="20" t="s">
        <v>1526</v>
      </c>
      <c r="M1500" s="22">
        <v>14.29</v>
      </c>
      <c r="N1500" s="22">
        <v>2116</v>
      </c>
      <c r="O1500" s="22">
        <v>13254</v>
      </c>
      <c r="P1500" s="22">
        <v>16980</v>
      </c>
      <c r="Q1500" s="22">
        <v>4010</v>
      </c>
      <c r="R1500" s="22">
        <v>552</v>
      </c>
      <c r="S1500" s="22">
        <v>0</v>
      </c>
    </row>
    <row r="1501" spans="11:19" ht="15.75" x14ac:dyDescent="0.25">
      <c r="K1501" s="21">
        <v>1500</v>
      </c>
      <c r="L1501" s="20" t="s">
        <v>1527</v>
      </c>
      <c r="M1501" s="22">
        <v>14.25</v>
      </c>
      <c r="N1501" s="22">
        <v>2235</v>
      </c>
      <c r="O1501" s="22">
        <v>12354</v>
      </c>
      <c r="P1501" s="22">
        <v>16920</v>
      </c>
      <c r="Q1501" s="22">
        <v>3880</v>
      </c>
      <c r="R1501" s="22">
        <v>548</v>
      </c>
      <c r="S1501" s="22">
        <v>0</v>
      </c>
    </row>
    <row r="1502" spans="11:19" ht="15.75" x14ac:dyDescent="0.25">
      <c r="K1502" s="21">
        <v>1501</v>
      </c>
      <c r="L1502" s="20" t="s">
        <v>1528</v>
      </c>
      <c r="M1502" s="22">
        <v>14.19</v>
      </c>
      <c r="N1502" s="22">
        <v>2414</v>
      </c>
      <c r="O1502" s="22">
        <v>11854</v>
      </c>
      <c r="P1502" s="22">
        <v>16780</v>
      </c>
      <c r="Q1502" s="22">
        <v>3840</v>
      </c>
      <c r="R1502" s="22">
        <v>548</v>
      </c>
      <c r="S1502" s="22">
        <v>14</v>
      </c>
    </row>
    <row r="1503" spans="11:19" ht="15.75" x14ac:dyDescent="0.25">
      <c r="K1503" s="21">
        <v>1502</v>
      </c>
      <c r="L1503" s="20" t="s">
        <v>1529</v>
      </c>
      <c r="M1503" s="22">
        <v>13.9</v>
      </c>
      <c r="N1503" s="22">
        <v>3254</v>
      </c>
      <c r="O1503" s="22">
        <v>12354</v>
      </c>
      <c r="P1503" s="22">
        <v>16770</v>
      </c>
      <c r="Q1503" s="22">
        <v>3810</v>
      </c>
      <c r="R1503" s="22">
        <v>546</v>
      </c>
      <c r="S1503" s="22">
        <v>14.3</v>
      </c>
    </row>
    <row r="1504" spans="11:19" ht="15.75" x14ac:dyDescent="0.25">
      <c r="K1504" s="21">
        <v>1503</v>
      </c>
      <c r="L1504" s="20" t="s">
        <v>1530</v>
      </c>
      <c r="M1504" s="22">
        <v>13.76</v>
      </c>
      <c r="N1504" s="22">
        <v>3638</v>
      </c>
      <c r="O1504" s="22">
        <v>12554</v>
      </c>
      <c r="P1504" s="22">
        <v>16040</v>
      </c>
      <c r="Q1504" s="22">
        <v>2900</v>
      </c>
      <c r="R1504" s="22">
        <v>543</v>
      </c>
      <c r="S1504" s="22">
        <v>14.5</v>
      </c>
    </row>
    <row r="1505" spans="11:19" ht="15.75" x14ac:dyDescent="0.25">
      <c r="K1505" s="21">
        <v>1504</v>
      </c>
      <c r="L1505" s="20" t="s">
        <v>1531</v>
      </c>
      <c r="M1505" s="22">
        <v>13.67</v>
      </c>
      <c r="N1505" s="22">
        <v>3884</v>
      </c>
      <c r="O1505" s="22">
        <v>11954</v>
      </c>
      <c r="P1505" s="22">
        <v>14830</v>
      </c>
      <c r="Q1505" s="22">
        <v>1790</v>
      </c>
      <c r="R1505" s="22">
        <v>540</v>
      </c>
      <c r="S1505" s="22">
        <v>14.9</v>
      </c>
    </row>
    <row r="1506" spans="11:19" ht="15.75" x14ac:dyDescent="0.25">
      <c r="K1506" s="21">
        <v>1505</v>
      </c>
      <c r="L1506" s="20" t="s">
        <v>1532</v>
      </c>
      <c r="M1506" s="22">
        <v>13.6</v>
      </c>
      <c r="N1506" s="22">
        <v>4076</v>
      </c>
      <c r="O1506" s="22">
        <v>11754</v>
      </c>
      <c r="P1506" s="22">
        <v>13770</v>
      </c>
      <c r="Q1506" s="22">
        <v>1000</v>
      </c>
      <c r="R1506" s="22">
        <v>536</v>
      </c>
      <c r="S1506" s="22">
        <v>0</v>
      </c>
    </row>
    <row r="1507" spans="11:19" ht="15.75" x14ac:dyDescent="0.25">
      <c r="K1507" s="21">
        <v>1506</v>
      </c>
      <c r="L1507" s="20" t="s">
        <v>1533</v>
      </c>
      <c r="M1507" s="22">
        <v>13.63</v>
      </c>
      <c r="N1507" s="22">
        <v>3994</v>
      </c>
      <c r="O1507" s="22">
        <v>10836</v>
      </c>
      <c r="P1507" s="22">
        <v>12870</v>
      </c>
      <c r="Q1507" s="22">
        <v>0</v>
      </c>
      <c r="R1507" s="22">
        <v>532</v>
      </c>
      <c r="S1507" s="22">
        <v>0</v>
      </c>
    </row>
    <row r="1508" spans="11:19" ht="15.75" x14ac:dyDescent="0.25">
      <c r="K1508" s="21">
        <v>1507</v>
      </c>
      <c r="L1508" s="20" t="s">
        <v>1534</v>
      </c>
      <c r="M1508" s="22">
        <v>13.52</v>
      </c>
      <c r="N1508" s="22">
        <v>4295</v>
      </c>
      <c r="O1508" s="22">
        <v>10836</v>
      </c>
      <c r="P1508" s="22">
        <v>12150</v>
      </c>
      <c r="Q1508" s="22">
        <v>0</v>
      </c>
      <c r="R1508" s="22">
        <v>528</v>
      </c>
      <c r="S1508" s="22">
        <v>0</v>
      </c>
    </row>
    <row r="1509" spans="11:19" ht="15.75" x14ac:dyDescent="0.25">
      <c r="K1509" s="21">
        <v>1508</v>
      </c>
      <c r="L1509" s="20" t="s">
        <v>1535</v>
      </c>
      <c r="M1509" s="22">
        <v>13.54</v>
      </c>
      <c r="N1509" s="22">
        <v>4240</v>
      </c>
      <c r="O1509" s="22">
        <v>12837</v>
      </c>
      <c r="P1509" s="22">
        <v>10840</v>
      </c>
      <c r="Q1509" s="22">
        <v>0</v>
      </c>
      <c r="R1509" s="22">
        <v>525</v>
      </c>
      <c r="S1509" s="22">
        <v>0</v>
      </c>
    </row>
    <row r="1510" spans="11:19" ht="15.75" x14ac:dyDescent="0.25">
      <c r="K1510" s="21">
        <v>1509</v>
      </c>
      <c r="L1510" s="20" t="s">
        <v>1536</v>
      </c>
      <c r="M1510" s="22">
        <v>13.59</v>
      </c>
      <c r="N1510" s="22">
        <v>4103</v>
      </c>
      <c r="O1510" s="22">
        <v>14437</v>
      </c>
      <c r="P1510" s="22">
        <v>10900</v>
      </c>
      <c r="Q1510" s="22">
        <v>0</v>
      </c>
      <c r="R1510" s="22">
        <v>518</v>
      </c>
      <c r="S1510" s="22">
        <v>15.6</v>
      </c>
    </row>
    <row r="1511" spans="11:19" ht="15.75" x14ac:dyDescent="0.25">
      <c r="K1511" s="21">
        <v>1510</v>
      </c>
      <c r="L1511" s="20" t="s">
        <v>1537</v>
      </c>
      <c r="M1511" s="22">
        <v>13.75</v>
      </c>
      <c r="N1511" s="22">
        <v>3665</v>
      </c>
      <c r="O1511" s="22">
        <v>17137</v>
      </c>
      <c r="P1511" s="22">
        <v>11050</v>
      </c>
      <c r="Q1511" s="22">
        <v>0</v>
      </c>
      <c r="R1511" s="22">
        <v>509</v>
      </c>
      <c r="S1511" s="22">
        <v>15</v>
      </c>
    </row>
    <row r="1512" spans="11:19" ht="15.75" x14ac:dyDescent="0.25">
      <c r="K1512" s="21">
        <v>1511</v>
      </c>
      <c r="L1512" s="20" t="s">
        <v>1538</v>
      </c>
      <c r="M1512" s="22">
        <v>13.93</v>
      </c>
      <c r="N1512" s="22">
        <v>3172</v>
      </c>
      <c r="O1512" s="22">
        <v>15835</v>
      </c>
      <c r="P1512" s="22">
        <v>10890</v>
      </c>
      <c r="Q1512" s="22">
        <v>0</v>
      </c>
      <c r="R1512" s="22">
        <v>501</v>
      </c>
      <c r="S1512" s="22">
        <v>16.2</v>
      </c>
    </row>
    <row r="1513" spans="11:19" ht="15.75" x14ac:dyDescent="0.25">
      <c r="K1513" s="21">
        <v>1512</v>
      </c>
      <c r="L1513" s="20" t="s">
        <v>1539</v>
      </c>
      <c r="M1513" s="22">
        <v>14.24</v>
      </c>
      <c r="N1513" s="22">
        <v>2265</v>
      </c>
      <c r="O1513" s="22">
        <v>15830</v>
      </c>
      <c r="P1513" s="22">
        <v>11020</v>
      </c>
      <c r="Q1513" s="22">
        <v>0</v>
      </c>
      <c r="R1513" s="22">
        <v>490</v>
      </c>
      <c r="S1513" s="22">
        <v>16.600000000000001</v>
      </c>
    </row>
    <row r="1514" spans="11:19" ht="15.75" x14ac:dyDescent="0.25">
      <c r="K1514" s="21">
        <v>1513</v>
      </c>
      <c r="L1514" s="20" t="s">
        <v>1540</v>
      </c>
      <c r="M1514" s="22">
        <v>14.16</v>
      </c>
      <c r="N1514" s="22">
        <v>2503</v>
      </c>
      <c r="O1514" s="22">
        <v>16319</v>
      </c>
      <c r="P1514" s="22">
        <v>10760</v>
      </c>
      <c r="Q1514" s="22">
        <v>0</v>
      </c>
      <c r="R1514" s="22">
        <v>481</v>
      </c>
      <c r="S1514" s="22">
        <v>0</v>
      </c>
    </row>
    <row r="1515" spans="11:19" ht="15.75" x14ac:dyDescent="0.25">
      <c r="K1515" s="21">
        <v>1514</v>
      </c>
      <c r="L1515" s="20" t="s">
        <v>1541</v>
      </c>
      <c r="M1515" s="22">
        <v>14.24</v>
      </c>
      <c r="N1515" s="22">
        <v>2265</v>
      </c>
      <c r="O1515" s="22">
        <v>15876</v>
      </c>
      <c r="P1515" s="22">
        <v>10990</v>
      </c>
      <c r="Q1515" s="22">
        <v>0</v>
      </c>
      <c r="R1515" s="22">
        <v>470</v>
      </c>
      <c r="S1515" s="22">
        <v>0</v>
      </c>
    </row>
    <row r="1516" spans="11:19" ht="15.75" x14ac:dyDescent="0.25">
      <c r="K1516" s="21">
        <v>1515</v>
      </c>
      <c r="L1516" s="20" t="s">
        <v>1542</v>
      </c>
      <c r="M1516" s="22">
        <v>14.54</v>
      </c>
      <c r="N1516" s="22">
        <v>1371</v>
      </c>
      <c r="O1516" s="22">
        <v>14794</v>
      </c>
      <c r="P1516" s="22">
        <v>11160</v>
      </c>
      <c r="Q1516" s="22">
        <v>0</v>
      </c>
      <c r="R1516" s="22">
        <v>460</v>
      </c>
      <c r="S1516" s="22">
        <v>0</v>
      </c>
    </row>
    <row r="1517" spans="11:19" ht="15.75" x14ac:dyDescent="0.25">
      <c r="K1517" s="21">
        <v>1516</v>
      </c>
      <c r="L1517" s="20" t="s">
        <v>1543</v>
      </c>
      <c r="M1517" s="22">
        <v>14.67</v>
      </c>
      <c r="N1517" s="22">
        <v>983</v>
      </c>
      <c r="O1517" s="22">
        <v>14625</v>
      </c>
      <c r="P1517" s="22">
        <v>11100</v>
      </c>
      <c r="Q1517" s="22">
        <v>0</v>
      </c>
      <c r="R1517" s="22">
        <v>452</v>
      </c>
      <c r="S1517" s="22">
        <v>17.8</v>
      </c>
    </row>
    <row r="1518" spans="11:19" ht="15.75" x14ac:dyDescent="0.25">
      <c r="K1518" s="21">
        <v>1517</v>
      </c>
      <c r="L1518" s="20" t="s">
        <v>1544</v>
      </c>
      <c r="M1518" s="22">
        <v>14.69</v>
      </c>
      <c r="N1518" s="22">
        <v>924</v>
      </c>
      <c r="O1518" s="22">
        <v>14225</v>
      </c>
      <c r="P1518" s="22">
        <v>11110</v>
      </c>
      <c r="Q1518" s="22">
        <v>0</v>
      </c>
      <c r="R1518" s="22">
        <v>444</v>
      </c>
      <c r="S1518" s="22">
        <v>18</v>
      </c>
    </row>
    <row r="1519" spans="11:19" ht="15.75" x14ac:dyDescent="0.25">
      <c r="K1519" s="21">
        <v>1518</v>
      </c>
      <c r="L1519" s="20" t="s">
        <v>1545</v>
      </c>
      <c r="M1519" s="22">
        <v>14.85</v>
      </c>
      <c r="N1519" s="22">
        <v>447</v>
      </c>
      <c r="O1519" s="22">
        <v>14422</v>
      </c>
      <c r="P1519" s="22">
        <v>11120</v>
      </c>
      <c r="Q1519" s="22">
        <v>0</v>
      </c>
      <c r="R1519" s="22">
        <v>437</v>
      </c>
      <c r="S1519" s="22">
        <v>18</v>
      </c>
    </row>
    <row r="1520" spans="11:19" ht="15.75" x14ac:dyDescent="0.25">
      <c r="K1520" s="21">
        <v>1519</v>
      </c>
      <c r="L1520" s="20" t="s">
        <v>1546</v>
      </c>
      <c r="M1520" s="22">
        <v>14.89</v>
      </c>
      <c r="N1520" s="22">
        <v>328</v>
      </c>
      <c r="O1520" s="22">
        <v>14222</v>
      </c>
      <c r="P1520" s="22">
        <v>11050</v>
      </c>
      <c r="Q1520" s="22">
        <v>0</v>
      </c>
      <c r="R1520" s="22">
        <v>430</v>
      </c>
      <c r="S1520" s="22">
        <v>18</v>
      </c>
    </row>
    <row r="1521" spans="11:19" ht="15.75" x14ac:dyDescent="0.25">
      <c r="K1521" s="21">
        <v>1520</v>
      </c>
      <c r="L1521" s="20" t="s">
        <v>1547</v>
      </c>
      <c r="M1521" s="22">
        <v>14.9</v>
      </c>
      <c r="N1521" s="22">
        <v>298</v>
      </c>
      <c r="O1521" s="22">
        <v>14000</v>
      </c>
      <c r="P1521" s="22">
        <v>11330</v>
      </c>
      <c r="Q1521" s="22">
        <v>0</v>
      </c>
      <c r="R1521" s="22">
        <v>423</v>
      </c>
      <c r="S1521" s="22">
        <v>0</v>
      </c>
    </row>
    <row r="1522" spans="11:19" ht="15.75" x14ac:dyDescent="0.25">
      <c r="K1522" s="21">
        <v>1521</v>
      </c>
      <c r="L1522" s="20" t="s">
        <v>1548</v>
      </c>
      <c r="M1522" s="22">
        <v>15.02</v>
      </c>
      <c r="N1522" s="22">
        <v>-75</v>
      </c>
      <c r="O1522" s="22">
        <v>12785</v>
      </c>
      <c r="P1522" s="22">
        <v>11420</v>
      </c>
      <c r="Q1522" s="22">
        <v>0</v>
      </c>
      <c r="R1522" s="22">
        <v>419</v>
      </c>
      <c r="S1522" s="22">
        <v>0</v>
      </c>
    </row>
    <row r="1523" spans="11:19" ht="15.75" x14ac:dyDescent="0.25">
      <c r="K1523" s="21">
        <v>1522</v>
      </c>
      <c r="L1523" s="20" t="s">
        <v>1549</v>
      </c>
      <c r="M1523" s="22">
        <v>15.2</v>
      </c>
      <c r="N1523" s="22">
        <v>-652</v>
      </c>
      <c r="O1523" s="22">
        <v>11320</v>
      </c>
      <c r="P1523" s="22">
        <v>11310</v>
      </c>
      <c r="Q1523" s="22">
        <v>0</v>
      </c>
      <c r="R1523" s="22">
        <v>415</v>
      </c>
      <c r="S1523" s="22">
        <v>18.399999999999999</v>
      </c>
    </row>
    <row r="1524" spans="11:19" ht="15.75" x14ac:dyDescent="0.25">
      <c r="K1524" s="21">
        <v>1523</v>
      </c>
      <c r="L1524" s="20" t="s">
        <v>1550</v>
      </c>
      <c r="M1524" s="22">
        <v>15.16</v>
      </c>
      <c r="N1524" s="22">
        <v>-522</v>
      </c>
      <c r="O1524" s="22">
        <v>13220</v>
      </c>
      <c r="P1524" s="22">
        <v>11510</v>
      </c>
      <c r="Q1524" s="22">
        <v>90</v>
      </c>
      <c r="R1524" s="22">
        <v>415</v>
      </c>
      <c r="S1524" s="22">
        <v>18.600000000000001</v>
      </c>
    </row>
    <row r="1525" spans="11:19" ht="15.75" x14ac:dyDescent="0.25">
      <c r="K1525" s="21">
        <v>1524</v>
      </c>
      <c r="L1525" s="20" t="s">
        <v>1551</v>
      </c>
      <c r="M1525" s="22">
        <v>15.17</v>
      </c>
      <c r="N1525" s="22">
        <v>-554</v>
      </c>
      <c r="O1525" s="22">
        <v>10520</v>
      </c>
      <c r="P1525" s="22">
        <v>13140</v>
      </c>
      <c r="Q1525" s="22">
        <v>1230</v>
      </c>
      <c r="R1525" s="22">
        <v>415</v>
      </c>
      <c r="S1525" s="22">
        <v>18.7</v>
      </c>
    </row>
    <row r="1526" spans="11:19" ht="15.75" x14ac:dyDescent="0.25">
      <c r="K1526" s="21">
        <v>1525</v>
      </c>
      <c r="L1526" s="20" t="s">
        <v>1552</v>
      </c>
      <c r="M1526" s="22">
        <v>15.11</v>
      </c>
      <c r="N1526" s="22">
        <v>-359</v>
      </c>
      <c r="O1526" s="22">
        <v>12120</v>
      </c>
      <c r="P1526" s="22">
        <v>13600</v>
      </c>
      <c r="Q1526" s="22">
        <v>1850</v>
      </c>
      <c r="R1526" s="22">
        <v>415</v>
      </c>
      <c r="S1526" s="22">
        <v>19.100000000000001</v>
      </c>
    </row>
    <row r="1527" spans="11:19" ht="15.75" x14ac:dyDescent="0.25">
      <c r="K1527" s="21">
        <v>1526</v>
      </c>
      <c r="L1527" s="20" t="s">
        <v>1553</v>
      </c>
      <c r="M1527" s="22">
        <v>15.05</v>
      </c>
      <c r="N1527" s="22">
        <v>-163</v>
      </c>
      <c r="O1527" s="22">
        <v>14920</v>
      </c>
      <c r="P1527" s="22">
        <v>13130</v>
      </c>
      <c r="Q1527" s="22">
        <v>1600</v>
      </c>
      <c r="R1527" s="22">
        <v>415</v>
      </c>
      <c r="S1527" s="22">
        <v>0</v>
      </c>
    </row>
    <row r="1528" spans="11:19" ht="15.75" x14ac:dyDescent="0.25">
      <c r="K1528" s="21">
        <v>1527</v>
      </c>
      <c r="L1528" s="20" t="s">
        <v>1554</v>
      </c>
      <c r="M1528" s="22">
        <v>14.98</v>
      </c>
      <c r="N1528" s="22">
        <v>60</v>
      </c>
      <c r="O1528" s="22">
        <v>14646</v>
      </c>
      <c r="P1528" s="22">
        <v>13290</v>
      </c>
      <c r="Q1528" s="22">
        <v>1600</v>
      </c>
      <c r="R1528" s="22">
        <v>415</v>
      </c>
      <c r="S1528" s="22">
        <v>0</v>
      </c>
    </row>
    <row r="1529" spans="11:19" ht="15.75" x14ac:dyDescent="0.25">
      <c r="K1529" s="21">
        <v>1528</v>
      </c>
      <c r="L1529" s="20" t="s">
        <v>1555</v>
      </c>
      <c r="M1529" s="22">
        <v>14.89</v>
      </c>
      <c r="N1529" s="22">
        <v>328</v>
      </c>
      <c r="O1529" s="22">
        <v>13935</v>
      </c>
      <c r="P1529" s="22">
        <v>13260</v>
      </c>
      <c r="Q1529" s="22">
        <v>1600</v>
      </c>
      <c r="R1529" s="22">
        <v>424</v>
      </c>
      <c r="S1529" s="22">
        <v>0</v>
      </c>
    </row>
    <row r="1530" spans="11:19" ht="15.75" x14ac:dyDescent="0.25">
      <c r="K1530" s="21">
        <v>1529</v>
      </c>
      <c r="L1530" s="20" t="s">
        <v>1556</v>
      </c>
      <c r="M1530" s="22">
        <v>15.09</v>
      </c>
      <c r="N1530" s="22">
        <v>-293</v>
      </c>
      <c r="O1530" s="22">
        <v>13820</v>
      </c>
      <c r="P1530" s="22">
        <v>13330</v>
      </c>
      <c r="Q1530" s="22">
        <v>1600</v>
      </c>
      <c r="R1530" s="22">
        <v>431</v>
      </c>
      <c r="S1530" s="22">
        <v>20</v>
      </c>
    </row>
    <row r="1531" spans="11:19" ht="15.75" x14ac:dyDescent="0.25">
      <c r="K1531" s="21">
        <v>1530</v>
      </c>
      <c r="L1531" s="20" t="s">
        <v>1557</v>
      </c>
      <c r="M1531" s="22">
        <v>15.11</v>
      </c>
      <c r="N1531" s="22">
        <v>-359</v>
      </c>
      <c r="O1531" s="22">
        <v>13620</v>
      </c>
      <c r="P1531" s="22">
        <v>13180</v>
      </c>
      <c r="Q1531" s="22">
        <v>1600</v>
      </c>
      <c r="R1531" s="22">
        <v>434</v>
      </c>
      <c r="S1531" s="22">
        <v>20.100000000000001</v>
      </c>
    </row>
    <row r="1532" spans="11:19" ht="15.75" x14ac:dyDescent="0.25">
      <c r="K1532" s="21">
        <v>1531</v>
      </c>
      <c r="L1532" s="20" t="s">
        <v>1558</v>
      </c>
      <c r="M1532" s="22">
        <v>15.16</v>
      </c>
      <c r="N1532" s="22">
        <v>-522</v>
      </c>
      <c r="O1532" s="22">
        <v>14520</v>
      </c>
      <c r="P1532" s="22">
        <v>13220</v>
      </c>
      <c r="Q1532" s="22">
        <v>1600</v>
      </c>
      <c r="R1532" s="22">
        <v>436</v>
      </c>
      <c r="S1532" s="22">
        <v>20.8</v>
      </c>
    </row>
    <row r="1533" spans="11:19" ht="15.75" x14ac:dyDescent="0.25">
      <c r="K1533" s="21">
        <v>1532</v>
      </c>
      <c r="L1533" s="20" t="s">
        <v>1559</v>
      </c>
      <c r="M1533" s="22">
        <v>15.19</v>
      </c>
      <c r="N1533" s="22">
        <v>-619</v>
      </c>
      <c r="O1533" s="22">
        <v>15020</v>
      </c>
      <c r="P1533" s="22">
        <v>13360</v>
      </c>
      <c r="Q1533" s="22">
        <v>1610</v>
      </c>
      <c r="R1533" s="22">
        <v>437</v>
      </c>
      <c r="S1533" s="22">
        <v>20.6</v>
      </c>
    </row>
    <row r="1534" spans="11:19" ht="15.75" x14ac:dyDescent="0.25">
      <c r="K1534" s="21">
        <v>1533</v>
      </c>
      <c r="L1534" s="20" t="s">
        <v>1560</v>
      </c>
      <c r="M1534" s="22">
        <v>15.15</v>
      </c>
      <c r="N1534" s="22">
        <v>-489</v>
      </c>
      <c r="O1534" s="22">
        <v>14020</v>
      </c>
      <c r="P1534" s="22">
        <v>14670</v>
      </c>
      <c r="Q1534" s="22">
        <v>2400</v>
      </c>
      <c r="R1534" s="22">
        <v>437</v>
      </c>
      <c r="S1534" s="22">
        <v>0</v>
      </c>
    </row>
    <row r="1535" spans="11:19" ht="15.75" x14ac:dyDescent="0.25">
      <c r="K1535" s="21">
        <v>1534</v>
      </c>
      <c r="L1535" s="20" t="s">
        <v>1561</v>
      </c>
      <c r="M1535" s="22">
        <v>15.12</v>
      </c>
      <c r="N1535" s="22">
        <v>-391</v>
      </c>
      <c r="O1535" s="22">
        <v>13770</v>
      </c>
      <c r="P1535" s="22">
        <v>14550</v>
      </c>
      <c r="Q1535" s="22">
        <v>2410</v>
      </c>
      <c r="R1535" s="22">
        <v>441</v>
      </c>
      <c r="S1535" s="22">
        <v>0</v>
      </c>
    </row>
    <row r="1536" spans="11:19" ht="15.75" x14ac:dyDescent="0.25">
      <c r="K1536" s="21">
        <v>1535</v>
      </c>
      <c r="L1536" s="20" t="s">
        <v>1562</v>
      </c>
      <c r="M1536" s="22">
        <v>15.19</v>
      </c>
      <c r="N1536" s="22">
        <v>-619</v>
      </c>
      <c r="O1536" s="22">
        <v>12331</v>
      </c>
      <c r="P1536" s="22">
        <v>13580</v>
      </c>
      <c r="Q1536" s="22">
        <v>1750</v>
      </c>
      <c r="R1536" s="22">
        <v>442</v>
      </c>
      <c r="S1536" s="22">
        <v>0</v>
      </c>
    </row>
    <row r="1537" spans="11:19" ht="15.75" x14ac:dyDescent="0.25">
      <c r="K1537" s="21">
        <v>1536</v>
      </c>
      <c r="L1537" s="20" t="s">
        <v>1563</v>
      </c>
      <c r="M1537" s="22">
        <v>15.14</v>
      </c>
      <c r="N1537" s="22">
        <v>-456</v>
      </c>
      <c r="O1537" s="22">
        <v>12220</v>
      </c>
      <c r="P1537" s="22">
        <v>13590</v>
      </c>
      <c r="Q1537" s="22">
        <v>1750</v>
      </c>
      <c r="R1537" s="22">
        <v>446</v>
      </c>
      <c r="S1537" s="22">
        <v>20</v>
      </c>
    </row>
    <row r="1538" spans="11:19" ht="15.75" x14ac:dyDescent="0.25">
      <c r="K1538" s="21">
        <v>1537</v>
      </c>
      <c r="L1538" s="20" t="s">
        <v>1564</v>
      </c>
      <c r="M1538" s="22">
        <v>15.16</v>
      </c>
      <c r="N1538" s="22">
        <v>-522</v>
      </c>
      <c r="O1538" s="22">
        <v>12020</v>
      </c>
      <c r="P1538" s="22">
        <v>13540</v>
      </c>
      <c r="Q1538" s="22">
        <v>1750</v>
      </c>
      <c r="R1538" s="22">
        <v>448</v>
      </c>
      <c r="S1538" s="22">
        <v>22.6</v>
      </c>
    </row>
    <row r="1539" spans="11:19" ht="15.75" x14ac:dyDescent="0.25">
      <c r="K1539" s="21">
        <v>1538</v>
      </c>
      <c r="L1539" s="20" t="s">
        <v>1565</v>
      </c>
      <c r="M1539" s="22">
        <v>15.19</v>
      </c>
      <c r="N1539" s="22">
        <v>-619</v>
      </c>
      <c r="O1539" s="22">
        <v>11720</v>
      </c>
      <c r="P1539" s="22">
        <v>13610</v>
      </c>
      <c r="Q1539" s="22">
        <v>1750</v>
      </c>
      <c r="R1539" s="22">
        <v>450</v>
      </c>
      <c r="S1539" s="22">
        <v>22.9</v>
      </c>
    </row>
    <row r="1540" spans="11:19" ht="15.75" x14ac:dyDescent="0.25">
      <c r="K1540" s="21">
        <v>1539</v>
      </c>
      <c r="L1540" s="20" t="s">
        <v>1566</v>
      </c>
      <c r="M1540" s="22">
        <v>14.99</v>
      </c>
      <c r="N1540" s="22">
        <v>30</v>
      </c>
      <c r="O1540" s="22">
        <v>11620</v>
      </c>
      <c r="P1540" s="22">
        <v>13390</v>
      </c>
      <c r="Q1540" s="22">
        <v>1500</v>
      </c>
      <c r="R1540" s="22">
        <v>452</v>
      </c>
      <c r="S1540" s="22">
        <v>22.5</v>
      </c>
    </row>
    <row r="1541" spans="11:19" ht="15.75" x14ac:dyDescent="0.25">
      <c r="K1541" s="21">
        <v>1540</v>
      </c>
      <c r="L1541" s="20" t="s">
        <v>1567</v>
      </c>
      <c r="M1541" s="22">
        <v>14.96</v>
      </c>
      <c r="N1541" s="22">
        <v>119</v>
      </c>
      <c r="O1541" s="22">
        <v>12120</v>
      </c>
      <c r="P1541" s="22">
        <v>11760</v>
      </c>
      <c r="Q1541" s="22">
        <v>510</v>
      </c>
      <c r="R1541" s="22">
        <v>453</v>
      </c>
      <c r="S1541" s="22">
        <v>22.3</v>
      </c>
    </row>
    <row r="1542" spans="11:19" ht="15.75" x14ac:dyDescent="0.25">
      <c r="K1542" s="21">
        <v>1541</v>
      </c>
      <c r="L1542" s="20" t="s">
        <v>1568</v>
      </c>
      <c r="M1542" s="22">
        <v>14.98</v>
      </c>
      <c r="N1542" s="22">
        <v>60</v>
      </c>
      <c r="O1542" s="22">
        <v>11720</v>
      </c>
      <c r="P1542" s="22">
        <v>11870</v>
      </c>
      <c r="Q1542" s="22">
        <v>780</v>
      </c>
      <c r="R1542" s="22">
        <v>454</v>
      </c>
      <c r="S1542" s="22">
        <v>0</v>
      </c>
    </row>
    <row r="1543" spans="11:19" ht="15.75" x14ac:dyDescent="0.25">
      <c r="K1543" s="21">
        <v>1542</v>
      </c>
      <c r="L1543" s="20" t="s">
        <v>1569</v>
      </c>
      <c r="M1543" s="22">
        <v>14.92</v>
      </c>
      <c r="N1543" s="22">
        <v>238</v>
      </c>
      <c r="O1543" s="22">
        <v>12716</v>
      </c>
      <c r="P1543" s="22">
        <v>13560</v>
      </c>
      <c r="Q1543" s="22">
        <v>1740</v>
      </c>
      <c r="R1543" s="22">
        <v>456</v>
      </c>
      <c r="S1543" s="22">
        <v>0</v>
      </c>
    </row>
    <row r="1544" spans="11:19" ht="15.75" x14ac:dyDescent="0.25">
      <c r="K1544" s="21">
        <v>1543</v>
      </c>
      <c r="L1544" s="20" t="s">
        <v>1570</v>
      </c>
      <c r="M1544" s="22">
        <v>14.87</v>
      </c>
      <c r="N1544" s="22">
        <v>387</v>
      </c>
      <c r="O1544" s="22">
        <v>13620</v>
      </c>
      <c r="P1544" s="22">
        <v>13710</v>
      </c>
      <c r="Q1544" s="22">
        <v>1730</v>
      </c>
      <c r="R1544" s="22">
        <v>453</v>
      </c>
      <c r="S1544" s="22">
        <v>22.2</v>
      </c>
    </row>
    <row r="1545" spans="11:19" ht="15.75" x14ac:dyDescent="0.25">
      <c r="K1545" s="21">
        <v>1544</v>
      </c>
      <c r="L1545" s="20" t="s">
        <v>1571</v>
      </c>
      <c r="M1545" s="22">
        <v>14.84</v>
      </c>
      <c r="N1545" s="22">
        <v>477</v>
      </c>
      <c r="O1545" s="22">
        <v>13520</v>
      </c>
      <c r="P1545" s="22">
        <v>13500</v>
      </c>
      <c r="Q1545" s="22">
        <v>2850</v>
      </c>
      <c r="R1545" s="22">
        <v>450</v>
      </c>
      <c r="S1545" s="22">
        <v>22.3</v>
      </c>
    </row>
    <row r="1546" spans="11:19" ht="15.75" x14ac:dyDescent="0.25">
      <c r="K1546" s="21">
        <v>1545</v>
      </c>
      <c r="L1546" s="20" t="s">
        <v>1572</v>
      </c>
      <c r="M1546" s="22">
        <v>14.9</v>
      </c>
      <c r="N1546" s="22">
        <v>298</v>
      </c>
      <c r="O1546" s="22">
        <v>13820</v>
      </c>
      <c r="P1546" s="22">
        <v>13570</v>
      </c>
      <c r="Q1546" s="22">
        <v>2880</v>
      </c>
      <c r="R1546" s="22">
        <v>446</v>
      </c>
      <c r="S1546" s="22">
        <v>0</v>
      </c>
    </row>
    <row r="1547" spans="11:19" ht="15.75" x14ac:dyDescent="0.25">
      <c r="K1547" s="21">
        <v>1546</v>
      </c>
      <c r="L1547" s="20" t="s">
        <v>1573</v>
      </c>
      <c r="M1547" s="22">
        <v>14.84</v>
      </c>
      <c r="N1547" s="22">
        <v>477</v>
      </c>
      <c r="O1547" s="22">
        <v>14720</v>
      </c>
      <c r="P1547" s="22">
        <v>13900</v>
      </c>
      <c r="Q1547" s="22">
        <v>3330</v>
      </c>
      <c r="R1547" s="22">
        <v>444</v>
      </c>
      <c r="S1547" s="22">
        <v>21.8</v>
      </c>
    </row>
    <row r="1548" spans="11:19" ht="15.75" x14ac:dyDescent="0.25">
      <c r="K1548" s="21">
        <v>1547</v>
      </c>
      <c r="L1548" s="20" t="s">
        <v>1574</v>
      </c>
      <c r="M1548" s="22">
        <v>14.91</v>
      </c>
      <c r="N1548" s="22">
        <v>268</v>
      </c>
      <c r="O1548" s="22">
        <v>15020</v>
      </c>
      <c r="P1548" s="22">
        <v>14520</v>
      </c>
      <c r="Q1548" s="22">
        <v>3730</v>
      </c>
      <c r="R1548" s="22">
        <v>443</v>
      </c>
      <c r="S1548" s="22">
        <v>22</v>
      </c>
    </row>
    <row r="1549" spans="11:19" ht="15.75" x14ac:dyDescent="0.25">
      <c r="K1549" s="21">
        <v>1548</v>
      </c>
      <c r="L1549" s="20" t="s">
        <v>1575</v>
      </c>
      <c r="M1549" s="22">
        <v>14.85</v>
      </c>
      <c r="N1549" s="22">
        <v>447</v>
      </c>
      <c r="O1549" s="22">
        <v>17620</v>
      </c>
      <c r="P1549" s="22">
        <v>14930</v>
      </c>
      <c r="Q1549" s="22">
        <v>3830</v>
      </c>
      <c r="R1549" s="22">
        <v>445</v>
      </c>
      <c r="S1549" s="22">
        <v>0</v>
      </c>
    </row>
    <row r="1550" spans="11:19" ht="15.75" x14ac:dyDescent="0.25">
      <c r="K1550" s="21">
        <v>1549</v>
      </c>
      <c r="L1550" s="20" t="s">
        <v>1576</v>
      </c>
      <c r="M1550" s="22">
        <v>14.92</v>
      </c>
      <c r="N1550" s="22">
        <v>238</v>
      </c>
      <c r="O1550" s="22">
        <v>18220</v>
      </c>
      <c r="P1550" s="22">
        <v>15360</v>
      </c>
      <c r="Q1550" s="22">
        <v>4010</v>
      </c>
      <c r="R1550" s="22">
        <v>447</v>
      </c>
      <c r="S1550" s="22">
        <v>0</v>
      </c>
    </row>
    <row r="1551" spans="11:19" ht="15.75" x14ac:dyDescent="0.25">
      <c r="K1551" s="21">
        <v>1550</v>
      </c>
      <c r="L1551" s="20" t="s">
        <v>1577</v>
      </c>
      <c r="M1551" s="22">
        <v>14.86</v>
      </c>
      <c r="N1551" s="22">
        <v>417</v>
      </c>
      <c r="O1551" s="22">
        <v>17720</v>
      </c>
      <c r="P1551" s="22">
        <v>15850</v>
      </c>
      <c r="Q1551" s="22">
        <v>4590</v>
      </c>
      <c r="R1551" s="22">
        <v>448</v>
      </c>
      <c r="S1551" s="22">
        <v>22.4</v>
      </c>
    </row>
    <row r="1552" spans="11:19" ht="15.75" x14ac:dyDescent="0.25">
      <c r="K1552" s="21">
        <v>1551</v>
      </c>
      <c r="L1552" s="20" t="s">
        <v>1578</v>
      </c>
      <c r="M1552" s="22">
        <v>14.95</v>
      </c>
      <c r="N1552" s="22">
        <v>149</v>
      </c>
      <c r="O1552" s="22">
        <v>17620</v>
      </c>
      <c r="P1552" s="22">
        <v>16130</v>
      </c>
      <c r="Q1552" s="22">
        <v>5790</v>
      </c>
      <c r="R1552" s="22">
        <v>453</v>
      </c>
      <c r="S1552" s="22">
        <v>22.6</v>
      </c>
    </row>
    <row r="1553" spans="11:19" ht="15.75" x14ac:dyDescent="0.25">
      <c r="K1553" s="21">
        <v>1552</v>
      </c>
      <c r="L1553" s="20" t="s">
        <v>1579</v>
      </c>
      <c r="M1553" s="22">
        <v>15.06</v>
      </c>
      <c r="N1553" s="22">
        <v>-196</v>
      </c>
      <c r="O1553" s="22">
        <v>16720</v>
      </c>
      <c r="P1553" s="22">
        <v>16780</v>
      </c>
      <c r="Q1553" s="22">
        <v>6410</v>
      </c>
      <c r="R1553" s="22">
        <v>455</v>
      </c>
      <c r="S1553" s="22">
        <v>0</v>
      </c>
    </row>
    <row r="1554" spans="11:19" ht="15.75" x14ac:dyDescent="0.25">
      <c r="K1554" s="21">
        <v>1553</v>
      </c>
      <c r="L1554" s="20" t="s">
        <v>1580</v>
      </c>
      <c r="M1554" s="22">
        <v>15.07</v>
      </c>
      <c r="N1554" s="22">
        <v>-228</v>
      </c>
      <c r="O1554" s="22">
        <v>16020</v>
      </c>
      <c r="P1554" s="22">
        <v>17040</v>
      </c>
      <c r="Q1554" s="22">
        <v>6660</v>
      </c>
      <c r="R1554" s="22">
        <v>457</v>
      </c>
      <c r="S1554" s="22">
        <v>22.6</v>
      </c>
    </row>
    <row r="1555" spans="11:19" ht="15.75" x14ac:dyDescent="0.25">
      <c r="K1555" s="21">
        <v>1554</v>
      </c>
      <c r="L1555" s="20" t="s">
        <v>1581</v>
      </c>
      <c r="M1555" s="22">
        <v>14.97</v>
      </c>
      <c r="N1555" s="22">
        <v>89</v>
      </c>
      <c r="O1555" s="22">
        <v>15620</v>
      </c>
      <c r="P1555" s="22">
        <v>17050</v>
      </c>
      <c r="Q1555" s="22">
        <v>6650</v>
      </c>
      <c r="R1555" s="22">
        <v>466</v>
      </c>
      <c r="S1555" s="22">
        <v>22.7</v>
      </c>
    </row>
    <row r="1556" spans="11:19" ht="15.75" x14ac:dyDescent="0.25">
      <c r="K1556" s="21">
        <v>1555</v>
      </c>
      <c r="L1556" s="20" t="s">
        <v>1582</v>
      </c>
      <c r="M1556" s="22">
        <v>14.93</v>
      </c>
      <c r="N1556" s="22">
        <v>209</v>
      </c>
      <c r="O1556" s="22">
        <v>15620</v>
      </c>
      <c r="P1556" s="22">
        <v>17240</v>
      </c>
      <c r="Q1556" s="22">
        <v>6650</v>
      </c>
      <c r="R1556" s="22">
        <v>470</v>
      </c>
      <c r="S1556" s="22">
        <v>0</v>
      </c>
    </row>
    <row r="1557" spans="11:19" ht="15.75" x14ac:dyDescent="0.25">
      <c r="K1557" s="21">
        <v>1556</v>
      </c>
      <c r="L1557" s="20" t="s">
        <v>1583</v>
      </c>
      <c r="M1557" s="22">
        <v>14.9</v>
      </c>
      <c r="N1557" s="22">
        <v>298</v>
      </c>
      <c r="O1557" s="22">
        <v>15320</v>
      </c>
      <c r="P1557" s="22">
        <v>15040</v>
      </c>
      <c r="Q1557" s="22">
        <v>4140</v>
      </c>
      <c r="R1557" s="22">
        <v>476</v>
      </c>
      <c r="S1557" s="22">
        <v>0</v>
      </c>
    </row>
    <row r="1558" spans="11:19" ht="15.75" x14ac:dyDescent="0.25">
      <c r="K1558" s="21">
        <v>1557</v>
      </c>
      <c r="L1558" s="20" t="s">
        <v>1584</v>
      </c>
      <c r="M1558" s="22">
        <v>14.95</v>
      </c>
      <c r="N1558" s="22">
        <v>149</v>
      </c>
      <c r="O1558" s="22">
        <v>13720</v>
      </c>
      <c r="P1558" s="22">
        <v>15190</v>
      </c>
      <c r="Q1558" s="22">
        <v>3580</v>
      </c>
      <c r="R1558" s="22">
        <v>479</v>
      </c>
      <c r="S1558" s="22">
        <v>23.2</v>
      </c>
    </row>
    <row r="1559" spans="11:19" ht="15.75" x14ac:dyDescent="0.25">
      <c r="K1559" s="21">
        <v>1558</v>
      </c>
      <c r="L1559" s="20" t="s">
        <v>1585</v>
      </c>
      <c r="M1559" s="22">
        <v>14.86</v>
      </c>
      <c r="N1559" s="22">
        <v>417</v>
      </c>
      <c r="O1559" s="22">
        <v>12920</v>
      </c>
      <c r="P1559" s="22">
        <v>15160</v>
      </c>
      <c r="Q1559" s="22">
        <v>3590</v>
      </c>
      <c r="R1559" s="22">
        <v>483</v>
      </c>
      <c r="S1559" s="22">
        <v>23.4</v>
      </c>
    </row>
    <row r="1560" spans="11:19" ht="15.75" x14ac:dyDescent="0.25">
      <c r="K1560" s="21">
        <v>1559</v>
      </c>
      <c r="L1560" s="20" t="s">
        <v>1586</v>
      </c>
      <c r="M1560" s="22">
        <v>14.82</v>
      </c>
      <c r="N1560" s="22">
        <v>536</v>
      </c>
      <c r="O1560" s="22">
        <v>13920</v>
      </c>
      <c r="P1560" s="22">
        <v>14780</v>
      </c>
      <c r="Q1560" s="22">
        <v>3240</v>
      </c>
      <c r="R1560" s="22">
        <v>486</v>
      </c>
      <c r="S1560" s="22">
        <v>23.5</v>
      </c>
    </row>
    <row r="1561" spans="11:19" ht="15.75" x14ac:dyDescent="0.25">
      <c r="K1561" s="21">
        <v>1560</v>
      </c>
      <c r="L1561" s="20" t="s">
        <v>1587</v>
      </c>
      <c r="M1561" s="22">
        <v>14.83</v>
      </c>
      <c r="N1561" s="22">
        <v>507</v>
      </c>
      <c r="O1561" s="22">
        <v>14520</v>
      </c>
      <c r="P1561" s="22">
        <v>14410</v>
      </c>
      <c r="Q1561" s="22">
        <v>2960</v>
      </c>
      <c r="R1561" s="22">
        <v>486</v>
      </c>
      <c r="S1561" s="22">
        <v>0</v>
      </c>
    </row>
    <row r="1562" spans="11:19" ht="15.75" x14ac:dyDescent="0.25">
      <c r="K1562" s="21">
        <v>1561</v>
      </c>
      <c r="L1562" s="20" t="s">
        <v>1588</v>
      </c>
      <c r="M1562" s="22">
        <v>14.81</v>
      </c>
      <c r="N1562" s="22">
        <v>566</v>
      </c>
      <c r="O1562" s="22">
        <v>13520</v>
      </c>
      <c r="P1562" s="22">
        <v>14050</v>
      </c>
      <c r="Q1562" s="22">
        <v>3280</v>
      </c>
      <c r="R1562" s="22">
        <v>483</v>
      </c>
      <c r="S1562" s="22">
        <v>24.1</v>
      </c>
    </row>
    <row r="1563" spans="11:19" ht="15.75" x14ac:dyDescent="0.25">
      <c r="K1563" s="21">
        <v>1562</v>
      </c>
      <c r="L1563" s="20" t="s">
        <v>1589</v>
      </c>
      <c r="M1563" s="22">
        <v>14.78</v>
      </c>
      <c r="N1563" s="22">
        <v>656</v>
      </c>
      <c r="O1563" s="22">
        <v>13320</v>
      </c>
      <c r="P1563" s="22">
        <v>14250</v>
      </c>
      <c r="Q1563" s="22">
        <v>3250</v>
      </c>
      <c r="R1563" s="22">
        <v>480</v>
      </c>
      <c r="S1563" s="22">
        <v>0</v>
      </c>
    </row>
    <row r="1564" spans="11:19" ht="15.75" x14ac:dyDescent="0.25">
      <c r="K1564" s="21">
        <v>1563</v>
      </c>
      <c r="L1564" s="20" t="s">
        <v>1590</v>
      </c>
      <c r="M1564" s="22">
        <v>14.75</v>
      </c>
      <c r="N1564" s="22">
        <v>745</v>
      </c>
      <c r="O1564" s="22">
        <v>12320</v>
      </c>
      <c r="P1564" s="22">
        <v>12790</v>
      </c>
      <c r="Q1564" s="22">
        <v>1740</v>
      </c>
      <c r="R1564" s="22">
        <v>480</v>
      </c>
      <c r="S1564" s="22">
        <v>0</v>
      </c>
    </row>
    <row r="1565" spans="11:19" ht="15.75" x14ac:dyDescent="0.25">
      <c r="K1565" s="21">
        <v>1564</v>
      </c>
      <c r="L1565" s="20" t="s">
        <v>1591</v>
      </c>
      <c r="M1565" s="22">
        <v>14.78</v>
      </c>
      <c r="N1565" s="22">
        <v>656</v>
      </c>
      <c r="O1565" s="22">
        <v>13220</v>
      </c>
      <c r="P1565" s="22">
        <v>11400</v>
      </c>
      <c r="Q1565" s="22">
        <v>360</v>
      </c>
      <c r="R1565" s="22">
        <v>478</v>
      </c>
      <c r="S1565" s="22">
        <v>24.4</v>
      </c>
    </row>
    <row r="1566" spans="11:19" ht="15.75" x14ac:dyDescent="0.25">
      <c r="K1566" s="21">
        <v>1565</v>
      </c>
      <c r="L1566" s="20" t="s">
        <v>1592</v>
      </c>
      <c r="M1566" s="22">
        <v>14.86</v>
      </c>
      <c r="N1566" s="22">
        <v>417</v>
      </c>
      <c r="O1566" s="22">
        <v>11920</v>
      </c>
      <c r="P1566" s="22">
        <v>10450</v>
      </c>
      <c r="Q1566" s="22">
        <v>0</v>
      </c>
      <c r="R1566" s="22">
        <v>476</v>
      </c>
      <c r="S1566" s="22">
        <v>24.4</v>
      </c>
    </row>
    <row r="1567" spans="11:19" ht="15.75" x14ac:dyDescent="0.25">
      <c r="K1567" s="21">
        <v>1566</v>
      </c>
      <c r="L1567" s="20" t="s">
        <v>1593</v>
      </c>
      <c r="M1567" s="22">
        <v>14.9</v>
      </c>
      <c r="N1567" s="22">
        <v>298</v>
      </c>
      <c r="O1567" s="22">
        <v>9480</v>
      </c>
      <c r="P1567" s="22">
        <v>9770</v>
      </c>
      <c r="Q1567" s="22">
        <v>0</v>
      </c>
      <c r="R1567" s="22">
        <v>472</v>
      </c>
      <c r="S1567" s="22">
        <v>24.2</v>
      </c>
    </row>
    <row r="1568" spans="11:19" ht="15.75" x14ac:dyDescent="0.25">
      <c r="K1568" s="21">
        <v>1567</v>
      </c>
      <c r="L1568" s="20" t="s">
        <v>1594</v>
      </c>
      <c r="M1568" s="22">
        <v>14.95</v>
      </c>
      <c r="N1568" s="22">
        <v>149</v>
      </c>
      <c r="O1568" s="22">
        <v>9670</v>
      </c>
      <c r="P1568" s="22">
        <v>9420</v>
      </c>
      <c r="Q1568" s="22">
        <v>0</v>
      </c>
      <c r="R1568" s="22">
        <v>468</v>
      </c>
      <c r="S1568" s="22">
        <v>24.2</v>
      </c>
    </row>
    <row r="1569" spans="11:19" ht="15.75" x14ac:dyDescent="0.25">
      <c r="K1569" s="21">
        <v>1568</v>
      </c>
      <c r="L1569" s="20" t="s">
        <v>1595</v>
      </c>
      <c r="M1569" s="22">
        <v>14.99</v>
      </c>
      <c r="N1569" s="22">
        <v>30</v>
      </c>
      <c r="O1569" s="22">
        <v>9130</v>
      </c>
      <c r="P1569" s="22">
        <v>9380</v>
      </c>
      <c r="Q1569" s="22">
        <v>0</v>
      </c>
      <c r="R1569" s="22">
        <v>460</v>
      </c>
      <c r="S1569" s="22">
        <v>0</v>
      </c>
    </row>
    <row r="1570" spans="11:19" ht="15.75" x14ac:dyDescent="0.25">
      <c r="K1570" s="21">
        <v>1569</v>
      </c>
      <c r="L1570" s="20" t="s">
        <v>1596</v>
      </c>
      <c r="M1570" s="22">
        <v>14.97</v>
      </c>
      <c r="N1570" s="22">
        <v>89</v>
      </c>
      <c r="O1570" s="22">
        <v>10242</v>
      </c>
      <c r="P1570" s="22">
        <v>9340</v>
      </c>
      <c r="Q1570" s="22">
        <v>0</v>
      </c>
      <c r="R1570" s="22">
        <v>455</v>
      </c>
      <c r="S1570" s="22">
        <v>0</v>
      </c>
    </row>
    <row r="1571" spans="11:19" ht="15.75" x14ac:dyDescent="0.25">
      <c r="K1571" s="21">
        <v>1570</v>
      </c>
      <c r="L1571" s="20" t="s">
        <v>1597</v>
      </c>
      <c r="M1571" s="22">
        <v>14.86</v>
      </c>
      <c r="N1571" s="22">
        <v>417</v>
      </c>
      <c r="O1571" s="22">
        <v>8796</v>
      </c>
      <c r="P1571" s="22">
        <v>9940</v>
      </c>
      <c r="Q1571" s="22">
        <v>0</v>
      </c>
      <c r="R1571" s="22">
        <v>455</v>
      </c>
      <c r="S1571" s="22">
        <v>0</v>
      </c>
    </row>
    <row r="1572" spans="11:19" ht="15.75" x14ac:dyDescent="0.25">
      <c r="K1572" s="21">
        <v>1571</v>
      </c>
      <c r="L1572" s="20" t="s">
        <v>1598</v>
      </c>
      <c r="M1572" s="22">
        <v>15.03</v>
      </c>
      <c r="N1572" s="22">
        <v>-98</v>
      </c>
      <c r="O1572" s="22">
        <v>10320</v>
      </c>
      <c r="P1572" s="22">
        <v>9800</v>
      </c>
      <c r="Q1572" s="22">
        <v>0</v>
      </c>
      <c r="R1572" s="22">
        <v>434</v>
      </c>
      <c r="S1572" s="22">
        <v>0</v>
      </c>
    </row>
    <row r="1573" spans="11:19" ht="15.75" x14ac:dyDescent="0.25">
      <c r="K1573" s="21">
        <v>1572</v>
      </c>
      <c r="L1573" s="20" t="s">
        <v>1599</v>
      </c>
      <c r="M1573" s="22">
        <v>14.97</v>
      </c>
      <c r="N1573" s="22">
        <v>89</v>
      </c>
      <c r="O1573" s="22">
        <v>12720</v>
      </c>
      <c r="P1573" s="22">
        <v>10390</v>
      </c>
      <c r="Q1573" s="22">
        <v>0</v>
      </c>
      <c r="R1573" s="22">
        <v>418</v>
      </c>
      <c r="S1573" s="22">
        <v>0</v>
      </c>
    </row>
    <row r="1574" spans="11:19" ht="15.75" x14ac:dyDescent="0.25">
      <c r="K1574" s="21">
        <v>1573</v>
      </c>
      <c r="L1574" s="20" t="s">
        <v>1600</v>
      </c>
      <c r="M1574" s="22">
        <v>15.19</v>
      </c>
      <c r="N1574" s="22">
        <v>-619</v>
      </c>
      <c r="O1574" s="22">
        <v>12820</v>
      </c>
      <c r="P1574" s="22">
        <v>10350</v>
      </c>
      <c r="Q1574" s="22">
        <v>0</v>
      </c>
      <c r="R1574" s="22">
        <v>404</v>
      </c>
      <c r="S1574" s="22">
        <v>0</v>
      </c>
    </row>
    <row r="1575" spans="11:19" ht="15.75" x14ac:dyDescent="0.25">
      <c r="K1575" s="21">
        <v>1574</v>
      </c>
      <c r="L1575" s="20" t="s">
        <v>1601</v>
      </c>
      <c r="M1575" s="22">
        <v>15.05</v>
      </c>
      <c r="N1575" s="22">
        <v>-163</v>
      </c>
      <c r="O1575" s="22">
        <v>11520</v>
      </c>
      <c r="P1575" s="22">
        <v>11420</v>
      </c>
      <c r="Q1575" s="22">
        <v>990</v>
      </c>
      <c r="R1575" s="22">
        <v>396</v>
      </c>
      <c r="S1575" s="22">
        <v>25.7</v>
      </c>
    </row>
    <row r="1576" spans="11:19" ht="15.75" x14ac:dyDescent="0.25">
      <c r="K1576" s="21">
        <v>1575</v>
      </c>
      <c r="L1576" s="20" t="s">
        <v>1602</v>
      </c>
      <c r="M1576" s="22">
        <v>14.92</v>
      </c>
      <c r="N1576" s="22">
        <v>238</v>
      </c>
      <c r="O1576" s="22">
        <v>10720</v>
      </c>
      <c r="P1576" s="22">
        <v>11930</v>
      </c>
      <c r="Q1576" s="22">
        <v>1250</v>
      </c>
      <c r="R1576" s="22">
        <v>390</v>
      </c>
      <c r="S1576" s="22">
        <v>25.6</v>
      </c>
    </row>
    <row r="1577" spans="11:19" ht="15.75" x14ac:dyDescent="0.25">
      <c r="K1577" s="21">
        <v>1576</v>
      </c>
      <c r="L1577" s="20" t="s">
        <v>1603</v>
      </c>
      <c r="M1577" s="22">
        <v>14.8</v>
      </c>
      <c r="N1577" s="22">
        <v>596</v>
      </c>
      <c r="O1577" s="22">
        <v>10720</v>
      </c>
      <c r="P1577" s="22">
        <v>11190</v>
      </c>
      <c r="Q1577" s="22">
        <v>380</v>
      </c>
      <c r="R1577" s="22">
        <v>388</v>
      </c>
      <c r="S1577" s="22">
        <v>0</v>
      </c>
    </row>
    <row r="1578" spans="11:19" ht="15.75" x14ac:dyDescent="0.25">
      <c r="K1578" s="21">
        <v>1577</v>
      </c>
      <c r="L1578" s="20" t="s">
        <v>1604</v>
      </c>
      <c r="M1578" s="22">
        <v>14.87</v>
      </c>
      <c r="N1578" s="22">
        <v>387</v>
      </c>
      <c r="O1578" s="22">
        <v>9632</v>
      </c>
      <c r="P1578" s="22">
        <v>10790</v>
      </c>
      <c r="Q1578" s="22">
        <v>0</v>
      </c>
      <c r="R1578" s="22">
        <v>385</v>
      </c>
      <c r="S1578" s="22">
        <v>0</v>
      </c>
    </row>
    <row r="1579" spans="11:19" ht="15.75" x14ac:dyDescent="0.25">
      <c r="K1579" s="21">
        <v>1578</v>
      </c>
      <c r="L1579" s="20" t="s">
        <v>1605</v>
      </c>
      <c r="M1579" s="22">
        <v>14.85</v>
      </c>
      <c r="N1579" s="22">
        <v>447</v>
      </c>
      <c r="O1579" s="22">
        <v>8930</v>
      </c>
      <c r="P1579" s="22">
        <v>9930</v>
      </c>
      <c r="Q1579" s="22">
        <v>0</v>
      </c>
      <c r="R1579" s="22">
        <v>394</v>
      </c>
      <c r="S1579" s="22">
        <v>25</v>
      </c>
    </row>
    <row r="1580" spans="11:19" ht="15.75" x14ac:dyDescent="0.25">
      <c r="K1580" s="21">
        <v>1579</v>
      </c>
      <c r="L1580" s="20" t="s">
        <v>1606</v>
      </c>
      <c r="M1580" s="22">
        <v>14.87</v>
      </c>
      <c r="N1580" s="22">
        <v>387</v>
      </c>
      <c r="O1580" s="22">
        <v>8840</v>
      </c>
      <c r="P1580" s="22">
        <v>9270</v>
      </c>
      <c r="Q1580" s="22">
        <v>0</v>
      </c>
      <c r="R1580" s="22">
        <v>398</v>
      </c>
      <c r="S1580" s="22">
        <v>25.9</v>
      </c>
    </row>
    <row r="1581" spans="11:19" ht="15.75" x14ac:dyDescent="0.25">
      <c r="K1581" s="21">
        <v>1580</v>
      </c>
      <c r="L1581" s="20" t="s">
        <v>1607</v>
      </c>
      <c r="M1581" s="22">
        <v>14.9</v>
      </c>
      <c r="N1581" s="22">
        <v>298</v>
      </c>
      <c r="O1581" s="22">
        <v>7460</v>
      </c>
      <c r="P1581" s="22">
        <v>9090</v>
      </c>
      <c r="Q1581" s="22">
        <v>0</v>
      </c>
      <c r="R1581" s="22">
        <v>398</v>
      </c>
      <c r="S1581" s="22">
        <v>0</v>
      </c>
    </row>
    <row r="1582" spans="11:19" ht="15.75" x14ac:dyDescent="0.25">
      <c r="K1582" s="21">
        <v>1581</v>
      </c>
      <c r="L1582" s="20" t="s">
        <v>1608</v>
      </c>
      <c r="M1582" s="22">
        <v>14.92</v>
      </c>
      <c r="N1582" s="22">
        <v>238</v>
      </c>
      <c r="O1582" s="22">
        <v>7670</v>
      </c>
      <c r="P1582" s="22">
        <v>8470</v>
      </c>
      <c r="Q1582" s="22">
        <v>0</v>
      </c>
      <c r="R1582" s="22">
        <v>393</v>
      </c>
      <c r="S1582" s="22">
        <v>24.5</v>
      </c>
    </row>
    <row r="1583" spans="11:19" ht="15.75" x14ac:dyDescent="0.25">
      <c r="K1583" s="21">
        <v>1582</v>
      </c>
      <c r="L1583" s="20" t="s">
        <v>1609</v>
      </c>
      <c r="M1583" s="22">
        <v>14.9</v>
      </c>
      <c r="N1583" s="22">
        <v>298</v>
      </c>
      <c r="O1583" s="22">
        <v>8170</v>
      </c>
      <c r="P1583" s="22">
        <v>7700</v>
      </c>
      <c r="Q1583" s="22">
        <v>0</v>
      </c>
      <c r="R1583" s="22">
        <v>389</v>
      </c>
      <c r="S1583" s="22">
        <v>24.5</v>
      </c>
    </row>
    <row r="1584" spans="11:19" ht="15.75" x14ac:dyDescent="0.25">
      <c r="K1584" s="21">
        <v>1583</v>
      </c>
      <c r="L1584" s="20" t="s">
        <v>1610</v>
      </c>
      <c r="M1584" s="22">
        <v>14.85</v>
      </c>
      <c r="N1584" s="22">
        <v>447</v>
      </c>
      <c r="O1584" s="22">
        <v>8196</v>
      </c>
      <c r="P1584" s="22">
        <v>7270</v>
      </c>
      <c r="Q1584" s="22">
        <v>0</v>
      </c>
      <c r="R1584" s="22">
        <v>385</v>
      </c>
      <c r="S1584" s="22">
        <v>0</v>
      </c>
    </row>
    <row r="1585" spans="11:19" ht="15.75" x14ac:dyDescent="0.25">
      <c r="K1585" s="21">
        <v>1584</v>
      </c>
      <c r="L1585" s="20" t="s">
        <v>1611</v>
      </c>
      <c r="M1585" s="22">
        <v>14.89</v>
      </c>
      <c r="N1585" s="22">
        <v>328</v>
      </c>
      <c r="O1585" s="22">
        <v>8384</v>
      </c>
      <c r="P1585" s="22">
        <v>7120</v>
      </c>
      <c r="Q1585" s="22">
        <v>0</v>
      </c>
      <c r="R1585" s="22">
        <v>376</v>
      </c>
      <c r="S1585" s="22">
        <v>0</v>
      </c>
    </row>
    <row r="1586" spans="11:19" ht="15.75" x14ac:dyDescent="0.25">
      <c r="K1586" s="21">
        <v>1585</v>
      </c>
      <c r="L1586" s="20" t="s">
        <v>1612</v>
      </c>
      <c r="M1586" s="22">
        <v>14.84</v>
      </c>
      <c r="N1586" s="22">
        <v>477</v>
      </c>
      <c r="O1586" s="22">
        <v>7930</v>
      </c>
      <c r="P1586" s="22">
        <v>6960</v>
      </c>
      <c r="Q1586" s="22">
        <v>0</v>
      </c>
      <c r="R1586" s="22">
        <v>368</v>
      </c>
      <c r="S1586" s="22">
        <v>23.9</v>
      </c>
    </row>
    <row r="1587" spans="11:19" ht="15.75" x14ac:dyDescent="0.25">
      <c r="K1587" s="21">
        <v>1586</v>
      </c>
      <c r="L1587" s="20" t="s">
        <v>1613</v>
      </c>
      <c r="M1587" s="22">
        <v>14.85</v>
      </c>
      <c r="N1587" s="22">
        <v>447</v>
      </c>
      <c r="O1587" s="22">
        <v>8050</v>
      </c>
      <c r="P1587" s="22">
        <v>7030</v>
      </c>
      <c r="Q1587" s="22">
        <v>0</v>
      </c>
      <c r="R1587" s="22">
        <v>354</v>
      </c>
      <c r="S1587" s="22">
        <v>23.8</v>
      </c>
    </row>
    <row r="1588" spans="11:19" ht="15.75" x14ac:dyDescent="0.25">
      <c r="K1588" s="21">
        <v>1587</v>
      </c>
      <c r="L1588" s="20" t="s">
        <v>1614</v>
      </c>
      <c r="M1588" s="22">
        <v>14.88</v>
      </c>
      <c r="N1588" s="22">
        <v>358</v>
      </c>
      <c r="O1588" s="22">
        <v>7910</v>
      </c>
      <c r="P1588" s="22">
        <v>7100</v>
      </c>
      <c r="Q1588" s="22">
        <v>0</v>
      </c>
      <c r="R1588" s="22">
        <v>345</v>
      </c>
      <c r="S1588" s="22">
        <v>23.6</v>
      </c>
    </row>
    <row r="1589" spans="11:19" ht="15.75" x14ac:dyDescent="0.25">
      <c r="K1589" s="21">
        <v>1588</v>
      </c>
      <c r="L1589" s="20" t="s">
        <v>1615</v>
      </c>
      <c r="M1589" s="22">
        <v>14.75</v>
      </c>
      <c r="N1589" s="22">
        <v>745</v>
      </c>
      <c r="O1589" s="22">
        <v>7530</v>
      </c>
      <c r="P1589" s="22">
        <v>7250</v>
      </c>
      <c r="Q1589" s="22">
        <v>0</v>
      </c>
      <c r="R1589" s="22">
        <v>334</v>
      </c>
      <c r="S1589" s="22">
        <v>23.6</v>
      </c>
    </row>
    <row r="1590" spans="11:19" ht="15.75" x14ac:dyDescent="0.25">
      <c r="K1590" s="21">
        <v>1589</v>
      </c>
      <c r="L1590" s="20" t="s">
        <v>1616</v>
      </c>
      <c r="M1590" s="22">
        <v>14.85</v>
      </c>
      <c r="N1590" s="22">
        <v>447</v>
      </c>
      <c r="O1590" s="22">
        <v>7460</v>
      </c>
      <c r="P1590" s="22">
        <v>7790</v>
      </c>
      <c r="Q1590" s="22">
        <v>0</v>
      </c>
      <c r="R1590" s="22">
        <v>326</v>
      </c>
      <c r="S1590" s="22">
        <v>23.5</v>
      </c>
    </row>
    <row r="1591" spans="11:19" ht="15.75" x14ac:dyDescent="0.25">
      <c r="K1591" s="21">
        <v>1590</v>
      </c>
      <c r="L1591" s="20" t="s">
        <v>1617</v>
      </c>
      <c r="M1591" s="22">
        <v>14.87</v>
      </c>
      <c r="N1591" s="22">
        <v>387</v>
      </c>
      <c r="O1591" s="22">
        <v>6922</v>
      </c>
      <c r="P1591" s="22">
        <v>7200</v>
      </c>
      <c r="Q1591" s="22">
        <v>0</v>
      </c>
      <c r="R1591" s="22">
        <v>320</v>
      </c>
      <c r="S1591" s="22">
        <v>0</v>
      </c>
    </row>
    <row r="1592" spans="11:19" ht="15.75" x14ac:dyDescent="0.25">
      <c r="K1592" s="21">
        <v>1591</v>
      </c>
      <c r="L1592" s="20" t="s">
        <v>1618</v>
      </c>
      <c r="M1592" s="22">
        <v>14.84</v>
      </c>
      <c r="N1592" s="22">
        <v>477</v>
      </c>
      <c r="O1592" s="22">
        <v>6099</v>
      </c>
      <c r="P1592" s="22">
        <v>6855</v>
      </c>
      <c r="Q1592" s="22">
        <v>0</v>
      </c>
      <c r="R1592" s="22">
        <v>316</v>
      </c>
      <c r="S1592" s="22">
        <v>0</v>
      </c>
    </row>
    <row r="1593" spans="11:19" ht="15.75" x14ac:dyDescent="0.25">
      <c r="K1593" s="21">
        <v>1592</v>
      </c>
      <c r="L1593" s="20" t="s">
        <v>1619</v>
      </c>
      <c r="M1593" s="22">
        <v>14.81</v>
      </c>
      <c r="N1593" s="22">
        <v>566</v>
      </c>
      <c r="O1593" s="22">
        <v>6060</v>
      </c>
      <c r="P1593" s="22">
        <v>6150</v>
      </c>
      <c r="Q1593" s="22">
        <v>0</v>
      </c>
      <c r="R1593" s="22">
        <v>312</v>
      </c>
      <c r="S1593" s="22">
        <v>0</v>
      </c>
    </row>
    <row r="1594" spans="11:19" ht="15.75" x14ac:dyDescent="0.25">
      <c r="K1594" s="21">
        <v>1593</v>
      </c>
      <c r="L1594" s="20" t="s">
        <v>1620</v>
      </c>
      <c r="M1594" s="22">
        <v>14.8</v>
      </c>
      <c r="N1594" s="22">
        <v>596</v>
      </c>
      <c r="O1594" s="22">
        <v>6200</v>
      </c>
      <c r="P1594" s="22">
        <v>6230</v>
      </c>
      <c r="Q1594" s="22">
        <v>0</v>
      </c>
      <c r="R1594" s="22">
        <v>312</v>
      </c>
      <c r="S1594" s="22">
        <v>23.2</v>
      </c>
    </row>
    <row r="1595" spans="11:19" ht="15.75" x14ac:dyDescent="0.25">
      <c r="K1595" s="21">
        <v>1594</v>
      </c>
      <c r="L1595" s="20" t="s">
        <v>1621</v>
      </c>
      <c r="M1595" s="22">
        <v>14.77</v>
      </c>
      <c r="N1595" s="22">
        <v>685</v>
      </c>
      <c r="O1595" s="22">
        <v>6030</v>
      </c>
      <c r="P1595" s="22">
        <v>6520</v>
      </c>
      <c r="Q1595" s="22">
        <v>0</v>
      </c>
      <c r="R1595" s="22">
        <v>310</v>
      </c>
      <c r="S1595" s="22">
        <v>23</v>
      </c>
    </row>
    <row r="1596" spans="11:19" ht="15.75" x14ac:dyDescent="0.25">
      <c r="K1596" s="21">
        <v>1595</v>
      </c>
      <c r="L1596" s="20" t="s">
        <v>1622</v>
      </c>
      <c r="M1596" s="22">
        <v>14.8</v>
      </c>
      <c r="N1596" s="22">
        <v>596</v>
      </c>
      <c r="O1596" s="22">
        <v>5900</v>
      </c>
      <c r="P1596" s="22">
        <v>6500</v>
      </c>
      <c r="Q1596" s="22">
        <v>0</v>
      </c>
      <c r="R1596" s="22">
        <v>306</v>
      </c>
      <c r="S1596" s="22">
        <v>0</v>
      </c>
    </row>
    <row r="1597" spans="11:19" ht="15.75" x14ac:dyDescent="0.25">
      <c r="K1597" s="21">
        <v>1596</v>
      </c>
      <c r="L1597" s="20" t="s">
        <v>1623</v>
      </c>
      <c r="M1597" s="22">
        <v>14.84</v>
      </c>
      <c r="N1597" s="22">
        <v>477</v>
      </c>
      <c r="O1597" s="22">
        <v>7200</v>
      </c>
      <c r="P1597" s="22">
        <v>6600</v>
      </c>
      <c r="Q1597" s="22">
        <v>0</v>
      </c>
      <c r="R1597" s="22">
        <v>301</v>
      </c>
      <c r="S1597" s="22">
        <v>0</v>
      </c>
    </row>
    <row r="1598" spans="11:19" ht="15.75" x14ac:dyDescent="0.25">
      <c r="K1598" s="21">
        <v>1597</v>
      </c>
      <c r="L1598" s="20" t="s">
        <v>1624</v>
      </c>
      <c r="M1598" s="22">
        <v>14.86</v>
      </c>
      <c r="N1598" s="22">
        <v>417</v>
      </c>
      <c r="O1598" s="22">
        <v>5731</v>
      </c>
      <c r="P1598" s="22">
        <v>6815</v>
      </c>
      <c r="Q1598" s="22">
        <v>0</v>
      </c>
      <c r="R1598" s="22">
        <v>298</v>
      </c>
      <c r="S1598" s="22">
        <v>0</v>
      </c>
    </row>
    <row r="1599" spans="11:19" ht="15.75" x14ac:dyDescent="0.25">
      <c r="K1599" s="21">
        <v>1598</v>
      </c>
      <c r="L1599" s="20" t="s">
        <v>1625</v>
      </c>
      <c r="M1599" s="22">
        <v>14.65</v>
      </c>
      <c r="N1599" s="22">
        <v>1043</v>
      </c>
      <c r="O1599" s="22">
        <v>6371</v>
      </c>
      <c r="P1599" s="22">
        <v>6955</v>
      </c>
      <c r="Q1599" s="22">
        <v>0</v>
      </c>
      <c r="R1599" s="22">
        <v>294</v>
      </c>
      <c r="S1599" s="22">
        <v>0</v>
      </c>
    </row>
    <row r="1600" spans="11:19" ht="15.75" x14ac:dyDescent="0.25">
      <c r="K1600" s="21">
        <v>1599</v>
      </c>
      <c r="L1600" s="20" t="s">
        <v>1626</v>
      </c>
      <c r="M1600" s="22">
        <v>14.72</v>
      </c>
      <c r="N1600" s="22">
        <v>834</v>
      </c>
      <c r="O1600" s="22">
        <v>6490</v>
      </c>
      <c r="P1600" s="22">
        <v>6810</v>
      </c>
      <c r="Q1600" s="22">
        <v>0</v>
      </c>
      <c r="R1600" s="22">
        <v>290</v>
      </c>
      <c r="S1600" s="22">
        <v>21.8</v>
      </c>
    </row>
    <row r="1601" spans="11:19" ht="15.75" x14ac:dyDescent="0.25">
      <c r="K1601" s="21">
        <v>1600</v>
      </c>
      <c r="L1601" s="20" t="s">
        <v>1627</v>
      </c>
      <c r="M1601" s="22">
        <v>14.68</v>
      </c>
      <c r="N1601" s="22">
        <v>954</v>
      </c>
      <c r="O1601" s="22">
        <v>7110</v>
      </c>
      <c r="P1601" s="22">
        <v>6890</v>
      </c>
      <c r="Q1601" s="22">
        <v>0</v>
      </c>
      <c r="R1601" s="22">
        <v>290</v>
      </c>
      <c r="S1601" s="22">
        <v>21.9</v>
      </c>
    </row>
    <row r="1602" spans="11:19" ht="15.75" x14ac:dyDescent="0.25">
      <c r="K1602" s="21">
        <v>1601</v>
      </c>
      <c r="L1602" s="20" t="s">
        <v>1628</v>
      </c>
      <c r="M1602" s="22">
        <v>14.65</v>
      </c>
      <c r="N1602" s="22">
        <v>1043</v>
      </c>
      <c r="O1602" s="22">
        <v>7540</v>
      </c>
      <c r="P1602" s="22">
        <v>6860</v>
      </c>
      <c r="Q1602" s="22">
        <v>0</v>
      </c>
      <c r="R1602" s="22">
        <v>289</v>
      </c>
      <c r="S1602" s="22">
        <v>21.9</v>
      </c>
    </row>
    <row r="1603" spans="11:19" ht="15.75" x14ac:dyDescent="0.25">
      <c r="K1603" s="21">
        <v>1602</v>
      </c>
      <c r="L1603" s="20" t="s">
        <v>1629</v>
      </c>
      <c r="M1603" s="22">
        <v>14.73</v>
      </c>
      <c r="N1603" s="22">
        <v>805</v>
      </c>
      <c r="O1603" s="22">
        <v>7420</v>
      </c>
      <c r="P1603" s="22">
        <v>6740</v>
      </c>
      <c r="Q1603" s="22">
        <v>0</v>
      </c>
      <c r="R1603" s="22">
        <v>289</v>
      </c>
      <c r="S1603" s="22">
        <v>22.1</v>
      </c>
    </row>
    <row r="1604" spans="11:19" ht="15.75" x14ac:dyDescent="0.25">
      <c r="K1604" s="21">
        <v>1603</v>
      </c>
      <c r="L1604" s="20" t="s">
        <v>1630</v>
      </c>
      <c r="M1604" s="22">
        <v>14.71</v>
      </c>
      <c r="N1604" s="22">
        <v>864</v>
      </c>
      <c r="O1604" s="22">
        <v>6400</v>
      </c>
      <c r="P1604" s="22">
        <v>6630</v>
      </c>
      <c r="Q1604" s="22">
        <v>0</v>
      </c>
      <c r="R1604" s="22">
        <v>289</v>
      </c>
      <c r="S1604" s="22">
        <v>21.8</v>
      </c>
    </row>
    <row r="1605" spans="11:19" ht="15.75" x14ac:dyDescent="0.25">
      <c r="K1605" s="21">
        <v>1604</v>
      </c>
      <c r="L1605" s="20" t="s">
        <v>1631</v>
      </c>
      <c r="M1605" s="22">
        <v>14.69</v>
      </c>
      <c r="N1605" s="22">
        <v>924</v>
      </c>
      <c r="O1605" s="22">
        <v>7244</v>
      </c>
      <c r="P1605" s="22">
        <v>6630</v>
      </c>
      <c r="Q1605" s="22">
        <v>0</v>
      </c>
      <c r="R1605" s="22">
        <v>289</v>
      </c>
      <c r="S1605" s="22">
        <v>0</v>
      </c>
    </row>
    <row r="1606" spans="11:19" ht="15.75" x14ac:dyDescent="0.25">
      <c r="K1606" s="21">
        <v>1605</v>
      </c>
      <c r="L1606" s="20" t="s">
        <v>1632</v>
      </c>
      <c r="M1606" s="22">
        <v>14.6</v>
      </c>
      <c r="N1606" s="22">
        <v>1192</v>
      </c>
      <c r="O1606" s="22">
        <v>6682</v>
      </c>
      <c r="P1606" s="22">
        <v>6570</v>
      </c>
      <c r="Q1606" s="22">
        <v>0</v>
      </c>
      <c r="R1606" s="22">
        <v>289</v>
      </c>
      <c r="S1606" s="22">
        <v>0</v>
      </c>
    </row>
    <row r="1607" spans="11:19" ht="15.75" x14ac:dyDescent="0.25">
      <c r="K1607" s="21">
        <v>1606</v>
      </c>
      <c r="L1607" s="20" t="s">
        <v>1633</v>
      </c>
      <c r="M1607" s="22">
        <v>14.68</v>
      </c>
      <c r="N1607" s="22">
        <v>954</v>
      </c>
      <c r="O1607" s="22">
        <v>6660</v>
      </c>
      <c r="P1607" s="22">
        <v>6420</v>
      </c>
      <c r="Q1607" s="22">
        <v>0</v>
      </c>
      <c r="R1607" s="22">
        <v>289</v>
      </c>
      <c r="S1607" s="22">
        <v>21.7</v>
      </c>
    </row>
    <row r="1608" spans="11:19" ht="15.75" x14ac:dyDescent="0.25">
      <c r="K1608" s="21">
        <v>1607</v>
      </c>
      <c r="L1608" s="20" t="s">
        <v>1634</v>
      </c>
      <c r="M1608" s="22">
        <v>14.63</v>
      </c>
      <c r="N1608" s="22">
        <v>1103</v>
      </c>
      <c r="O1608" s="22">
        <v>7200</v>
      </c>
      <c r="P1608" s="22">
        <v>6570</v>
      </c>
      <c r="Q1608" s="22">
        <v>0</v>
      </c>
      <c r="R1608" s="22">
        <v>289</v>
      </c>
      <c r="S1608" s="22">
        <v>21.4</v>
      </c>
    </row>
    <row r="1609" spans="11:19" ht="15.75" x14ac:dyDescent="0.25">
      <c r="K1609" s="21">
        <v>1608</v>
      </c>
      <c r="L1609" s="20" t="s">
        <v>1635</v>
      </c>
      <c r="M1609" s="22">
        <v>14.66</v>
      </c>
      <c r="N1609" s="22">
        <v>1013</v>
      </c>
      <c r="O1609" s="22">
        <v>7540</v>
      </c>
      <c r="P1609" s="22">
        <v>6590</v>
      </c>
      <c r="Q1609" s="22">
        <v>0</v>
      </c>
      <c r="R1609" s="22">
        <v>289</v>
      </c>
      <c r="S1609" s="22">
        <v>21.1</v>
      </c>
    </row>
    <row r="1610" spans="11:19" ht="15.75" x14ac:dyDescent="0.25">
      <c r="K1610" s="21">
        <v>1609</v>
      </c>
      <c r="L1610" s="20" t="s">
        <v>1636</v>
      </c>
      <c r="M1610" s="22">
        <v>14.61</v>
      </c>
      <c r="N1610" s="22">
        <v>1162</v>
      </c>
      <c r="O1610" s="22">
        <v>7570</v>
      </c>
      <c r="P1610" s="22">
        <v>6620</v>
      </c>
      <c r="Q1610" s="22">
        <v>0</v>
      </c>
      <c r="R1610" s="22">
        <v>287</v>
      </c>
      <c r="S1610" s="22">
        <v>20.8</v>
      </c>
    </row>
    <row r="1611" spans="11:19" ht="15.75" x14ac:dyDescent="0.25">
      <c r="K1611" s="21">
        <v>1610</v>
      </c>
      <c r="L1611" s="20" t="s">
        <v>1637</v>
      </c>
      <c r="M1611" s="22">
        <v>14.75</v>
      </c>
      <c r="N1611" s="22">
        <v>745</v>
      </c>
      <c r="O1611" s="22">
        <v>7700</v>
      </c>
      <c r="P1611" s="22">
        <v>6650</v>
      </c>
      <c r="Q1611" s="22">
        <v>0</v>
      </c>
      <c r="R1611" s="22">
        <v>285</v>
      </c>
      <c r="S1611" s="22">
        <v>20.7</v>
      </c>
    </row>
    <row r="1612" spans="11:19" ht="15.75" x14ac:dyDescent="0.25">
      <c r="K1612" s="21">
        <v>1611</v>
      </c>
      <c r="L1612" s="20" t="s">
        <v>1638</v>
      </c>
      <c r="M1612" s="22">
        <v>14.72</v>
      </c>
      <c r="N1612" s="22">
        <v>834</v>
      </c>
      <c r="O1612" s="22">
        <v>7564</v>
      </c>
      <c r="P1612" s="22">
        <v>6650</v>
      </c>
      <c r="Q1612" s="22">
        <v>0</v>
      </c>
      <c r="R1612" s="22">
        <v>285</v>
      </c>
      <c r="S1612" s="22">
        <v>0</v>
      </c>
    </row>
    <row r="1613" spans="11:19" ht="15.75" x14ac:dyDescent="0.25">
      <c r="K1613" s="21">
        <v>1612</v>
      </c>
      <c r="L1613" s="20" t="s">
        <v>1639</v>
      </c>
      <c r="M1613" s="22">
        <v>14.68</v>
      </c>
      <c r="N1613" s="22">
        <v>954</v>
      </c>
      <c r="O1613" s="22">
        <v>6549</v>
      </c>
      <c r="P1613" s="22">
        <v>5910</v>
      </c>
      <c r="Q1613" s="22">
        <v>0</v>
      </c>
      <c r="R1613" s="22">
        <v>285</v>
      </c>
      <c r="S1613" s="22">
        <v>20.2</v>
      </c>
    </row>
    <row r="1614" spans="11:19" ht="15.75" x14ac:dyDescent="0.25">
      <c r="K1614" s="21">
        <v>1613</v>
      </c>
      <c r="L1614" s="20" t="s">
        <v>1640</v>
      </c>
      <c r="M1614" s="22">
        <v>14.8</v>
      </c>
      <c r="N1614" s="22">
        <v>596</v>
      </c>
      <c r="O1614" s="22">
        <v>6000</v>
      </c>
      <c r="P1614" s="22">
        <v>5640</v>
      </c>
      <c r="Q1614" s="22">
        <v>0</v>
      </c>
      <c r="R1614" s="22">
        <v>285</v>
      </c>
      <c r="S1614" s="22">
        <v>0</v>
      </c>
    </row>
    <row r="1615" spans="11:19" ht="15.75" x14ac:dyDescent="0.25">
      <c r="K1615" s="21">
        <v>1614</v>
      </c>
      <c r="L1615" s="20" t="s">
        <v>1641</v>
      </c>
      <c r="M1615" s="22">
        <v>14.85</v>
      </c>
      <c r="N1615" s="22">
        <v>447</v>
      </c>
      <c r="O1615" s="22">
        <v>7570</v>
      </c>
      <c r="P1615" s="22">
        <v>6610</v>
      </c>
      <c r="Q1615" s="22">
        <v>0</v>
      </c>
      <c r="R1615" s="22">
        <v>285</v>
      </c>
      <c r="S1615" s="22">
        <v>21</v>
      </c>
    </row>
    <row r="1616" spans="11:19" ht="15.75" x14ac:dyDescent="0.25">
      <c r="K1616" s="21">
        <v>1615</v>
      </c>
      <c r="L1616" s="20" t="s">
        <v>1642</v>
      </c>
      <c r="M1616" s="22">
        <v>14.86</v>
      </c>
      <c r="N1616" s="22">
        <v>417</v>
      </c>
      <c r="O1616" s="22">
        <v>7380</v>
      </c>
      <c r="P1616" s="22">
        <v>6770</v>
      </c>
      <c r="Q1616" s="22">
        <v>0</v>
      </c>
      <c r="R1616" s="22">
        <v>285</v>
      </c>
      <c r="S1616" s="22">
        <v>20</v>
      </c>
    </row>
    <row r="1617" spans="11:19" ht="15.75" x14ac:dyDescent="0.25">
      <c r="K1617" s="21">
        <v>1616</v>
      </c>
      <c r="L1617" s="20" t="s">
        <v>1643</v>
      </c>
      <c r="M1617" s="22">
        <v>14.95</v>
      </c>
      <c r="N1617" s="22">
        <v>149</v>
      </c>
      <c r="O1617" s="22">
        <v>7170</v>
      </c>
      <c r="P1617" s="22">
        <v>6770</v>
      </c>
      <c r="Q1617" s="22">
        <v>0</v>
      </c>
      <c r="R1617" s="22">
        <v>282</v>
      </c>
      <c r="S1617" s="22">
        <v>21</v>
      </c>
    </row>
    <row r="1618" spans="11:19" ht="15.75" x14ac:dyDescent="0.25">
      <c r="K1618" s="21">
        <v>1617</v>
      </c>
      <c r="L1618" s="20" t="s">
        <v>1644</v>
      </c>
      <c r="M1618" s="22">
        <v>15.05</v>
      </c>
      <c r="N1618" s="22">
        <v>-163</v>
      </c>
      <c r="O1618" s="22">
        <v>7090</v>
      </c>
      <c r="P1618" s="22">
        <v>6810</v>
      </c>
      <c r="Q1618" s="22">
        <v>0</v>
      </c>
      <c r="R1618" s="22">
        <v>281</v>
      </c>
      <c r="S1618" s="22">
        <v>20.100000000000001</v>
      </c>
    </row>
    <row r="1619" spans="11:19" ht="15.75" x14ac:dyDescent="0.25">
      <c r="K1619" s="21">
        <v>1618</v>
      </c>
      <c r="L1619" s="20" t="s">
        <v>1645</v>
      </c>
      <c r="M1619" s="22">
        <v>15.07</v>
      </c>
      <c r="N1619" s="22">
        <v>-228</v>
      </c>
      <c r="O1619" s="22">
        <v>7181</v>
      </c>
      <c r="P1619" s="22">
        <v>6750</v>
      </c>
      <c r="Q1619" s="22">
        <v>0</v>
      </c>
      <c r="R1619" s="22">
        <v>281</v>
      </c>
      <c r="S1619" s="22">
        <v>0</v>
      </c>
    </row>
    <row r="1620" spans="11:19" ht="15.75" x14ac:dyDescent="0.25">
      <c r="K1620" s="21">
        <v>1619</v>
      </c>
      <c r="L1620" s="20" t="s">
        <v>1646</v>
      </c>
      <c r="M1620" s="22">
        <v>14.97</v>
      </c>
      <c r="N1620" s="22">
        <v>89</v>
      </c>
      <c r="O1620" s="22">
        <v>3927</v>
      </c>
      <c r="P1620" s="22">
        <v>6490</v>
      </c>
      <c r="Q1620" s="22">
        <v>0</v>
      </c>
      <c r="R1620" s="22">
        <v>281</v>
      </c>
      <c r="S1620" s="22">
        <v>0</v>
      </c>
    </row>
    <row r="1621" spans="11:19" ht="15.75" x14ac:dyDescent="0.25">
      <c r="K1621" s="21">
        <v>1620</v>
      </c>
      <c r="L1621" s="20" t="s">
        <v>1647</v>
      </c>
      <c r="M1621" s="22">
        <v>14.95</v>
      </c>
      <c r="N1621" s="22">
        <v>149</v>
      </c>
      <c r="O1621" s="22">
        <v>6780</v>
      </c>
      <c r="P1621" s="22">
        <v>6070</v>
      </c>
      <c r="Q1621" s="22">
        <v>0</v>
      </c>
      <c r="R1621" s="22">
        <v>281</v>
      </c>
      <c r="S1621" s="22">
        <v>19.5</v>
      </c>
    </row>
    <row r="1622" spans="11:19" ht="15.75" x14ac:dyDescent="0.25">
      <c r="K1622" s="21">
        <v>1621</v>
      </c>
      <c r="L1622" s="20" t="s">
        <v>1648</v>
      </c>
      <c r="M1622" s="22">
        <v>14.91</v>
      </c>
      <c r="N1622" s="22">
        <v>268</v>
      </c>
      <c r="O1622" s="22">
        <v>6940</v>
      </c>
      <c r="P1622" s="22">
        <v>6690</v>
      </c>
      <c r="Q1622" s="22">
        <v>0</v>
      </c>
      <c r="R1622" s="22">
        <v>281</v>
      </c>
      <c r="S1622" s="22">
        <v>19.2</v>
      </c>
    </row>
    <row r="1623" spans="11:19" ht="15.75" x14ac:dyDescent="0.25">
      <c r="K1623" s="21">
        <v>1622</v>
      </c>
      <c r="L1623" s="20" t="s">
        <v>1649</v>
      </c>
      <c r="M1623" s="22">
        <v>14.88</v>
      </c>
      <c r="N1623" s="22">
        <v>358</v>
      </c>
      <c r="O1623" s="22">
        <v>7010</v>
      </c>
      <c r="P1623" s="22">
        <v>6750</v>
      </c>
      <c r="Q1623" s="22">
        <v>0</v>
      </c>
      <c r="R1623" s="22">
        <v>279</v>
      </c>
      <c r="S1623" s="22">
        <v>18</v>
      </c>
    </row>
    <row r="1624" spans="11:19" ht="15.75" x14ac:dyDescent="0.25">
      <c r="K1624" s="21">
        <v>1623</v>
      </c>
      <c r="L1624" s="20" t="s">
        <v>1650</v>
      </c>
      <c r="M1624" s="22">
        <v>14.89</v>
      </c>
      <c r="N1624" s="22">
        <v>328</v>
      </c>
      <c r="O1624" s="22">
        <v>7100</v>
      </c>
      <c r="P1624" s="22">
        <v>6990</v>
      </c>
      <c r="Q1624" s="22">
        <v>0</v>
      </c>
      <c r="R1624" s="22">
        <v>278</v>
      </c>
      <c r="S1624" s="22">
        <v>18.2</v>
      </c>
    </row>
    <row r="1625" spans="11:19" ht="15.75" x14ac:dyDescent="0.25">
      <c r="K1625" s="21">
        <v>1624</v>
      </c>
      <c r="L1625" s="20" t="s">
        <v>1651</v>
      </c>
      <c r="M1625" s="22">
        <v>14.74</v>
      </c>
      <c r="N1625" s="22">
        <v>775</v>
      </c>
      <c r="O1625" s="22">
        <v>7440</v>
      </c>
      <c r="P1625" s="22">
        <v>6870</v>
      </c>
      <c r="Q1625" s="22">
        <v>0</v>
      </c>
      <c r="R1625" s="22">
        <v>277</v>
      </c>
      <c r="S1625" s="22">
        <v>0</v>
      </c>
    </row>
    <row r="1626" spans="11:19" ht="15.75" x14ac:dyDescent="0.25">
      <c r="K1626" s="21">
        <v>1625</v>
      </c>
      <c r="L1626" s="20" t="s">
        <v>1652</v>
      </c>
      <c r="M1626" s="22">
        <v>14.79</v>
      </c>
      <c r="N1626" s="22">
        <v>626</v>
      </c>
      <c r="O1626" s="22">
        <v>7462</v>
      </c>
      <c r="P1626" s="22">
        <v>6620</v>
      </c>
      <c r="Q1626" s="22">
        <v>0</v>
      </c>
      <c r="R1626" s="22">
        <v>277</v>
      </c>
      <c r="S1626" s="22">
        <v>0</v>
      </c>
    </row>
    <row r="1627" spans="11:19" ht="15.75" x14ac:dyDescent="0.25">
      <c r="K1627" s="21">
        <v>1626</v>
      </c>
      <c r="L1627" s="20" t="s">
        <v>1653</v>
      </c>
      <c r="M1627" s="22">
        <v>14.67</v>
      </c>
      <c r="N1627" s="22">
        <v>983</v>
      </c>
      <c r="O1627" s="22">
        <v>7462</v>
      </c>
      <c r="P1627" s="22">
        <v>6450</v>
      </c>
      <c r="Q1627" s="22">
        <v>0</v>
      </c>
      <c r="R1627" s="22">
        <v>277</v>
      </c>
      <c r="S1627" s="22">
        <v>0</v>
      </c>
    </row>
    <row r="1628" spans="11:19" ht="15.75" x14ac:dyDescent="0.25">
      <c r="K1628" s="21">
        <v>1627</v>
      </c>
      <c r="L1628" s="20" t="s">
        <v>1654</v>
      </c>
      <c r="M1628" s="22">
        <v>14.8</v>
      </c>
      <c r="N1628" s="22">
        <v>596</v>
      </c>
      <c r="O1628" s="22">
        <v>5170</v>
      </c>
      <c r="P1628" s="22">
        <v>6210</v>
      </c>
      <c r="Q1628" s="22">
        <v>0</v>
      </c>
      <c r="R1628" s="22">
        <v>282</v>
      </c>
      <c r="S1628" s="22">
        <v>15.7</v>
      </c>
    </row>
    <row r="1629" spans="11:19" ht="15.75" x14ac:dyDescent="0.25">
      <c r="K1629" s="21">
        <v>1628</v>
      </c>
      <c r="L1629" s="20" t="s">
        <v>1655</v>
      </c>
      <c r="M1629" s="22">
        <v>14.77</v>
      </c>
      <c r="N1629" s="22">
        <v>685</v>
      </c>
      <c r="O1629" s="22">
        <v>6900</v>
      </c>
      <c r="P1629" s="22">
        <v>6790</v>
      </c>
      <c r="Q1629" s="22">
        <v>0</v>
      </c>
      <c r="R1629" s="22">
        <v>286</v>
      </c>
      <c r="S1629" s="22">
        <v>15.3</v>
      </c>
    </row>
    <row r="1630" spans="11:19" ht="15.75" x14ac:dyDescent="0.25">
      <c r="K1630" s="21">
        <v>1629</v>
      </c>
      <c r="L1630" s="20" t="s">
        <v>1656</v>
      </c>
      <c r="M1630" s="22">
        <v>14.66</v>
      </c>
      <c r="N1630" s="22">
        <v>1013</v>
      </c>
      <c r="O1630" s="22">
        <v>5300</v>
      </c>
      <c r="P1630" s="22">
        <v>6550</v>
      </c>
      <c r="Q1630" s="22">
        <v>0</v>
      </c>
      <c r="R1630" s="22">
        <v>284</v>
      </c>
      <c r="S1630" s="22">
        <v>15</v>
      </c>
    </row>
    <row r="1631" spans="11:19" ht="15.75" x14ac:dyDescent="0.25">
      <c r="K1631" s="21">
        <v>1630</v>
      </c>
      <c r="L1631" s="20" t="s">
        <v>1657</v>
      </c>
      <c r="M1631" s="22">
        <v>14.58</v>
      </c>
      <c r="N1631" s="22">
        <v>1252</v>
      </c>
      <c r="O1631" s="22">
        <v>5360</v>
      </c>
      <c r="P1631" s="22">
        <v>6600</v>
      </c>
      <c r="Q1631" s="22">
        <v>0</v>
      </c>
      <c r="R1631" s="22">
        <v>282</v>
      </c>
      <c r="S1631" s="22">
        <v>14.6</v>
      </c>
    </row>
    <row r="1632" spans="11:19" ht="15.75" x14ac:dyDescent="0.25">
      <c r="K1632" s="21">
        <v>1631</v>
      </c>
      <c r="L1632" s="20" t="s">
        <v>1658</v>
      </c>
      <c r="M1632" s="22">
        <v>14.3</v>
      </c>
      <c r="N1632" s="22">
        <v>2086</v>
      </c>
      <c r="O1632" s="22">
        <v>6430</v>
      </c>
      <c r="P1632" s="22">
        <v>6560</v>
      </c>
      <c r="Q1632" s="22">
        <v>0</v>
      </c>
      <c r="R1632" s="22">
        <v>282</v>
      </c>
      <c r="S1632" s="22">
        <v>14</v>
      </c>
    </row>
    <row r="1633" spans="11:19" ht="15.75" x14ac:dyDescent="0.25">
      <c r="K1633" s="21">
        <v>1632</v>
      </c>
      <c r="L1633" s="20" t="s">
        <v>1659</v>
      </c>
      <c r="M1633" s="22">
        <v>14.31</v>
      </c>
      <c r="N1633" s="22">
        <v>2056</v>
      </c>
      <c r="O1633" s="22">
        <v>6918</v>
      </c>
      <c r="P1633" s="22">
        <v>6700</v>
      </c>
      <c r="Q1633" s="22">
        <v>0</v>
      </c>
      <c r="R1633" s="22">
        <v>282</v>
      </c>
      <c r="S1633" s="22">
        <v>0</v>
      </c>
    </row>
    <row r="1634" spans="11:19" ht="15.75" x14ac:dyDescent="0.25">
      <c r="K1634" s="21">
        <v>1633</v>
      </c>
      <c r="L1634" s="20" t="s">
        <v>1660</v>
      </c>
      <c r="M1634" s="22">
        <v>14.39</v>
      </c>
      <c r="N1634" s="22">
        <v>1818</v>
      </c>
      <c r="O1634" s="22">
        <v>2621</v>
      </c>
      <c r="P1634" s="22">
        <v>6500</v>
      </c>
      <c r="Q1634" s="22">
        <v>0</v>
      </c>
      <c r="R1634" s="22">
        <v>284</v>
      </c>
      <c r="S1634" s="22">
        <v>13.2</v>
      </c>
    </row>
    <row r="1635" spans="11:19" ht="15.75" x14ac:dyDescent="0.25">
      <c r="K1635" s="21">
        <v>1634</v>
      </c>
      <c r="L1635" s="20" t="s">
        <v>1661</v>
      </c>
      <c r="M1635" s="22">
        <v>14.34</v>
      </c>
      <c r="N1635" s="22">
        <v>1967</v>
      </c>
      <c r="O1635" s="22">
        <v>4190</v>
      </c>
      <c r="P1635" s="22">
        <v>6130</v>
      </c>
      <c r="Q1635" s="22">
        <v>0</v>
      </c>
      <c r="R1635" s="22">
        <v>286</v>
      </c>
      <c r="S1635" s="22">
        <v>13</v>
      </c>
    </row>
    <row r="1636" spans="11:19" ht="15.75" x14ac:dyDescent="0.25">
      <c r="K1636" s="21">
        <v>1635</v>
      </c>
      <c r="L1636" s="20" t="s">
        <v>1662</v>
      </c>
      <c r="M1636" s="22">
        <v>14.39</v>
      </c>
      <c r="N1636" s="22">
        <v>1818</v>
      </c>
      <c r="O1636" s="22">
        <v>5420</v>
      </c>
      <c r="P1636" s="22">
        <v>6360</v>
      </c>
      <c r="Q1636" s="22">
        <v>0</v>
      </c>
      <c r="R1636" s="22">
        <v>286</v>
      </c>
      <c r="S1636" s="22">
        <v>0</v>
      </c>
    </row>
    <row r="1637" spans="11:19" ht="15.75" x14ac:dyDescent="0.25">
      <c r="K1637" s="21">
        <v>1636</v>
      </c>
      <c r="L1637" s="20" t="s">
        <v>1663</v>
      </c>
      <c r="M1637" s="22">
        <v>14.41</v>
      </c>
      <c r="N1637" s="22">
        <v>1758</v>
      </c>
      <c r="O1637" s="22">
        <v>5660</v>
      </c>
      <c r="P1637" s="22">
        <v>6040</v>
      </c>
      <c r="Q1637" s="22">
        <v>0</v>
      </c>
      <c r="R1637" s="22">
        <v>284</v>
      </c>
      <c r="S1637" s="22">
        <v>0</v>
      </c>
    </row>
    <row r="1638" spans="11:19" ht="15.75" x14ac:dyDescent="0.25">
      <c r="K1638" s="21">
        <v>1637</v>
      </c>
      <c r="L1638" s="20" t="s">
        <v>1664</v>
      </c>
      <c r="M1638" s="22">
        <v>14.35</v>
      </c>
      <c r="N1638" s="22">
        <v>1937</v>
      </c>
      <c r="O1638" s="22">
        <v>5900</v>
      </c>
      <c r="P1638" s="22">
        <v>5740</v>
      </c>
      <c r="Q1638" s="22">
        <v>0</v>
      </c>
      <c r="R1638" s="22">
        <v>285</v>
      </c>
      <c r="S1638" s="22">
        <v>13.1</v>
      </c>
    </row>
    <row r="1639" spans="11:19" ht="15.75" x14ac:dyDescent="0.25">
      <c r="K1639" s="21">
        <v>1638</v>
      </c>
      <c r="L1639" s="20" t="s">
        <v>1665</v>
      </c>
      <c r="M1639" s="22">
        <v>14.27</v>
      </c>
      <c r="N1639" s="22">
        <v>2175</v>
      </c>
      <c r="O1639" s="22">
        <v>5920</v>
      </c>
      <c r="P1639" s="22">
        <v>5690</v>
      </c>
      <c r="Q1639" s="22">
        <v>0</v>
      </c>
      <c r="R1639" s="22">
        <v>284</v>
      </c>
      <c r="S1639" s="22">
        <v>13</v>
      </c>
    </row>
    <row r="1640" spans="11:19" ht="15.75" x14ac:dyDescent="0.25">
      <c r="K1640" s="21">
        <v>1639</v>
      </c>
      <c r="L1640" s="20" t="s">
        <v>1666</v>
      </c>
      <c r="M1640" s="22">
        <v>14.36</v>
      </c>
      <c r="N1640" s="22">
        <v>1907</v>
      </c>
      <c r="O1640" s="22">
        <v>5103</v>
      </c>
      <c r="P1640" s="22">
        <v>5670</v>
      </c>
      <c r="Q1640" s="22">
        <v>0</v>
      </c>
      <c r="R1640" s="22">
        <v>284</v>
      </c>
      <c r="S1640" s="22">
        <v>0</v>
      </c>
    </row>
    <row r="1641" spans="11:19" ht="15.75" x14ac:dyDescent="0.25">
      <c r="K1641" s="21">
        <v>1640</v>
      </c>
      <c r="L1641" s="20" t="s">
        <v>1667</v>
      </c>
      <c r="M1641" s="22">
        <v>14.39</v>
      </c>
      <c r="N1641" s="22">
        <v>1818</v>
      </c>
      <c r="O1641" s="22">
        <v>3378</v>
      </c>
      <c r="P1641" s="22">
        <v>5660</v>
      </c>
      <c r="Q1641" s="22">
        <v>0</v>
      </c>
      <c r="R1641" s="22">
        <v>282</v>
      </c>
      <c r="S1641" s="22">
        <v>0</v>
      </c>
    </row>
    <row r="1642" spans="11:19" ht="15.75" x14ac:dyDescent="0.25">
      <c r="K1642" s="21">
        <v>1641</v>
      </c>
      <c r="L1642" s="20" t="s">
        <v>1668</v>
      </c>
      <c r="M1642" s="22">
        <v>14.19</v>
      </c>
      <c r="N1642" s="22">
        <v>2414</v>
      </c>
      <c r="O1642" s="22">
        <v>2150</v>
      </c>
      <c r="P1642" s="22">
        <v>5560</v>
      </c>
      <c r="Q1642" s="22">
        <v>0</v>
      </c>
      <c r="R1642" s="22">
        <v>277</v>
      </c>
      <c r="S1642" s="22">
        <v>13</v>
      </c>
    </row>
    <row r="1643" spans="11:19" ht="15.75" x14ac:dyDescent="0.25">
      <c r="K1643" s="21">
        <v>1642</v>
      </c>
      <c r="L1643" s="20" t="s">
        <v>1669</v>
      </c>
      <c r="M1643" s="22">
        <v>14.27</v>
      </c>
      <c r="N1643" s="22">
        <v>2175</v>
      </c>
      <c r="O1643" s="22">
        <v>5140</v>
      </c>
      <c r="P1643" s="22">
        <v>5600</v>
      </c>
      <c r="Q1643" s="22">
        <v>0</v>
      </c>
      <c r="R1643" s="22">
        <v>274</v>
      </c>
      <c r="S1643" s="22">
        <v>12.9</v>
      </c>
    </row>
    <row r="1644" spans="11:19" ht="15.75" x14ac:dyDescent="0.25">
      <c r="K1644" s="21">
        <v>1643</v>
      </c>
      <c r="L1644" s="20" t="s">
        <v>1670</v>
      </c>
      <c r="M1644" s="22">
        <v>14.22</v>
      </c>
      <c r="N1644" s="22">
        <v>2324</v>
      </c>
      <c r="O1644" s="22">
        <v>5360</v>
      </c>
      <c r="P1644" s="22">
        <v>5460</v>
      </c>
      <c r="Q1644" s="22">
        <v>0</v>
      </c>
      <c r="R1644" s="22">
        <v>267</v>
      </c>
      <c r="S1644" s="22">
        <v>12.9</v>
      </c>
    </row>
    <row r="1645" spans="11:19" ht="15.75" x14ac:dyDescent="0.25">
      <c r="K1645" s="21">
        <v>1644</v>
      </c>
      <c r="L1645" s="20" t="s">
        <v>1671</v>
      </c>
      <c r="M1645" s="22">
        <v>14.15</v>
      </c>
      <c r="N1645" s="22">
        <v>2533</v>
      </c>
      <c r="O1645" s="22">
        <v>5490</v>
      </c>
      <c r="P1645" s="22">
        <v>5500</v>
      </c>
      <c r="Q1645" s="22">
        <v>0</v>
      </c>
      <c r="R1645" s="22">
        <v>262</v>
      </c>
      <c r="S1645" s="22">
        <v>12.8</v>
      </c>
    </row>
    <row r="1646" spans="11:19" ht="15.75" x14ac:dyDescent="0.25">
      <c r="K1646" s="21">
        <v>1645</v>
      </c>
      <c r="L1646" s="20" t="s">
        <v>1672</v>
      </c>
      <c r="M1646" s="22">
        <v>14.18</v>
      </c>
      <c r="N1646" s="22">
        <v>2444</v>
      </c>
      <c r="O1646" s="22">
        <v>5380</v>
      </c>
      <c r="P1646" s="22">
        <v>5510</v>
      </c>
      <c r="Q1646" s="22">
        <v>0</v>
      </c>
      <c r="R1646" s="22">
        <v>259</v>
      </c>
      <c r="S1646" s="22">
        <v>12.8</v>
      </c>
    </row>
    <row r="1647" spans="11:19" ht="15.75" x14ac:dyDescent="0.25">
      <c r="K1647" s="21">
        <v>1646</v>
      </c>
      <c r="L1647" s="20" t="s">
        <v>1673</v>
      </c>
      <c r="M1647" s="22">
        <v>14.08</v>
      </c>
      <c r="N1647" s="22">
        <v>2742</v>
      </c>
      <c r="O1647" s="22">
        <v>5340</v>
      </c>
      <c r="P1647" s="22">
        <v>5470</v>
      </c>
      <c r="Q1647" s="22">
        <v>0</v>
      </c>
      <c r="R1647" s="22">
        <v>257</v>
      </c>
      <c r="S1647" s="22">
        <v>0</v>
      </c>
    </row>
    <row r="1648" spans="11:19" ht="15.75" x14ac:dyDescent="0.25">
      <c r="K1648" s="21">
        <v>1647</v>
      </c>
      <c r="L1648" s="20" t="s">
        <v>1674</v>
      </c>
      <c r="M1648" s="22">
        <v>14.04</v>
      </c>
      <c r="N1648" s="22">
        <v>2861</v>
      </c>
      <c r="O1648" s="22">
        <v>5831</v>
      </c>
      <c r="P1648" s="22">
        <v>5490</v>
      </c>
      <c r="Q1648" s="22">
        <v>0</v>
      </c>
      <c r="R1648" s="22">
        <v>257</v>
      </c>
      <c r="S1648" s="22">
        <v>0</v>
      </c>
    </row>
    <row r="1649" spans="11:19" ht="15.75" x14ac:dyDescent="0.25">
      <c r="K1649" s="21">
        <v>1648</v>
      </c>
      <c r="L1649" s="20" t="s">
        <v>1675</v>
      </c>
      <c r="M1649" s="22">
        <v>14.12</v>
      </c>
      <c r="N1649" s="22">
        <v>2622</v>
      </c>
      <c r="O1649" s="22">
        <v>6110</v>
      </c>
      <c r="P1649" s="22">
        <v>5460</v>
      </c>
      <c r="Q1649" s="22">
        <v>0</v>
      </c>
      <c r="R1649" s="22">
        <v>256</v>
      </c>
      <c r="S1649" s="22">
        <v>0</v>
      </c>
    </row>
    <row r="1650" spans="11:19" ht="15.75" x14ac:dyDescent="0.25">
      <c r="K1650" s="21">
        <v>1649</v>
      </c>
      <c r="L1650" s="20" t="s">
        <v>1676</v>
      </c>
      <c r="M1650" s="22">
        <v>14.08</v>
      </c>
      <c r="N1650" s="22">
        <v>2742</v>
      </c>
      <c r="O1650" s="22">
        <v>6860</v>
      </c>
      <c r="P1650" s="22">
        <v>5550</v>
      </c>
      <c r="Q1650" s="22">
        <v>0</v>
      </c>
      <c r="R1650" s="22">
        <v>255</v>
      </c>
      <c r="S1650" s="22">
        <v>12</v>
      </c>
    </row>
    <row r="1651" spans="11:19" ht="15.75" x14ac:dyDescent="0.25">
      <c r="K1651" s="21">
        <v>1650</v>
      </c>
      <c r="L1651" s="20" t="s">
        <v>1677</v>
      </c>
      <c r="M1651" s="22">
        <v>14.18</v>
      </c>
      <c r="N1651" s="22">
        <v>2444</v>
      </c>
      <c r="O1651" s="22">
        <v>6460</v>
      </c>
      <c r="P1651" s="22">
        <v>5500</v>
      </c>
      <c r="Q1651" s="22">
        <v>0</v>
      </c>
      <c r="R1651" s="22">
        <v>252</v>
      </c>
      <c r="S1651" s="22">
        <v>11.7</v>
      </c>
    </row>
    <row r="1652" spans="11:19" ht="15.75" x14ac:dyDescent="0.25">
      <c r="K1652" s="21">
        <v>1651</v>
      </c>
      <c r="L1652" s="20" t="s">
        <v>1678</v>
      </c>
      <c r="M1652" s="22">
        <v>14.37</v>
      </c>
      <c r="N1652" s="22">
        <v>1877</v>
      </c>
      <c r="O1652" s="22">
        <v>5080</v>
      </c>
      <c r="P1652" s="22">
        <v>5430</v>
      </c>
      <c r="Q1652" s="22">
        <v>0</v>
      </c>
      <c r="R1652" s="22">
        <v>251</v>
      </c>
      <c r="S1652" s="22">
        <v>11.3</v>
      </c>
    </row>
    <row r="1653" spans="11:19" ht="15.75" x14ac:dyDescent="0.25">
      <c r="K1653" s="21">
        <v>1652</v>
      </c>
      <c r="L1653" s="20" t="s">
        <v>1679</v>
      </c>
      <c r="M1653" s="22">
        <v>14.12</v>
      </c>
      <c r="N1653" s="22">
        <v>2622</v>
      </c>
      <c r="O1653" s="22">
        <v>4610</v>
      </c>
      <c r="P1653" s="22">
        <v>5330</v>
      </c>
      <c r="Q1653" s="22">
        <v>0</v>
      </c>
      <c r="R1653" s="22">
        <v>250</v>
      </c>
      <c r="S1653" s="22">
        <v>10.9</v>
      </c>
    </row>
    <row r="1654" spans="11:19" ht="15.75" x14ac:dyDescent="0.25">
      <c r="K1654" s="21">
        <v>1653</v>
      </c>
      <c r="L1654" s="20" t="s">
        <v>1680</v>
      </c>
      <c r="M1654" s="22">
        <v>14.15</v>
      </c>
      <c r="N1654" s="22">
        <v>2533</v>
      </c>
      <c r="O1654" s="22">
        <v>4645</v>
      </c>
      <c r="P1654" s="22">
        <v>5300</v>
      </c>
      <c r="Q1654" s="22">
        <v>0</v>
      </c>
      <c r="R1654" s="22">
        <v>250</v>
      </c>
      <c r="S1654" s="22">
        <v>0</v>
      </c>
    </row>
    <row r="1655" spans="11:19" ht="15.75" x14ac:dyDescent="0.25">
      <c r="K1655" s="21">
        <v>1654</v>
      </c>
      <c r="L1655" s="20" t="s">
        <v>1681</v>
      </c>
      <c r="M1655" s="22">
        <v>13.83</v>
      </c>
      <c r="N1655" s="22">
        <v>3446</v>
      </c>
      <c r="O1655" s="22">
        <v>4666</v>
      </c>
      <c r="P1655" s="22">
        <v>5480</v>
      </c>
      <c r="Q1655" s="22">
        <v>0</v>
      </c>
      <c r="R1655" s="22">
        <v>250</v>
      </c>
      <c r="S1655" s="22">
        <v>0</v>
      </c>
    </row>
    <row r="1656" spans="11:19" ht="15.75" x14ac:dyDescent="0.25">
      <c r="K1656" s="21">
        <v>1655</v>
      </c>
      <c r="L1656" s="20" t="s">
        <v>1682</v>
      </c>
      <c r="M1656" s="22">
        <v>13.97</v>
      </c>
      <c r="N1656" s="22">
        <v>3062</v>
      </c>
      <c r="O1656" s="22">
        <v>4290</v>
      </c>
      <c r="P1656" s="22">
        <v>5380</v>
      </c>
      <c r="Q1656" s="22">
        <v>0</v>
      </c>
      <c r="R1656" s="22">
        <v>250</v>
      </c>
      <c r="S1656" s="22">
        <v>10.3</v>
      </c>
    </row>
    <row r="1657" spans="11:19" ht="15.75" x14ac:dyDescent="0.25">
      <c r="K1657" s="21">
        <v>1656</v>
      </c>
      <c r="L1657" s="20" t="s">
        <v>1683</v>
      </c>
      <c r="M1657" s="22">
        <v>13.91</v>
      </c>
      <c r="N1657" s="22">
        <v>3227</v>
      </c>
      <c r="O1657" s="22">
        <v>5380</v>
      </c>
      <c r="P1657" s="22">
        <v>5380</v>
      </c>
      <c r="Q1657" s="22">
        <v>0</v>
      </c>
      <c r="R1657" s="22">
        <v>249</v>
      </c>
      <c r="S1657" s="22">
        <v>0</v>
      </c>
    </row>
    <row r="1658" spans="11:19" ht="15.75" x14ac:dyDescent="0.25">
      <c r="K1658" s="21">
        <v>1657</v>
      </c>
      <c r="L1658" s="20" t="s">
        <v>1684</v>
      </c>
      <c r="M1658" s="22">
        <v>13.58</v>
      </c>
      <c r="N1658" s="22">
        <v>4131</v>
      </c>
      <c r="O1658" s="22">
        <v>4370</v>
      </c>
      <c r="P1658" s="22">
        <v>5500</v>
      </c>
      <c r="Q1658" s="22">
        <v>0</v>
      </c>
      <c r="R1658" s="22">
        <v>248</v>
      </c>
      <c r="S1658" s="22">
        <v>9.5</v>
      </c>
    </row>
    <row r="1659" spans="11:19" ht="15.75" x14ac:dyDescent="0.25">
      <c r="K1659" s="21">
        <v>1658</v>
      </c>
      <c r="L1659" s="20" t="s">
        <v>1685</v>
      </c>
      <c r="M1659" s="22">
        <v>13.75</v>
      </c>
      <c r="N1659" s="22">
        <v>3665</v>
      </c>
      <c r="O1659" s="22">
        <v>4890</v>
      </c>
      <c r="P1659" s="22">
        <v>5370</v>
      </c>
      <c r="Q1659" s="22">
        <v>0</v>
      </c>
      <c r="R1659" s="22">
        <v>248</v>
      </c>
      <c r="S1659" s="22">
        <v>9.3000000000000007</v>
      </c>
    </row>
    <row r="1660" spans="11:19" ht="15.75" x14ac:dyDescent="0.25">
      <c r="K1660" s="21">
        <v>1659</v>
      </c>
      <c r="L1660" s="20" t="s">
        <v>1686</v>
      </c>
      <c r="M1660" s="22">
        <v>14</v>
      </c>
      <c r="N1660" s="22">
        <v>2980</v>
      </c>
      <c r="O1660" s="22">
        <v>4180</v>
      </c>
      <c r="P1660" s="22">
        <v>5340</v>
      </c>
      <c r="Q1660" s="22">
        <v>0</v>
      </c>
      <c r="R1660" s="22">
        <v>248</v>
      </c>
      <c r="S1660" s="22">
        <v>9.8000000000000007</v>
      </c>
    </row>
    <row r="1661" spans="11:19" ht="15.75" x14ac:dyDescent="0.25">
      <c r="K1661" s="21">
        <v>1660</v>
      </c>
      <c r="L1661" s="20" t="s">
        <v>1687</v>
      </c>
      <c r="M1661" s="22">
        <v>13.97</v>
      </c>
      <c r="N1661" s="22">
        <v>3062</v>
      </c>
      <c r="O1661" s="22">
        <v>4698</v>
      </c>
      <c r="P1661" s="22">
        <v>5390</v>
      </c>
      <c r="Q1661" s="22">
        <v>0</v>
      </c>
      <c r="R1661" s="22">
        <v>248</v>
      </c>
      <c r="S1661" s="22">
        <v>0</v>
      </c>
    </row>
    <row r="1662" spans="11:19" ht="15.75" x14ac:dyDescent="0.25">
      <c r="K1662" s="21">
        <v>1661</v>
      </c>
      <c r="L1662" s="20" t="s">
        <v>1688</v>
      </c>
      <c r="M1662" s="22">
        <v>14.03</v>
      </c>
      <c r="N1662" s="22">
        <v>2891</v>
      </c>
      <c r="O1662" s="22">
        <v>4931</v>
      </c>
      <c r="P1662" s="22">
        <v>5290</v>
      </c>
      <c r="Q1662" s="22">
        <v>0</v>
      </c>
      <c r="R1662" s="22">
        <v>247</v>
      </c>
      <c r="S1662" s="22">
        <v>0</v>
      </c>
    </row>
    <row r="1663" spans="11:19" ht="15.75" x14ac:dyDescent="0.25">
      <c r="K1663" s="21">
        <v>1662</v>
      </c>
      <c r="L1663" s="20" t="s">
        <v>1689</v>
      </c>
      <c r="M1663" s="22">
        <v>13.96</v>
      </c>
      <c r="N1663" s="22">
        <v>3090</v>
      </c>
      <c r="O1663" s="22">
        <v>5478</v>
      </c>
      <c r="P1663" s="22">
        <v>5270</v>
      </c>
      <c r="Q1663" s="22">
        <v>0</v>
      </c>
      <c r="R1663" s="22">
        <v>247</v>
      </c>
      <c r="S1663" s="22">
        <v>8.4</v>
      </c>
    </row>
    <row r="1664" spans="11:19" ht="15.75" x14ac:dyDescent="0.25">
      <c r="K1664" s="21">
        <v>1663</v>
      </c>
      <c r="L1664" s="20" t="s">
        <v>1690</v>
      </c>
      <c r="M1664" s="22">
        <v>13.98</v>
      </c>
      <c r="N1664" s="22">
        <v>3035</v>
      </c>
      <c r="O1664" s="22">
        <v>6860</v>
      </c>
      <c r="P1664" s="22">
        <v>5410</v>
      </c>
      <c r="Q1664" s="22">
        <v>0</v>
      </c>
      <c r="R1664" s="22">
        <v>247</v>
      </c>
      <c r="S1664" s="22">
        <v>8.1999999999999993</v>
      </c>
    </row>
    <row r="1665" spans="11:19" ht="15.75" x14ac:dyDescent="0.25">
      <c r="K1665" s="21">
        <v>1664</v>
      </c>
      <c r="L1665" s="20" t="s">
        <v>1691</v>
      </c>
      <c r="M1665" s="22">
        <v>14.04</v>
      </c>
      <c r="N1665" s="22">
        <v>2861</v>
      </c>
      <c r="O1665" s="22">
        <v>7550</v>
      </c>
      <c r="P1665" s="22">
        <v>5890</v>
      </c>
      <c r="Q1665" s="22">
        <v>0</v>
      </c>
      <c r="R1665" s="22">
        <v>247</v>
      </c>
      <c r="S1665" s="22">
        <v>8.1</v>
      </c>
    </row>
    <row r="1666" spans="11:19" ht="15.75" x14ac:dyDescent="0.25">
      <c r="K1666" s="21">
        <v>1665</v>
      </c>
      <c r="L1666" s="20" t="s">
        <v>1692</v>
      </c>
      <c r="M1666" s="22">
        <v>14.09</v>
      </c>
      <c r="N1666" s="22">
        <v>2712</v>
      </c>
      <c r="O1666" s="22">
        <v>7470</v>
      </c>
      <c r="P1666" s="22">
        <v>6050</v>
      </c>
      <c r="Q1666" s="22">
        <v>0</v>
      </c>
      <c r="R1666" s="22">
        <v>247</v>
      </c>
      <c r="S1666" s="22">
        <v>7.9</v>
      </c>
    </row>
    <row r="1667" spans="11:19" ht="15.75" x14ac:dyDescent="0.25">
      <c r="K1667" s="21">
        <v>1666</v>
      </c>
      <c r="L1667" s="20" t="s">
        <v>1693</v>
      </c>
      <c r="M1667" s="22">
        <v>14.11</v>
      </c>
      <c r="N1667" s="22">
        <v>2652</v>
      </c>
      <c r="O1667" s="22">
        <v>8160</v>
      </c>
      <c r="P1667" s="22">
        <v>6000</v>
      </c>
      <c r="Q1667" s="22">
        <v>0</v>
      </c>
      <c r="R1667" s="22">
        <v>246</v>
      </c>
      <c r="S1667" s="22">
        <v>7.9</v>
      </c>
    </row>
    <row r="1668" spans="11:19" ht="15.75" x14ac:dyDescent="0.25">
      <c r="K1668" s="21">
        <v>1667</v>
      </c>
      <c r="L1668" s="20" t="s">
        <v>1694</v>
      </c>
      <c r="M1668" s="22">
        <v>14.14</v>
      </c>
      <c r="N1668" s="22">
        <v>2563</v>
      </c>
      <c r="O1668" s="22">
        <v>9483</v>
      </c>
      <c r="P1668" s="22">
        <v>6430</v>
      </c>
      <c r="Q1668" s="22">
        <v>0</v>
      </c>
      <c r="R1668" s="22">
        <v>246</v>
      </c>
      <c r="S1668" s="22">
        <v>7.8</v>
      </c>
    </row>
    <row r="1669" spans="11:19" ht="15.75" x14ac:dyDescent="0.25">
      <c r="K1669" s="21">
        <v>1668</v>
      </c>
      <c r="L1669" s="20" t="s">
        <v>1695</v>
      </c>
      <c r="M1669" s="22">
        <v>14.09</v>
      </c>
      <c r="N1669" s="22">
        <v>2712</v>
      </c>
      <c r="O1669" s="22">
        <v>5746</v>
      </c>
      <c r="P1669" s="22">
        <v>5830</v>
      </c>
      <c r="Q1669" s="22">
        <v>0</v>
      </c>
      <c r="R1669" s="22">
        <v>246</v>
      </c>
      <c r="S1669" s="22">
        <v>7.6</v>
      </c>
    </row>
    <row r="1670" spans="11:19" ht="15.75" x14ac:dyDescent="0.25">
      <c r="K1670" s="21">
        <v>1669</v>
      </c>
      <c r="L1670" s="20" t="s">
        <v>1696</v>
      </c>
      <c r="M1670" s="22">
        <v>14.22</v>
      </c>
      <c r="N1670" s="22">
        <v>2324</v>
      </c>
      <c r="O1670" s="22">
        <v>5890</v>
      </c>
      <c r="P1670" s="22">
        <v>5790</v>
      </c>
      <c r="Q1670" s="22">
        <v>0</v>
      </c>
      <c r="R1670" s="22">
        <v>246</v>
      </c>
      <c r="S1670" s="22">
        <v>7.3</v>
      </c>
    </row>
    <row r="1671" spans="11:19" ht="15.75" x14ac:dyDescent="0.25">
      <c r="K1671" s="21">
        <v>1670</v>
      </c>
      <c r="L1671" s="20" t="s">
        <v>1697</v>
      </c>
      <c r="M1671" s="22">
        <v>14.22</v>
      </c>
      <c r="N1671" s="22">
        <v>2324</v>
      </c>
      <c r="O1671" s="22">
        <v>7920</v>
      </c>
      <c r="P1671" s="22">
        <v>5970</v>
      </c>
      <c r="Q1671" s="22">
        <v>0</v>
      </c>
      <c r="R1671" s="22">
        <v>250</v>
      </c>
      <c r="S1671" s="22">
        <v>7.6</v>
      </c>
    </row>
    <row r="1672" spans="11:19" ht="15.75" x14ac:dyDescent="0.25">
      <c r="K1672" s="21">
        <v>1671</v>
      </c>
      <c r="L1672" s="20" t="s">
        <v>1698</v>
      </c>
      <c r="M1672" s="22">
        <v>14.31</v>
      </c>
      <c r="N1672" s="22">
        <v>2056</v>
      </c>
      <c r="O1672" s="22">
        <v>8740</v>
      </c>
      <c r="P1672" s="22">
        <v>6060</v>
      </c>
      <c r="Q1672" s="22">
        <v>0</v>
      </c>
      <c r="R1672" s="22">
        <v>255</v>
      </c>
      <c r="S1672" s="22">
        <v>7.4</v>
      </c>
    </row>
    <row r="1673" spans="11:19" ht="15.75" x14ac:dyDescent="0.25">
      <c r="K1673" s="21">
        <v>1672</v>
      </c>
      <c r="L1673" s="20" t="s">
        <v>1699</v>
      </c>
      <c r="M1673" s="22">
        <v>14.38</v>
      </c>
      <c r="N1673" s="22">
        <v>1848</v>
      </c>
      <c r="O1673" s="22">
        <v>8340</v>
      </c>
      <c r="P1673" s="22">
        <v>6420</v>
      </c>
      <c r="Q1673" s="22">
        <v>0</v>
      </c>
      <c r="R1673" s="22">
        <v>264</v>
      </c>
      <c r="S1673" s="22">
        <v>7.4</v>
      </c>
    </row>
    <row r="1674" spans="11:19" ht="15.75" x14ac:dyDescent="0.25">
      <c r="K1674" s="21">
        <v>1673</v>
      </c>
      <c r="L1674" s="20" t="s">
        <v>1700</v>
      </c>
      <c r="M1674" s="22">
        <v>14.4</v>
      </c>
      <c r="N1674" s="22">
        <v>1788</v>
      </c>
      <c r="O1674" s="22">
        <v>8820</v>
      </c>
      <c r="P1674" s="22">
        <v>6170</v>
      </c>
      <c r="Q1674" s="22">
        <v>0</v>
      </c>
      <c r="R1674" s="22">
        <v>268</v>
      </c>
      <c r="S1674" s="22">
        <v>7.1</v>
      </c>
    </row>
    <row r="1675" spans="11:19" ht="15.75" x14ac:dyDescent="0.25">
      <c r="K1675" s="21">
        <v>1674</v>
      </c>
      <c r="L1675" s="20" t="s">
        <v>1701</v>
      </c>
      <c r="M1675" s="22">
        <v>14.04</v>
      </c>
      <c r="N1675" s="22">
        <v>2861</v>
      </c>
      <c r="O1675" s="22">
        <v>8377</v>
      </c>
      <c r="P1675" s="22">
        <v>5930</v>
      </c>
      <c r="Q1675" s="22">
        <v>0</v>
      </c>
      <c r="R1675" s="22">
        <v>266</v>
      </c>
      <c r="S1675" s="22">
        <v>6.6</v>
      </c>
    </row>
    <row r="1676" spans="11:19" ht="15.75" x14ac:dyDescent="0.25">
      <c r="K1676" s="21">
        <v>1675</v>
      </c>
      <c r="L1676" s="20" t="s">
        <v>1702</v>
      </c>
      <c r="M1676" s="22">
        <v>14.49</v>
      </c>
      <c r="N1676" s="22">
        <v>1520</v>
      </c>
      <c r="O1676" s="22">
        <v>6506</v>
      </c>
      <c r="P1676" s="22">
        <v>5920</v>
      </c>
      <c r="Q1676" s="22">
        <v>0</v>
      </c>
      <c r="R1676" s="22">
        <v>264</v>
      </c>
      <c r="S1676" s="22">
        <v>6.6</v>
      </c>
    </row>
    <row r="1677" spans="11:19" ht="15.75" x14ac:dyDescent="0.25">
      <c r="K1677" s="21">
        <v>1676</v>
      </c>
      <c r="L1677" s="20" t="s">
        <v>1703</v>
      </c>
      <c r="M1677" s="22">
        <v>14.55</v>
      </c>
      <c r="N1677" s="22">
        <v>1341</v>
      </c>
      <c r="O1677" s="22">
        <v>5810</v>
      </c>
      <c r="P1677" s="22">
        <v>6030</v>
      </c>
      <c r="Q1677" s="22">
        <v>0</v>
      </c>
      <c r="R1677" s="22">
        <v>265</v>
      </c>
      <c r="S1677" s="22">
        <v>6.6</v>
      </c>
    </row>
    <row r="1678" spans="11:19" ht="15.75" x14ac:dyDescent="0.25">
      <c r="K1678" s="21">
        <v>1677</v>
      </c>
      <c r="L1678" s="20" t="s">
        <v>1704</v>
      </c>
      <c r="M1678" s="22">
        <v>14.59</v>
      </c>
      <c r="N1678" s="22">
        <v>1222</v>
      </c>
      <c r="O1678" s="22">
        <v>7260</v>
      </c>
      <c r="P1678" s="22">
        <v>6110</v>
      </c>
      <c r="Q1678" s="22">
        <v>0</v>
      </c>
      <c r="R1678" s="22">
        <v>265</v>
      </c>
      <c r="S1678" s="22">
        <v>6.4</v>
      </c>
    </row>
    <row r="1679" spans="11:19" ht="15.75" x14ac:dyDescent="0.25">
      <c r="K1679" s="21">
        <v>1678</v>
      </c>
      <c r="L1679" s="20" t="s">
        <v>1705</v>
      </c>
      <c r="M1679" s="22">
        <v>14.65</v>
      </c>
      <c r="N1679" s="22">
        <v>1043</v>
      </c>
      <c r="O1679" s="22">
        <v>6640</v>
      </c>
      <c r="P1679" s="22">
        <v>6260</v>
      </c>
      <c r="Q1679" s="22">
        <v>0</v>
      </c>
      <c r="R1679" s="22">
        <v>264</v>
      </c>
      <c r="S1679" s="22">
        <v>6.4</v>
      </c>
    </row>
    <row r="1680" spans="11:19" ht="15.75" x14ac:dyDescent="0.25">
      <c r="K1680" s="21">
        <v>1679</v>
      </c>
      <c r="L1680" s="20" t="s">
        <v>1706</v>
      </c>
      <c r="M1680" s="22">
        <v>14.6</v>
      </c>
      <c r="N1680" s="22">
        <v>1192</v>
      </c>
      <c r="O1680" s="22">
        <v>6190</v>
      </c>
      <c r="P1680" s="22">
        <v>6350</v>
      </c>
      <c r="Q1680" s="22">
        <v>0</v>
      </c>
      <c r="R1680" s="22">
        <v>261</v>
      </c>
      <c r="S1680" s="22">
        <v>6</v>
      </c>
    </row>
    <row r="1681" spans="11:19" ht="15.75" x14ac:dyDescent="0.25">
      <c r="K1681" s="21">
        <v>1680</v>
      </c>
      <c r="L1681" s="20" t="s">
        <v>1707</v>
      </c>
      <c r="M1681" s="22">
        <v>14.65</v>
      </c>
      <c r="N1681" s="22">
        <v>1043</v>
      </c>
      <c r="O1681" s="22">
        <v>7130</v>
      </c>
      <c r="P1681" s="22">
        <v>6600</v>
      </c>
      <c r="Q1681" s="22">
        <v>0</v>
      </c>
      <c r="R1681" s="22">
        <v>263</v>
      </c>
      <c r="S1681" s="22">
        <v>5</v>
      </c>
    </row>
    <row r="1682" spans="11:19" ht="15.75" x14ac:dyDescent="0.25">
      <c r="K1682" s="21">
        <v>1681</v>
      </c>
      <c r="L1682" s="20" t="s">
        <v>1708</v>
      </c>
      <c r="M1682" s="22">
        <v>14.56</v>
      </c>
      <c r="N1682" s="22">
        <v>1311</v>
      </c>
      <c r="O1682" s="22">
        <v>7706</v>
      </c>
      <c r="P1682" s="22">
        <v>6990</v>
      </c>
      <c r="Q1682" s="22">
        <v>0</v>
      </c>
      <c r="R1682" s="22">
        <v>263</v>
      </c>
      <c r="S1682" s="22">
        <v>5.4</v>
      </c>
    </row>
    <row r="1683" spans="11:19" ht="15.75" x14ac:dyDescent="0.25">
      <c r="K1683" s="21">
        <v>1682</v>
      </c>
      <c r="L1683" s="20" t="s">
        <v>1709</v>
      </c>
      <c r="M1683" s="22">
        <v>14.63</v>
      </c>
      <c r="N1683" s="22">
        <v>1103</v>
      </c>
      <c r="O1683" s="22">
        <v>7290</v>
      </c>
      <c r="P1683" s="22">
        <v>7000</v>
      </c>
      <c r="Q1683" s="22">
        <v>0</v>
      </c>
      <c r="R1683" s="22">
        <v>264</v>
      </c>
      <c r="S1683" s="22">
        <v>0</v>
      </c>
    </row>
    <row r="1684" spans="11:19" ht="15.75" x14ac:dyDescent="0.25">
      <c r="K1684" s="21">
        <v>1683</v>
      </c>
      <c r="L1684" s="20" t="s">
        <v>1710</v>
      </c>
      <c r="M1684" s="22">
        <v>14.8</v>
      </c>
      <c r="N1684" s="22">
        <v>596</v>
      </c>
      <c r="O1684" s="22">
        <v>7110</v>
      </c>
      <c r="P1684" s="22">
        <v>6760</v>
      </c>
      <c r="Q1684" s="22">
        <v>0</v>
      </c>
      <c r="R1684" s="22">
        <v>267</v>
      </c>
      <c r="S1684" s="22">
        <v>4.7</v>
      </c>
    </row>
    <row r="1685" spans="11:19" ht="15.75" x14ac:dyDescent="0.25">
      <c r="K1685" s="21">
        <v>1684</v>
      </c>
      <c r="L1685" s="20" t="s">
        <v>1711</v>
      </c>
      <c r="M1685" s="22">
        <v>14.84</v>
      </c>
      <c r="N1685" s="22">
        <v>477</v>
      </c>
      <c r="O1685" s="22">
        <v>9530</v>
      </c>
      <c r="P1685" s="22">
        <v>7220</v>
      </c>
      <c r="Q1685" s="22">
        <v>0</v>
      </c>
      <c r="R1685" s="22">
        <v>271</v>
      </c>
      <c r="S1685" s="22">
        <v>4.7</v>
      </c>
    </row>
    <row r="1686" spans="11:19" ht="15.75" x14ac:dyDescent="0.25">
      <c r="K1686" s="21">
        <v>1685</v>
      </c>
      <c r="L1686" s="20" t="s">
        <v>1712</v>
      </c>
      <c r="M1686" s="22">
        <v>14.74</v>
      </c>
      <c r="N1686" s="22">
        <v>775</v>
      </c>
      <c r="O1686" s="22">
        <v>9440</v>
      </c>
      <c r="P1686" s="22">
        <v>7680</v>
      </c>
      <c r="Q1686" s="22">
        <v>0</v>
      </c>
      <c r="R1686" s="22">
        <v>274</v>
      </c>
      <c r="S1686" s="22">
        <v>4.2</v>
      </c>
    </row>
    <row r="1687" spans="11:19" ht="15.75" x14ac:dyDescent="0.25">
      <c r="K1687" s="21">
        <v>1686</v>
      </c>
      <c r="L1687" s="20" t="s">
        <v>1713</v>
      </c>
      <c r="M1687" s="22">
        <v>14.83</v>
      </c>
      <c r="N1687" s="22">
        <v>507</v>
      </c>
      <c r="O1687" s="22">
        <v>10320</v>
      </c>
      <c r="P1687" s="22">
        <v>8130</v>
      </c>
      <c r="Q1687" s="22">
        <v>0</v>
      </c>
      <c r="R1687" s="22">
        <v>274</v>
      </c>
      <c r="S1687" s="22">
        <v>3.7</v>
      </c>
    </row>
    <row r="1688" spans="11:19" ht="15.75" x14ac:dyDescent="0.25">
      <c r="K1688" s="21">
        <v>1687</v>
      </c>
      <c r="L1688" s="20" t="s">
        <v>1714</v>
      </c>
      <c r="M1688" s="22">
        <v>14.9</v>
      </c>
      <c r="N1688" s="22">
        <v>298</v>
      </c>
      <c r="O1688" s="22">
        <v>10820</v>
      </c>
      <c r="P1688" s="22">
        <v>9160</v>
      </c>
      <c r="Q1688" s="22">
        <v>0</v>
      </c>
      <c r="R1688" s="22">
        <v>276</v>
      </c>
      <c r="S1688" s="22">
        <v>3.4</v>
      </c>
    </row>
    <row r="1689" spans="11:19" ht="15.75" x14ac:dyDescent="0.25">
      <c r="K1689" s="21">
        <v>1688</v>
      </c>
      <c r="L1689" s="20" t="s">
        <v>1715</v>
      </c>
      <c r="M1689" s="22">
        <v>14.87</v>
      </c>
      <c r="N1689" s="22">
        <v>387</v>
      </c>
      <c r="O1689" s="22">
        <v>11064</v>
      </c>
      <c r="P1689" s="22">
        <v>9010</v>
      </c>
      <c r="Q1689" s="22">
        <v>0</v>
      </c>
      <c r="R1689" s="22">
        <v>276</v>
      </c>
      <c r="S1689" s="22">
        <v>3.4</v>
      </c>
    </row>
    <row r="1690" spans="11:19" ht="15.75" x14ac:dyDescent="0.25">
      <c r="K1690" s="21">
        <v>1689</v>
      </c>
      <c r="L1690" s="20" t="s">
        <v>1716</v>
      </c>
      <c r="M1690" s="22">
        <v>14.75</v>
      </c>
      <c r="N1690" s="22">
        <v>745</v>
      </c>
      <c r="O1690" s="22">
        <v>8443</v>
      </c>
      <c r="P1690" s="22">
        <v>8890</v>
      </c>
      <c r="Q1690" s="22">
        <v>0</v>
      </c>
      <c r="R1690" s="22">
        <v>288</v>
      </c>
      <c r="S1690" s="22">
        <v>3</v>
      </c>
    </row>
    <row r="1691" spans="11:19" ht="15.75" x14ac:dyDescent="0.25">
      <c r="K1691" s="21">
        <v>1690</v>
      </c>
      <c r="L1691" s="20" t="s">
        <v>1717</v>
      </c>
      <c r="M1691" s="22">
        <v>14.75</v>
      </c>
      <c r="N1691" s="22">
        <v>745</v>
      </c>
      <c r="O1691" s="22">
        <v>6960</v>
      </c>
      <c r="P1691" s="22">
        <v>8980</v>
      </c>
      <c r="Q1691" s="22">
        <v>0</v>
      </c>
      <c r="R1691" s="22">
        <v>296</v>
      </c>
      <c r="S1691" s="22">
        <v>2.8</v>
      </c>
    </row>
    <row r="1692" spans="11:19" ht="15.75" x14ac:dyDescent="0.25">
      <c r="K1692" s="21">
        <v>1691</v>
      </c>
      <c r="L1692" s="20" t="s">
        <v>1718</v>
      </c>
      <c r="M1692" s="22">
        <v>14.72</v>
      </c>
      <c r="N1692" s="22">
        <v>834</v>
      </c>
      <c r="O1692" s="22">
        <v>8960</v>
      </c>
      <c r="P1692" s="22">
        <v>8920</v>
      </c>
      <c r="Q1692" s="22">
        <v>0</v>
      </c>
      <c r="R1692" s="22">
        <v>316</v>
      </c>
      <c r="S1692" s="22">
        <v>2.7</v>
      </c>
    </row>
    <row r="1693" spans="11:19" ht="15.75" x14ac:dyDescent="0.25">
      <c r="K1693" s="21">
        <v>1692</v>
      </c>
      <c r="L1693" s="20" t="s">
        <v>1719</v>
      </c>
      <c r="M1693" s="22">
        <v>14.76</v>
      </c>
      <c r="N1693" s="22">
        <v>715</v>
      </c>
      <c r="O1693" s="22">
        <v>8970</v>
      </c>
      <c r="P1693" s="22">
        <v>8760</v>
      </c>
      <c r="Q1693" s="22">
        <v>0</v>
      </c>
      <c r="R1693" s="22">
        <v>322</v>
      </c>
      <c r="S1693" s="22">
        <v>2.5</v>
      </c>
    </row>
    <row r="1694" spans="11:19" ht="15.75" x14ac:dyDescent="0.25">
      <c r="K1694" s="21">
        <v>1693</v>
      </c>
      <c r="L1694" s="20" t="s">
        <v>1720</v>
      </c>
      <c r="M1694" s="22">
        <v>14.8</v>
      </c>
      <c r="N1694" s="22">
        <v>596</v>
      </c>
      <c r="O1694" s="22">
        <v>9260</v>
      </c>
      <c r="P1694" s="22">
        <v>8610</v>
      </c>
      <c r="Q1694" s="22">
        <v>0</v>
      </c>
      <c r="R1694" s="22">
        <v>334</v>
      </c>
      <c r="S1694" s="22">
        <v>2.5</v>
      </c>
    </row>
    <row r="1695" spans="11:19" ht="15.75" x14ac:dyDescent="0.25">
      <c r="K1695" s="21">
        <v>1694</v>
      </c>
      <c r="L1695" s="20" t="s">
        <v>1721</v>
      </c>
      <c r="M1695" s="22">
        <v>14.88</v>
      </c>
      <c r="N1695" s="22">
        <v>358</v>
      </c>
      <c r="O1695" s="22">
        <v>9650</v>
      </c>
      <c r="P1695" s="22">
        <v>8810</v>
      </c>
      <c r="Q1695" s="22">
        <v>0</v>
      </c>
      <c r="R1695" s="22">
        <v>334</v>
      </c>
      <c r="S1695" s="22">
        <v>2.2999999999999998</v>
      </c>
    </row>
    <row r="1696" spans="11:19" ht="15.75" x14ac:dyDescent="0.25">
      <c r="K1696" s="21">
        <v>1695</v>
      </c>
      <c r="L1696" s="20" t="s">
        <v>1722</v>
      </c>
      <c r="M1696" s="22">
        <v>14.85</v>
      </c>
      <c r="N1696" s="22">
        <v>447</v>
      </c>
      <c r="O1696" s="22">
        <v>9693</v>
      </c>
      <c r="P1696" s="22">
        <v>8830</v>
      </c>
      <c r="Q1696" s="22">
        <v>0</v>
      </c>
      <c r="R1696" s="22">
        <v>338</v>
      </c>
      <c r="S1696" s="22">
        <v>2.2000000000000002</v>
      </c>
    </row>
    <row r="1697" spans="11:19" ht="15.75" x14ac:dyDescent="0.25">
      <c r="K1697" s="21">
        <v>1696</v>
      </c>
      <c r="L1697" s="20" t="s">
        <v>1723</v>
      </c>
      <c r="M1697" s="22">
        <v>14.77</v>
      </c>
      <c r="N1697" s="22">
        <v>685</v>
      </c>
      <c r="O1697" s="22">
        <v>8530</v>
      </c>
      <c r="P1697" s="22">
        <v>8920</v>
      </c>
      <c r="Q1697" s="22">
        <v>0</v>
      </c>
      <c r="R1697" s="22">
        <v>338</v>
      </c>
      <c r="S1697" s="22">
        <v>0</v>
      </c>
    </row>
    <row r="1698" spans="11:19" ht="15.75" x14ac:dyDescent="0.25">
      <c r="K1698" s="21">
        <v>1697</v>
      </c>
      <c r="L1698" s="20" t="s">
        <v>1724</v>
      </c>
      <c r="M1698" s="22">
        <v>14.81</v>
      </c>
      <c r="N1698" s="22">
        <v>566</v>
      </c>
      <c r="O1698" s="22">
        <v>7700</v>
      </c>
      <c r="P1698" s="22">
        <v>8940</v>
      </c>
      <c r="Q1698" s="22">
        <v>0</v>
      </c>
      <c r="R1698" s="22">
        <v>336</v>
      </c>
      <c r="S1698" s="22">
        <v>0</v>
      </c>
    </row>
    <row r="1699" spans="11:19" ht="15.75" x14ac:dyDescent="0.25">
      <c r="K1699" s="21">
        <v>1698</v>
      </c>
      <c r="L1699" s="20" t="s">
        <v>1725</v>
      </c>
      <c r="M1699" s="22">
        <v>14.85</v>
      </c>
      <c r="N1699" s="22">
        <v>447</v>
      </c>
      <c r="O1699" s="22">
        <v>8020</v>
      </c>
      <c r="P1699" s="22">
        <v>8960</v>
      </c>
      <c r="Q1699" s="22">
        <v>0</v>
      </c>
      <c r="R1699" s="22">
        <v>335</v>
      </c>
      <c r="S1699" s="22">
        <v>0</v>
      </c>
    </row>
    <row r="1700" spans="11:19" ht="15.75" x14ac:dyDescent="0.25">
      <c r="K1700" s="21">
        <v>1699</v>
      </c>
      <c r="L1700" s="20" t="s">
        <v>1726</v>
      </c>
      <c r="M1700" s="22">
        <v>14.72</v>
      </c>
      <c r="N1700" s="22">
        <v>834</v>
      </c>
      <c r="O1700" s="22">
        <v>6280</v>
      </c>
      <c r="P1700" s="22">
        <v>8860</v>
      </c>
      <c r="Q1700" s="22">
        <v>0</v>
      </c>
      <c r="R1700" s="22">
        <v>335</v>
      </c>
      <c r="S1700" s="22">
        <v>0</v>
      </c>
    </row>
    <row r="1701" spans="11:19" ht="15.75" x14ac:dyDescent="0.25">
      <c r="K1701" s="21">
        <v>1700</v>
      </c>
      <c r="L1701" s="20" t="s">
        <v>1727</v>
      </c>
      <c r="M1701" s="22">
        <v>14.65</v>
      </c>
      <c r="N1701" s="22">
        <v>1043</v>
      </c>
      <c r="O1701" s="22">
        <v>7580</v>
      </c>
      <c r="P1701" s="22">
        <v>8390</v>
      </c>
      <c r="Q1701" s="22">
        <v>0</v>
      </c>
      <c r="R1701" s="22">
        <v>335</v>
      </c>
      <c r="S1701" s="22">
        <v>0</v>
      </c>
    </row>
    <row r="1702" spans="11:19" ht="15.75" x14ac:dyDescent="0.25">
      <c r="K1702" s="21">
        <v>1701</v>
      </c>
      <c r="L1702" s="20" t="s">
        <v>1728</v>
      </c>
      <c r="M1702" s="22">
        <v>14.63</v>
      </c>
      <c r="N1702" s="22">
        <v>1103</v>
      </c>
      <c r="O1702" s="22">
        <v>7930</v>
      </c>
      <c r="P1702" s="22">
        <v>8330</v>
      </c>
      <c r="Q1702" s="22">
        <v>0</v>
      </c>
      <c r="R1702" s="22">
        <v>335</v>
      </c>
      <c r="S1702" s="22">
        <v>0</v>
      </c>
    </row>
    <row r="1703" spans="11:19" ht="15.75" x14ac:dyDescent="0.25">
      <c r="K1703" s="21">
        <v>1702</v>
      </c>
      <c r="L1703" s="20" t="s">
        <v>1729</v>
      </c>
      <c r="M1703" s="22">
        <v>14.65</v>
      </c>
      <c r="N1703" s="22">
        <v>1043</v>
      </c>
      <c r="O1703" s="22">
        <v>8592</v>
      </c>
      <c r="P1703" s="22">
        <v>8000</v>
      </c>
      <c r="Q1703" s="22">
        <v>0</v>
      </c>
      <c r="R1703" s="22">
        <v>335</v>
      </c>
      <c r="S1703" s="22">
        <v>0</v>
      </c>
    </row>
    <row r="1704" spans="11:19" ht="15.75" x14ac:dyDescent="0.25">
      <c r="K1704" s="21">
        <v>1703</v>
      </c>
      <c r="L1704" s="20" t="s">
        <v>1730</v>
      </c>
      <c r="M1704" s="22">
        <v>14.77</v>
      </c>
      <c r="N1704" s="22">
        <v>685</v>
      </c>
      <c r="O1704" s="22">
        <v>8585</v>
      </c>
      <c r="P1704" s="22">
        <v>6850</v>
      </c>
      <c r="Q1704" s="22">
        <v>0</v>
      </c>
      <c r="R1704" s="22">
        <v>335</v>
      </c>
      <c r="S1704" s="22">
        <v>0</v>
      </c>
    </row>
    <row r="1705" spans="11:19" ht="15.75" x14ac:dyDescent="0.25">
      <c r="K1705" s="21">
        <v>1704</v>
      </c>
      <c r="L1705" s="20" t="s">
        <v>1731</v>
      </c>
      <c r="M1705" s="22">
        <v>14.87</v>
      </c>
      <c r="N1705" s="22">
        <v>387</v>
      </c>
      <c r="O1705" s="22">
        <v>8860</v>
      </c>
      <c r="P1705" s="22">
        <v>6560</v>
      </c>
      <c r="Q1705" s="22">
        <v>0</v>
      </c>
      <c r="R1705" s="22">
        <v>335</v>
      </c>
      <c r="S1705" s="22">
        <v>0</v>
      </c>
    </row>
    <row r="1706" spans="11:19" ht="15.75" x14ac:dyDescent="0.25">
      <c r="K1706" s="21">
        <v>1705</v>
      </c>
      <c r="L1706" s="20" t="s">
        <v>1732</v>
      </c>
      <c r="M1706" s="22">
        <v>14.92</v>
      </c>
      <c r="N1706" s="22">
        <v>238</v>
      </c>
      <c r="O1706" s="22">
        <v>9830</v>
      </c>
      <c r="P1706" s="22">
        <v>7710</v>
      </c>
      <c r="Q1706" s="22">
        <v>0</v>
      </c>
      <c r="R1706" s="22">
        <v>335</v>
      </c>
      <c r="S1706" s="22">
        <v>0</v>
      </c>
    </row>
    <row r="1707" spans="11:19" ht="15.75" x14ac:dyDescent="0.25">
      <c r="K1707" s="21">
        <v>1706</v>
      </c>
      <c r="L1707" s="20" t="s">
        <v>1733</v>
      </c>
      <c r="M1707" s="22">
        <v>14.88</v>
      </c>
      <c r="N1707" s="22">
        <v>358</v>
      </c>
      <c r="O1707" s="22">
        <v>8080</v>
      </c>
      <c r="P1707" s="22">
        <v>7820</v>
      </c>
      <c r="Q1707" s="22">
        <v>0</v>
      </c>
      <c r="R1707" s="22">
        <v>335</v>
      </c>
      <c r="S1707" s="22">
        <v>0</v>
      </c>
    </row>
    <row r="1708" spans="11:19" ht="15.75" x14ac:dyDescent="0.25">
      <c r="K1708" s="21">
        <v>1707</v>
      </c>
      <c r="L1708" s="20" t="s">
        <v>1734</v>
      </c>
      <c r="M1708" s="22">
        <v>14.88</v>
      </c>
      <c r="N1708" s="22">
        <v>358</v>
      </c>
      <c r="O1708" s="22">
        <v>7100</v>
      </c>
      <c r="P1708" s="22">
        <v>7880</v>
      </c>
      <c r="Q1708" s="22">
        <v>0</v>
      </c>
      <c r="R1708" s="22">
        <v>335</v>
      </c>
      <c r="S1708" s="22">
        <v>0</v>
      </c>
    </row>
    <row r="1709" spans="11:19" ht="15.75" x14ac:dyDescent="0.25">
      <c r="K1709" s="21">
        <v>1708</v>
      </c>
      <c r="L1709" s="20" t="s">
        <v>1735</v>
      </c>
      <c r="M1709" s="22">
        <v>14.88</v>
      </c>
      <c r="N1709" s="22">
        <v>358</v>
      </c>
      <c r="O1709" s="22">
        <v>6580</v>
      </c>
      <c r="P1709" s="22">
        <v>8520</v>
      </c>
      <c r="Q1709" s="22">
        <v>0</v>
      </c>
      <c r="R1709" s="22">
        <v>335</v>
      </c>
      <c r="S1709" s="22">
        <v>0</v>
      </c>
    </row>
    <row r="1710" spans="11:19" ht="15.75" x14ac:dyDescent="0.25">
      <c r="K1710" s="21">
        <v>1709</v>
      </c>
      <c r="L1710" s="20" t="s">
        <v>1736</v>
      </c>
      <c r="M1710" s="22">
        <v>14.9</v>
      </c>
      <c r="N1710" s="22">
        <v>298</v>
      </c>
      <c r="O1710" s="22">
        <v>8048</v>
      </c>
      <c r="P1710" s="22">
        <v>8790</v>
      </c>
      <c r="Q1710" s="22">
        <v>0</v>
      </c>
      <c r="R1710" s="22">
        <v>335</v>
      </c>
      <c r="S1710" s="22">
        <v>0</v>
      </c>
    </row>
    <row r="1711" spans="11:19" ht="15.75" x14ac:dyDescent="0.25">
      <c r="K1711" s="21">
        <v>1710</v>
      </c>
      <c r="L1711" s="20" t="s">
        <v>1737</v>
      </c>
      <c r="M1711" s="22">
        <v>14.95</v>
      </c>
      <c r="N1711" s="22">
        <v>149</v>
      </c>
      <c r="O1711" s="22">
        <v>7316</v>
      </c>
      <c r="P1711" s="22">
        <v>7940</v>
      </c>
      <c r="Q1711" s="22">
        <v>0</v>
      </c>
      <c r="R1711" s="22">
        <v>335</v>
      </c>
      <c r="S1711" s="22">
        <v>0</v>
      </c>
    </row>
    <row r="1712" spans="11:19" ht="15.75" x14ac:dyDescent="0.25">
      <c r="K1712" s="21">
        <v>1711</v>
      </c>
      <c r="L1712" s="20" t="s">
        <v>1738</v>
      </c>
      <c r="M1712" s="22">
        <v>14.65</v>
      </c>
      <c r="N1712" s="22">
        <v>1043</v>
      </c>
      <c r="O1712" s="22">
        <v>7520</v>
      </c>
      <c r="P1712" s="22">
        <v>7520</v>
      </c>
      <c r="Q1712" s="22">
        <v>0</v>
      </c>
      <c r="R1712" s="22">
        <v>335</v>
      </c>
      <c r="S1712" s="22">
        <v>0</v>
      </c>
    </row>
    <row r="1713" spans="11:19" ht="15.75" x14ac:dyDescent="0.25">
      <c r="K1713" s="21">
        <v>1712</v>
      </c>
      <c r="L1713" s="20" t="s">
        <v>1739</v>
      </c>
      <c r="M1713" s="22">
        <v>14.66</v>
      </c>
      <c r="N1713" s="22">
        <v>1013</v>
      </c>
      <c r="O1713" s="22">
        <v>9430</v>
      </c>
      <c r="P1713" s="22">
        <v>8480</v>
      </c>
      <c r="Q1713" s="22">
        <v>0</v>
      </c>
      <c r="R1713" s="22">
        <v>335</v>
      </c>
      <c r="S1713" s="22">
        <v>0</v>
      </c>
    </row>
    <row r="1714" spans="11:19" ht="15.75" x14ac:dyDescent="0.25">
      <c r="K1714" s="21">
        <v>1713</v>
      </c>
      <c r="L1714" s="20" t="s">
        <v>1740</v>
      </c>
      <c r="M1714" s="22">
        <v>14.71</v>
      </c>
      <c r="N1714" s="22">
        <v>864</v>
      </c>
      <c r="O1714" s="22">
        <v>9770</v>
      </c>
      <c r="P1714" s="22">
        <v>8370</v>
      </c>
      <c r="Q1714" s="22">
        <v>0</v>
      </c>
      <c r="R1714" s="22">
        <v>335</v>
      </c>
      <c r="S1714" s="22">
        <v>0</v>
      </c>
    </row>
    <row r="1715" spans="11:19" ht="15.75" x14ac:dyDescent="0.25">
      <c r="K1715" s="21">
        <v>1714</v>
      </c>
      <c r="L1715" s="20" t="s">
        <v>1741</v>
      </c>
      <c r="M1715" s="22">
        <v>14.72</v>
      </c>
      <c r="N1715" s="22">
        <v>834</v>
      </c>
      <c r="O1715" s="22">
        <v>9950</v>
      </c>
      <c r="P1715" s="22">
        <v>8220</v>
      </c>
      <c r="Q1715" s="22">
        <v>0</v>
      </c>
      <c r="R1715" s="22">
        <v>335</v>
      </c>
      <c r="S1715" s="22">
        <v>0</v>
      </c>
    </row>
    <row r="1716" spans="11:19" ht="15.75" x14ac:dyDescent="0.25">
      <c r="K1716" s="21">
        <v>1715</v>
      </c>
      <c r="L1716" s="20" t="s">
        <v>1742</v>
      </c>
      <c r="M1716" s="22">
        <v>14.82</v>
      </c>
      <c r="N1716" s="22">
        <v>536</v>
      </c>
      <c r="O1716" s="22">
        <v>7880</v>
      </c>
      <c r="P1716" s="22">
        <v>8140</v>
      </c>
      <c r="Q1716" s="22">
        <v>0</v>
      </c>
      <c r="R1716" s="22">
        <v>335</v>
      </c>
      <c r="S1716" s="22">
        <v>0</v>
      </c>
    </row>
    <row r="1717" spans="11:19" ht="15.75" x14ac:dyDescent="0.25">
      <c r="K1717" s="21">
        <v>1716</v>
      </c>
      <c r="L1717" s="20" t="s">
        <v>1743</v>
      </c>
      <c r="M1717" s="22">
        <v>14.84</v>
      </c>
      <c r="N1717" s="22">
        <v>477</v>
      </c>
      <c r="O1717" s="22">
        <v>6839</v>
      </c>
      <c r="P1717" s="22">
        <v>7735</v>
      </c>
      <c r="Q1717" s="22">
        <v>0</v>
      </c>
      <c r="R1717" s="22">
        <v>335</v>
      </c>
      <c r="S1717" s="22">
        <v>0</v>
      </c>
    </row>
    <row r="1718" spans="11:19" ht="15.75" x14ac:dyDescent="0.25">
      <c r="K1718" s="21">
        <v>1717</v>
      </c>
      <c r="L1718" s="20" t="s">
        <v>1744</v>
      </c>
      <c r="M1718" s="22">
        <v>14.89</v>
      </c>
      <c r="N1718" s="22">
        <v>328</v>
      </c>
      <c r="O1718" s="22">
        <v>6158</v>
      </c>
      <c r="P1718" s="22">
        <v>7020</v>
      </c>
      <c r="Q1718" s="22">
        <v>0</v>
      </c>
      <c r="R1718" s="22">
        <v>335</v>
      </c>
      <c r="S1718" s="22">
        <v>0</v>
      </c>
    </row>
    <row r="1719" spans="11:19" ht="15.75" x14ac:dyDescent="0.25">
      <c r="K1719" s="21">
        <v>1718</v>
      </c>
      <c r="L1719" s="20" t="s">
        <v>1745</v>
      </c>
      <c r="M1719" s="22">
        <v>14.86</v>
      </c>
      <c r="N1719" s="22">
        <v>417</v>
      </c>
      <c r="O1719" s="22">
        <v>5614</v>
      </c>
      <c r="P1719" s="22">
        <v>6920</v>
      </c>
      <c r="Q1719" s="22">
        <v>0</v>
      </c>
      <c r="R1719" s="22">
        <v>335</v>
      </c>
      <c r="S1719" s="22">
        <v>0</v>
      </c>
    </row>
    <row r="1720" spans="11:19" ht="15.75" x14ac:dyDescent="0.25">
      <c r="K1720" s="21">
        <v>1719</v>
      </c>
      <c r="L1720" s="20" t="s">
        <v>1746</v>
      </c>
      <c r="M1720" s="22">
        <v>14.85</v>
      </c>
      <c r="N1720" s="22">
        <v>447</v>
      </c>
      <c r="O1720" s="22">
        <v>3860</v>
      </c>
      <c r="P1720" s="22">
        <v>5950</v>
      </c>
      <c r="Q1720" s="22">
        <v>0</v>
      </c>
      <c r="R1720" s="22">
        <v>335</v>
      </c>
      <c r="S1720" s="22">
        <v>0</v>
      </c>
    </row>
    <row r="1721" spans="11:19" ht="15.75" x14ac:dyDescent="0.25">
      <c r="K1721" s="21">
        <v>1720</v>
      </c>
      <c r="L1721" s="20" t="s">
        <v>1747</v>
      </c>
      <c r="M1721" s="22">
        <v>14.81</v>
      </c>
      <c r="N1721" s="22">
        <v>566</v>
      </c>
      <c r="O1721" s="22">
        <v>4722</v>
      </c>
      <c r="P1721" s="22">
        <v>5880</v>
      </c>
      <c r="Q1721" s="22">
        <v>0</v>
      </c>
      <c r="R1721" s="22">
        <v>335</v>
      </c>
      <c r="S1721" s="22">
        <v>0</v>
      </c>
    </row>
    <row r="1722" spans="11:19" ht="15.75" x14ac:dyDescent="0.25">
      <c r="K1722" s="21">
        <v>1721</v>
      </c>
      <c r="L1722" s="20" t="s">
        <v>1748</v>
      </c>
      <c r="M1722" s="22">
        <v>14.79</v>
      </c>
      <c r="N1722" s="22">
        <v>626</v>
      </c>
      <c r="O1722" s="22">
        <v>4670</v>
      </c>
      <c r="P1722" s="22">
        <v>5890</v>
      </c>
      <c r="Q1722" s="22">
        <v>0</v>
      </c>
      <c r="R1722" s="22">
        <v>335</v>
      </c>
      <c r="S1722" s="22">
        <v>0</v>
      </c>
    </row>
    <row r="1723" spans="11:19" ht="15.75" x14ac:dyDescent="0.25">
      <c r="K1723" s="21">
        <v>1722</v>
      </c>
      <c r="L1723" s="20" t="s">
        <v>1749</v>
      </c>
      <c r="M1723" s="22">
        <v>14.74</v>
      </c>
      <c r="N1723" s="22">
        <v>775</v>
      </c>
      <c r="O1723" s="22">
        <v>5930</v>
      </c>
      <c r="P1723" s="22">
        <v>5860</v>
      </c>
      <c r="Q1723" s="22">
        <v>0</v>
      </c>
      <c r="R1723" s="22">
        <v>335</v>
      </c>
      <c r="S1723" s="22">
        <v>0</v>
      </c>
    </row>
    <row r="1724" spans="11:19" ht="15.75" x14ac:dyDescent="0.25">
      <c r="K1724" s="21">
        <v>1723</v>
      </c>
      <c r="L1724" s="20" t="s">
        <v>1750</v>
      </c>
      <c r="M1724" s="22">
        <v>14.76</v>
      </c>
      <c r="N1724" s="22">
        <v>715</v>
      </c>
      <c r="O1724" s="22">
        <v>5710</v>
      </c>
      <c r="P1724" s="22">
        <v>5900</v>
      </c>
      <c r="Q1724" s="22">
        <v>0</v>
      </c>
      <c r="R1724" s="22">
        <v>335</v>
      </c>
      <c r="S1724" s="22">
        <v>0</v>
      </c>
    </row>
    <row r="1725" spans="11:19" ht="15.75" x14ac:dyDescent="0.25">
      <c r="K1725" s="21">
        <v>1724</v>
      </c>
      <c r="L1725" s="20" t="s">
        <v>1751</v>
      </c>
      <c r="M1725" s="22">
        <v>14.66</v>
      </c>
      <c r="N1725" s="22">
        <v>1013</v>
      </c>
      <c r="O1725" s="22">
        <v>5701</v>
      </c>
      <c r="P1725" s="22">
        <v>6820</v>
      </c>
      <c r="Q1725" s="22">
        <v>0</v>
      </c>
      <c r="R1725" s="22">
        <v>335</v>
      </c>
      <c r="S1725" s="22">
        <v>0</v>
      </c>
    </row>
    <row r="1726" spans="11:19" ht="15.75" x14ac:dyDescent="0.25">
      <c r="K1726" s="21">
        <v>1725</v>
      </c>
      <c r="L1726" s="20" t="s">
        <v>1752</v>
      </c>
      <c r="M1726" s="22">
        <v>14.57</v>
      </c>
      <c r="N1726" s="22">
        <v>1281</v>
      </c>
      <c r="O1726" s="22">
        <v>5500</v>
      </c>
      <c r="P1726" s="22">
        <v>6760</v>
      </c>
      <c r="Q1726" s="22">
        <v>0</v>
      </c>
      <c r="R1726" s="22">
        <v>335</v>
      </c>
      <c r="S1726" s="22">
        <v>0</v>
      </c>
    </row>
    <row r="1727" spans="11:19" ht="15.75" x14ac:dyDescent="0.25">
      <c r="K1727" s="21">
        <v>1726</v>
      </c>
      <c r="L1727" s="20" t="s">
        <v>1753</v>
      </c>
      <c r="M1727" s="22">
        <v>14.63</v>
      </c>
      <c r="N1727" s="22">
        <v>1103</v>
      </c>
      <c r="O1727" s="22">
        <v>7390</v>
      </c>
      <c r="P1727" s="22">
        <v>6420</v>
      </c>
      <c r="Q1727" s="22">
        <v>0</v>
      </c>
      <c r="R1727" s="22">
        <v>335</v>
      </c>
      <c r="S1727" s="22">
        <v>0</v>
      </c>
    </row>
    <row r="1728" spans="11:19" ht="15.75" x14ac:dyDescent="0.25">
      <c r="K1728" s="21">
        <v>1727</v>
      </c>
      <c r="L1728" s="20" t="s">
        <v>1754</v>
      </c>
      <c r="M1728" s="22">
        <v>14.61</v>
      </c>
      <c r="N1728" s="22">
        <v>1162</v>
      </c>
      <c r="O1728" s="22">
        <v>8420</v>
      </c>
      <c r="P1728" s="22">
        <v>6340</v>
      </c>
      <c r="Q1728" s="22">
        <v>0</v>
      </c>
      <c r="R1728" s="22">
        <v>335</v>
      </c>
      <c r="S1728" s="22">
        <v>0</v>
      </c>
    </row>
    <row r="1729" spans="11:19" ht="15.75" x14ac:dyDescent="0.25">
      <c r="K1729" s="21">
        <v>1728</v>
      </c>
      <c r="L1729" s="20" t="s">
        <v>1755</v>
      </c>
      <c r="M1729" s="22">
        <v>14.63</v>
      </c>
      <c r="N1729" s="22">
        <v>1103</v>
      </c>
      <c r="O1729" s="22">
        <v>7920</v>
      </c>
      <c r="P1729" s="22">
        <v>6860</v>
      </c>
      <c r="Q1729" s="22">
        <v>0</v>
      </c>
      <c r="R1729" s="22">
        <v>335</v>
      </c>
      <c r="S1729" s="22">
        <v>0</v>
      </c>
    </row>
    <row r="1730" spans="11:19" ht="15.75" x14ac:dyDescent="0.25">
      <c r="K1730" s="21">
        <v>1729</v>
      </c>
      <c r="L1730" s="20" t="s">
        <v>1756</v>
      </c>
      <c r="M1730" s="22">
        <v>14.72</v>
      </c>
      <c r="N1730" s="22">
        <v>834</v>
      </c>
      <c r="O1730" s="22">
        <v>8330</v>
      </c>
      <c r="P1730" s="22">
        <v>7190</v>
      </c>
      <c r="Q1730" s="22">
        <v>0</v>
      </c>
      <c r="R1730" s="22">
        <v>335</v>
      </c>
      <c r="S1730" s="22">
        <v>0</v>
      </c>
    </row>
    <row r="1731" spans="11:19" ht="15.75" x14ac:dyDescent="0.25">
      <c r="K1731" s="21">
        <v>1730</v>
      </c>
      <c r="L1731" s="20" t="s">
        <v>1757</v>
      </c>
      <c r="M1731" s="22">
        <v>14.7</v>
      </c>
      <c r="N1731" s="22">
        <v>894</v>
      </c>
      <c r="O1731" s="22">
        <v>8568</v>
      </c>
      <c r="P1731" s="22">
        <v>7405</v>
      </c>
      <c r="Q1731" s="22">
        <v>0</v>
      </c>
      <c r="R1731" s="22">
        <v>335</v>
      </c>
      <c r="S1731" s="22">
        <v>0</v>
      </c>
    </row>
    <row r="1732" spans="11:19" ht="15.75" x14ac:dyDescent="0.25">
      <c r="K1732" s="21">
        <v>1731</v>
      </c>
      <c r="L1732" s="20" t="s">
        <v>1758</v>
      </c>
      <c r="M1732" s="22">
        <v>14.67</v>
      </c>
      <c r="N1732" s="22">
        <v>983</v>
      </c>
      <c r="O1732" s="22">
        <v>8222</v>
      </c>
      <c r="P1732" s="22">
        <v>6990</v>
      </c>
      <c r="Q1732" s="22">
        <v>0</v>
      </c>
      <c r="R1732" s="22">
        <v>335</v>
      </c>
      <c r="S1732" s="22">
        <v>0</v>
      </c>
    </row>
    <row r="1733" spans="11:19" ht="15.75" x14ac:dyDescent="0.25">
      <c r="K1733" s="21">
        <v>1732</v>
      </c>
      <c r="L1733" s="20" t="s">
        <v>1759</v>
      </c>
      <c r="M1733" s="22">
        <v>14.7</v>
      </c>
      <c r="N1733" s="22">
        <v>894</v>
      </c>
      <c r="O1733" s="22">
        <v>6740</v>
      </c>
      <c r="P1733" s="22">
        <v>6690</v>
      </c>
      <c r="Q1733" s="22">
        <v>0</v>
      </c>
      <c r="R1733" s="22">
        <v>335</v>
      </c>
      <c r="S1733" s="22">
        <v>0</v>
      </c>
    </row>
    <row r="1734" spans="11:19" ht="15.75" x14ac:dyDescent="0.25">
      <c r="K1734" s="21">
        <v>1733</v>
      </c>
      <c r="L1734" s="20" t="s">
        <v>1760</v>
      </c>
      <c r="M1734" s="22">
        <v>14.72</v>
      </c>
      <c r="N1734" s="22">
        <v>834</v>
      </c>
      <c r="O1734" s="22">
        <v>8590</v>
      </c>
      <c r="P1734" s="22">
        <v>7460</v>
      </c>
      <c r="Q1734" s="22">
        <v>0</v>
      </c>
      <c r="R1734" s="22">
        <v>335</v>
      </c>
      <c r="S1734" s="22">
        <v>0</v>
      </c>
    </row>
    <row r="1735" spans="11:19" ht="15.75" x14ac:dyDescent="0.25">
      <c r="K1735" s="21">
        <v>1734</v>
      </c>
      <c r="L1735" s="20" t="s">
        <v>1761</v>
      </c>
      <c r="M1735" s="22">
        <v>14.85</v>
      </c>
      <c r="N1735" s="22">
        <v>447</v>
      </c>
      <c r="O1735" s="22">
        <v>7990</v>
      </c>
      <c r="P1735" s="22">
        <v>7420</v>
      </c>
      <c r="Q1735" s="22">
        <v>0</v>
      </c>
      <c r="R1735" s="22">
        <v>335</v>
      </c>
      <c r="S1735" s="22">
        <v>0</v>
      </c>
    </row>
    <row r="1736" spans="11:19" ht="15.75" x14ac:dyDescent="0.25">
      <c r="K1736" s="21">
        <v>1735</v>
      </c>
      <c r="L1736" s="20" t="s">
        <v>1762</v>
      </c>
      <c r="M1736" s="22">
        <v>14.87</v>
      </c>
      <c r="N1736" s="22">
        <v>387</v>
      </c>
      <c r="O1736" s="22">
        <v>6660</v>
      </c>
      <c r="P1736" s="22">
        <v>7310</v>
      </c>
      <c r="Q1736" s="22">
        <v>0</v>
      </c>
      <c r="R1736" s="22">
        <v>335</v>
      </c>
      <c r="S1736" s="22">
        <v>0</v>
      </c>
    </row>
    <row r="1737" spans="11:19" ht="15.75" x14ac:dyDescent="0.25">
      <c r="K1737" s="21">
        <v>1736</v>
      </c>
      <c r="L1737" s="20" t="s">
        <v>1763</v>
      </c>
      <c r="M1737" s="22">
        <v>14.81</v>
      </c>
      <c r="N1737" s="22">
        <v>566</v>
      </c>
      <c r="O1737" s="22">
        <v>6360</v>
      </c>
      <c r="P1737" s="22">
        <v>7530</v>
      </c>
      <c r="Q1737" s="22">
        <v>0</v>
      </c>
      <c r="R1737" s="22">
        <v>335</v>
      </c>
      <c r="S1737" s="22">
        <v>0</v>
      </c>
    </row>
    <row r="1738" spans="11:19" ht="15.75" x14ac:dyDescent="0.25">
      <c r="K1738" s="21">
        <v>1737</v>
      </c>
      <c r="L1738" s="20" t="s">
        <v>1764</v>
      </c>
      <c r="M1738" s="22">
        <v>14.83</v>
      </c>
      <c r="N1738" s="22">
        <v>507</v>
      </c>
      <c r="O1738" s="22">
        <v>6292</v>
      </c>
      <c r="P1738" s="22">
        <v>7370</v>
      </c>
      <c r="Q1738" s="22">
        <v>0</v>
      </c>
      <c r="R1738" s="22">
        <v>335</v>
      </c>
      <c r="S1738" s="22">
        <v>0</v>
      </c>
    </row>
    <row r="1739" spans="11:19" ht="15.75" x14ac:dyDescent="0.25">
      <c r="K1739" s="21">
        <v>1738</v>
      </c>
      <c r="L1739" s="20" t="s">
        <v>1765</v>
      </c>
      <c r="M1739" s="22">
        <v>14.91</v>
      </c>
      <c r="N1739" s="22">
        <v>268</v>
      </c>
      <c r="O1739" s="22">
        <v>7197</v>
      </c>
      <c r="P1739" s="22">
        <v>6700</v>
      </c>
      <c r="Q1739" s="22">
        <v>0</v>
      </c>
      <c r="R1739" s="22">
        <v>335</v>
      </c>
      <c r="S1739" s="22">
        <v>0</v>
      </c>
    </row>
    <row r="1740" spans="11:19" ht="15.75" x14ac:dyDescent="0.25">
      <c r="K1740" s="21">
        <v>1739</v>
      </c>
      <c r="L1740" s="20" t="s">
        <v>1766</v>
      </c>
      <c r="M1740" s="22">
        <v>14.85</v>
      </c>
      <c r="N1740" s="22">
        <v>447</v>
      </c>
      <c r="O1740" s="22">
        <v>7040</v>
      </c>
      <c r="P1740" s="22">
        <v>6790</v>
      </c>
      <c r="Q1740" s="22">
        <v>0</v>
      </c>
      <c r="R1740" s="22">
        <v>335</v>
      </c>
      <c r="S1740" s="22">
        <v>0</v>
      </c>
    </row>
    <row r="1741" spans="11:19" ht="15.75" x14ac:dyDescent="0.25">
      <c r="K1741" s="21">
        <v>1740</v>
      </c>
      <c r="L1741" s="20" t="s">
        <v>1767</v>
      </c>
      <c r="M1741" s="22">
        <v>14.84</v>
      </c>
      <c r="N1741" s="22">
        <v>477</v>
      </c>
      <c r="O1741" s="22">
        <v>7420</v>
      </c>
      <c r="P1741" s="22">
        <v>7230</v>
      </c>
      <c r="Q1741" s="22">
        <v>0</v>
      </c>
      <c r="R1741" s="22">
        <v>335</v>
      </c>
      <c r="S1741" s="22">
        <v>0</v>
      </c>
    </row>
    <row r="1742" spans="11:19" ht="15.75" x14ac:dyDescent="0.25">
      <c r="K1742" s="21">
        <v>1741</v>
      </c>
      <c r="L1742" s="20" t="s">
        <v>1768</v>
      </c>
      <c r="M1742" s="22">
        <v>14.88</v>
      </c>
      <c r="N1742" s="22">
        <v>358</v>
      </c>
      <c r="O1742" s="22">
        <v>7390</v>
      </c>
      <c r="P1742" s="22">
        <v>7480</v>
      </c>
      <c r="Q1742" s="22">
        <v>0</v>
      </c>
      <c r="R1742" s="22">
        <v>335</v>
      </c>
      <c r="S1742" s="22">
        <v>0</v>
      </c>
    </row>
    <row r="1743" spans="11:19" ht="15.75" x14ac:dyDescent="0.25">
      <c r="K1743" s="21">
        <v>1742</v>
      </c>
      <c r="L1743" s="20" t="s">
        <v>1769</v>
      </c>
      <c r="M1743" s="22">
        <v>14.87</v>
      </c>
      <c r="N1743" s="22">
        <v>387</v>
      </c>
      <c r="O1743" s="22">
        <v>7220</v>
      </c>
      <c r="P1743" s="22">
        <v>7910</v>
      </c>
      <c r="Q1743" s="22">
        <v>0</v>
      </c>
      <c r="R1743" s="22">
        <v>335</v>
      </c>
      <c r="S1743" s="22">
        <v>0</v>
      </c>
    </row>
    <row r="1744" spans="11:19" ht="15.75" x14ac:dyDescent="0.25">
      <c r="K1744" s="21">
        <v>1743</v>
      </c>
      <c r="L1744" s="20" t="s">
        <v>1770</v>
      </c>
      <c r="M1744" s="22">
        <v>14.84</v>
      </c>
      <c r="N1744" s="22">
        <v>477</v>
      </c>
      <c r="O1744" s="22">
        <v>7310</v>
      </c>
      <c r="P1744" s="22">
        <v>8210</v>
      </c>
      <c r="Q1744" s="22">
        <v>0</v>
      </c>
      <c r="R1744" s="22">
        <v>335</v>
      </c>
      <c r="S1744" s="22">
        <v>0</v>
      </c>
    </row>
    <row r="1745" spans="11:19" ht="15.75" x14ac:dyDescent="0.25">
      <c r="K1745" s="21">
        <v>1744</v>
      </c>
      <c r="L1745" s="20" t="s">
        <v>1771</v>
      </c>
      <c r="M1745" s="22">
        <v>14.86</v>
      </c>
      <c r="N1745" s="22">
        <v>417</v>
      </c>
      <c r="O1745" s="22">
        <v>7304</v>
      </c>
      <c r="P1745" s="22">
        <v>8380</v>
      </c>
      <c r="Q1745" s="22">
        <v>0</v>
      </c>
      <c r="R1745" s="22">
        <v>335</v>
      </c>
      <c r="S1745" s="22">
        <v>0</v>
      </c>
    </row>
    <row r="1746" spans="11:19" ht="15.75" x14ac:dyDescent="0.25">
      <c r="K1746" s="21">
        <v>1745</v>
      </c>
      <c r="L1746" s="20" t="s">
        <v>1772</v>
      </c>
      <c r="M1746" s="22">
        <v>14.88</v>
      </c>
      <c r="N1746" s="22">
        <v>358</v>
      </c>
      <c r="O1746" s="22">
        <v>7282</v>
      </c>
      <c r="P1746" s="22">
        <v>7980</v>
      </c>
      <c r="Q1746" s="22">
        <v>0</v>
      </c>
      <c r="R1746" s="22">
        <v>335</v>
      </c>
      <c r="S1746" s="22">
        <v>0</v>
      </c>
    </row>
    <row r="1747" spans="11:19" ht="15.75" x14ac:dyDescent="0.25">
      <c r="K1747" s="21">
        <v>1746</v>
      </c>
      <c r="L1747" s="20" t="s">
        <v>1773</v>
      </c>
      <c r="M1747" s="22">
        <v>14.83</v>
      </c>
      <c r="N1747" s="22">
        <v>507</v>
      </c>
      <c r="O1747" s="22">
        <v>7760</v>
      </c>
      <c r="P1747" s="22">
        <v>7840</v>
      </c>
      <c r="Q1747" s="22">
        <v>0</v>
      </c>
      <c r="R1747" s="22">
        <v>335</v>
      </c>
      <c r="S1747" s="22">
        <v>0</v>
      </c>
    </row>
    <row r="1748" spans="11:19" ht="15.75" x14ac:dyDescent="0.25">
      <c r="K1748" s="21">
        <v>1747</v>
      </c>
      <c r="L1748" s="20" t="s">
        <v>1774</v>
      </c>
      <c r="M1748" s="22">
        <v>14.69</v>
      </c>
      <c r="N1748" s="22">
        <v>924</v>
      </c>
      <c r="O1748" s="22">
        <v>7590</v>
      </c>
      <c r="P1748" s="22">
        <v>8290</v>
      </c>
      <c r="Q1748" s="22">
        <v>0</v>
      </c>
      <c r="R1748" s="22">
        <v>335</v>
      </c>
      <c r="S1748" s="22">
        <v>0</v>
      </c>
    </row>
    <row r="1749" spans="11:19" ht="15.75" x14ac:dyDescent="0.25">
      <c r="K1749" s="21">
        <v>1748</v>
      </c>
      <c r="L1749" s="20" t="s">
        <v>1775</v>
      </c>
      <c r="M1749" s="22">
        <v>14.72</v>
      </c>
      <c r="N1749" s="22">
        <v>834</v>
      </c>
      <c r="O1749" s="22">
        <v>7520</v>
      </c>
      <c r="P1749" s="22">
        <v>8660</v>
      </c>
      <c r="Q1749" s="22">
        <v>0</v>
      </c>
      <c r="R1749" s="22">
        <v>335</v>
      </c>
      <c r="S1749" s="22">
        <v>0</v>
      </c>
    </row>
    <row r="1750" spans="11:19" ht="15.75" x14ac:dyDescent="0.25">
      <c r="K1750" s="21">
        <v>1749</v>
      </c>
      <c r="L1750" s="20" t="s">
        <v>1776</v>
      </c>
      <c r="M1750" s="22">
        <v>14.64</v>
      </c>
      <c r="N1750" s="22">
        <v>1073</v>
      </c>
      <c r="O1750" s="22">
        <v>6800</v>
      </c>
      <c r="P1750" s="22">
        <v>8090</v>
      </c>
      <c r="Q1750" s="22">
        <v>0</v>
      </c>
      <c r="R1750" s="22">
        <v>335</v>
      </c>
      <c r="S1750" s="22">
        <v>0</v>
      </c>
    </row>
    <row r="1751" spans="11:19" ht="15.75" x14ac:dyDescent="0.25">
      <c r="K1751" s="21">
        <v>1750</v>
      </c>
      <c r="L1751" s="20" t="s">
        <v>1777</v>
      </c>
      <c r="M1751" s="22">
        <v>14.7</v>
      </c>
      <c r="N1751" s="22">
        <v>894</v>
      </c>
      <c r="O1751" s="22">
        <v>6550</v>
      </c>
      <c r="P1751" s="22">
        <v>7610</v>
      </c>
      <c r="Q1751" s="22">
        <v>0</v>
      </c>
      <c r="R1751" s="22">
        <v>335</v>
      </c>
      <c r="S1751" s="22">
        <v>0</v>
      </c>
    </row>
    <row r="1752" spans="11:19" ht="15.75" x14ac:dyDescent="0.25">
      <c r="K1752" s="21">
        <v>1751</v>
      </c>
      <c r="L1752" s="20" t="s">
        <v>1778</v>
      </c>
      <c r="M1752" s="22">
        <v>14.72</v>
      </c>
      <c r="N1752" s="22">
        <v>834</v>
      </c>
      <c r="O1752" s="22">
        <v>7240</v>
      </c>
      <c r="P1752" s="22">
        <v>7230</v>
      </c>
      <c r="Q1752" s="22">
        <v>0</v>
      </c>
      <c r="R1752" s="22">
        <v>335</v>
      </c>
      <c r="S1752" s="22">
        <v>0</v>
      </c>
    </row>
    <row r="1753" spans="11:19" ht="15.75" x14ac:dyDescent="0.25">
      <c r="K1753" s="21">
        <v>1752</v>
      </c>
      <c r="L1753" s="20" t="s">
        <v>1779</v>
      </c>
      <c r="M1753" s="22">
        <v>14.74</v>
      </c>
      <c r="N1753" s="22">
        <v>775</v>
      </c>
      <c r="O1753" s="22">
        <v>6970</v>
      </c>
      <c r="P1753" s="22">
        <v>6770</v>
      </c>
      <c r="Q1753" s="22">
        <v>0</v>
      </c>
      <c r="R1753" s="22">
        <v>335</v>
      </c>
      <c r="S1753" s="22">
        <v>0</v>
      </c>
    </row>
    <row r="1754" spans="11:19" ht="15.75" x14ac:dyDescent="0.25">
      <c r="K1754" s="21">
        <v>1753</v>
      </c>
      <c r="L1754" s="20" t="s">
        <v>1780</v>
      </c>
      <c r="M1754" s="22">
        <v>14.71</v>
      </c>
      <c r="N1754" s="22">
        <v>864</v>
      </c>
      <c r="O1754" s="22">
        <v>6530</v>
      </c>
      <c r="P1754" s="22">
        <v>6490</v>
      </c>
      <c r="Q1754" s="22">
        <v>0</v>
      </c>
      <c r="R1754" s="22">
        <v>335</v>
      </c>
      <c r="S1754" s="22">
        <v>0</v>
      </c>
    </row>
    <row r="1755" spans="11:19" ht="15.75" x14ac:dyDescent="0.25">
      <c r="K1755" s="21">
        <v>1754</v>
      </c>
      <c r="L1755" s="20" t="s">
        <v>1781</v>
      </c>
      <c r="M1755" s="22">
        <v>14.68</v>
      </c>
      <c r="N1755" s="22">
        <v>954</v>
      </c>
      <c r="O1755" s="22">
        <v>6730</v>
      </c>
      <c r="P1755" s="22">
        <v>6890</v>
      </c>
      <c r="Q1755" s="22">
        <v>0</v>
      </c>
      <c r="R1755" s="22">
        <v>335</v>
      </c>
      <c r="S1755" s="22">
        <v>0</v>
      </c>
    </row>
    <row r="1756" spans="11:19" ht="15.75" x14ac:dyDescent="0.25">
      <c r="K1756" s="21">
        <v>1755</v>
      </c>
      <c r="L1756" s="20" t="s">
        <v>1782</v>
      </c>
      <c r="M1756" s="22">
        <v>14.72</v>
      </c>
      <c r="N1756" s="22">
        <v>834</v>
      </c>
      <c r="O1756" s="22">
        <v>7010</v>
      </c>
      <c r="P1756" s="22">
        <v>6890</v>
      </c>
      <c r="Q1756" s="22">
        <v>0</v>
      </c>
      <c r="R1756" s="22">
        <v>335</v>
      </c>
      <c r="S1756" s="22">
        <v>0</v>
      </c>
    </row>
    <row r="1757" spans="11:19" ht="15.75" x14ac:dyDescent="0.25">
      <c r="K1757" s="21">
        <v>1756</v>
      </c>
      <c r="L1757" s="20" t="s">
        <v>1783</v>
      </c>
      <c r="M1757" s="22">
        <v>14.76</v>
      </c>
      <c r="N1757" s="22">
        <v>715</v>
      </c>
      <c r="O1757" s="22">
        <v>6260</v>
      </c>
      <c r="P1757" s="22">
        <v>6870</v>
      </c>
      <c r="Q1757" s="22">
        <v>0</v>
      </c>
      <c r="R1757" s="22">
        <v>335</v>
      </c>
      <c r="S1757" s="22">
        <v>0</v>
      </c>
    </row>
    <row r="1758" spans="11:19" ht="15.75" x14ac:dyDescent="0.25">
      <c r="K1758" s="21">
        <v>1757</v>
      </c>
      <c r="L1758" s="20" t="s">
        <v>1784</v>
      </c>
      <c r="M1758" s="22">
        <v>14.73</v>
      </c>
      <c r="N1758" s="22">
        <v>805</v>
      </c>
      <c r="O1758" s="22">
        <v>6420</v>
      </c>
      <c r="P1758" s="22">
        <v>6810</v>
      </c>
      <c r="Q1758" s="22">
        <v>0</v>
      </c>
      <c r="R1758" s="22">
        <v>335</v>
      </c>
      <c r="S1758" s="22">
        <v>0</v>
      </c>
    </row>
    <row r="1759" spans="11:19" ht="15.75" x14ac:dyDescent="0.25">
      <c r="K1759" s="21">
        <v>1758</v>
      </c>
      <c r="L1759" s="20" t="s">
        <v>1785</v>
      </c>
      <c r="M1759" s="22">
        <v>14.76</v>
      </c>
      <c r="N1759" s="22">
        <v>715</v>
      </c>
      <c r="O1759" s="22">
        <v>6999</v>
      </c>
      <c r="P1759" s="22">
        <v>6900</v>
      </c>
      <c r="Q1759" s="22">
        <v>0</v>
      </c>
      <c r="R1759" s="22">
        <v>335</v>
      </c>
      <c r="S1759" s="22">
        <v>0</v>
      </c>
    </row>
    <row r="1760" spans="11:19" ht="15.75" x14ac:dyDescent="0.25">
      <c r="K1760" s="21">
        <v>1759</v>
      </c>
      <c r="L1760" s="20" t="s">
        <v>1786</v>
      </c>
      <c r="M1760" s="22">
        <v>14.76</v>
      </c>
      <c r="N1760" s="22">
        <v>715</v>
      </c>
      <c r="O1760" s="22">
        <v>6627</v>
      </c>
      <c r="P1760" s="22">
        <v>6110</v>
      </c>
      <c r="Q1760" s="22">
        <v>0</v>
      </c>
      <c r="R1760" s="22">
        <v>335</v>
      </c>
      <c r="S1760" s="22">
        <v>0</v>
      </c>
    </row>
    <row r="1761" spans="11:19" ht="15.75" x14ac:dyDescent="0.25">
      <c r="K1761" s="21">
        <v>1760</v>
      </c>
      <c r="L1761" s="20" t="s">
        <v>1787</v>
      </c>
      <c r="M1761" s="22">
        <v>14.73</v>
      </c>
      <c r="N1761" s="22">
        <v>805</v>
      </c>
      <c r="O1761" s="22">
        <v>6320</v>
      </c>
      <c r="P1761" s="22">
        <v>5920</v>
      </c>
      <c r="Q1761" s="22">
        <v>0</v>
      </c>
      <c r="R1761" s="22">
        <v>335</v>
      </c>
      <c r="S1761" s="22">
        <v>0</v>
      </c>
    </row>
    <row r="1762" spans="11:19" ht="15.75" x14ac:dyDescent="0.25">
      <c r="K1762" s="21">
        <v>1761</v>
      </c>
      <c r="L1762" s="20" t="s">
        <v>1788</v>
      </c>
      <c r="M1762" s="22">
        <v>14.68</v>
      </c>
      <c r="N1762" s="22">
        <v>954</v>
      </c>
      <c r="O1762" s="22">
        <v>7470</v>
      </c>
      <c r="P1762" s="22">
        <v>7010</v>
      </c>
      <c r="Q1762" s="22">
        <v>0</v>
      </c>
      <c r="R1762" s="22">
        <v>335</v>
      </c>
      <c r="S1762" s="22">
        <v>0</v>
      </c>
    </row>
    <row r="1763" spans="11:19" ht="15.75" x14ac:dyDescent="0.25">
      <c r="K1763" s="21">
        <v>1762</v>
      </c>
      <c r="L1763" s="20" t="s">
        <v>1789</v>
      </c>
      <c r="M1763" s="22">
        <v>14.75</v>
      </c>
      <c r="N1763" s="22">
        <v>745</v>
      </c>
      <c r="O1763" s="22">
        <v>7650</v>
      </c>
      <c r="P1763" s="22">
        <v>7140</v>
      </c>
      <c r="Q1763" s="22">
        <v>0</v>
      </c>
      <c r="R1763" s="22">
        <v>335</v>
      </c>
      <c r="S1763" s="22">
        <v>0</v>
      </c>
    </row>
    <row r="1764" spans="11:19" ht="15.75" x14ac:dyDescent="0.25">
      <c r="K1764" s="21">
        <v>1763</v>
      </c>
      <c r="L1764" s="20" t="s">
        <v>1790</v>
      </c>
      <c r="M1764" s="22">
        <v>14.77</v>
      </c>
      <c r="N1764" s="22">
        <v>685</v>
      </c>
      <c r="O1764" s="22">
        <v>7950</v>
      </c>
      <c r="P1764" s="22">
        <v>7110</v>
      </c>
      <c r="Q1764" s="22">
        <v>0</v>
      </c>
      <c r="R1764" s="22">
        <v>335</v>
      </c>
      <c r="S1764" s="22">
        <v>0</v>
      </c>
    </row>
    <row r="1765" spans="11:19" ht="15.75" x14ac:dyDescent="0.25">
      <c r="K1765" s="21">
        <v>1764</v>
      </c>
      <c r="L1765" s="20" t="s">
        <v>1791</v>
      </c>
      <c r="M1765" s="22">
        <v>14.71</v>
      </c>
      <c r="N1765" s="22">
        <v>864</v>
      </c>
      <c r="O1765" s="22">
        <v>7970</v>
      </c>
      <c r="P1765" s="22">
        <v>7180</v>
      </c>
      <c r="Q1765" s="22">
        <v>0</v>
      </c>
      <c r="R1765" s="22">
        <v>335</v>
      </c>
      <c r="S1765" s="22">
        <v>0</v>
      </c>
    </row>
    <row r="1766" spans="11:19" ht="15.75" x14ac:dyDescent="0.25">
      <c r="K1766" s="21">
        <v>1765</v>
      </c>
      <c r="L1766" s="20" t="s">
        <v>1792</v>
      </c>
      <c r="M1766" s="22">
        <v>14.73</v>
      </c>
      <c r="N1766" s="22">
        <v>805</v>
      </c>
      <c r="O1766" s="22">
        <v>7187</v>
      </c>
      <c r="P1766" s="22">
        <v>7250</v>
      </c>
      <c r="Q1766" s="22">
        <v>0</v>
      </c>
      <c r="R1766" s="22">
        <v>335</v>
      </c>
      <c r="S1766" s="22">
        <v>0</v>
      </c>
    </row>
    <row r="1767" spans="11:19" ht="15.75" x14ac:dyDescent="0.25">
      <c r="K1767" s="21">
        <v>1766</v>
      </c>
      <c r="L1767" s="20" t="s">
        <v>1793</v>
      </c>
      <c r="M1767" s="22">
        <v>14.76</v>
      </c>
      <c r="N1767" s="22">
        <v>715</v>
      </c>
      <c r="O1767" s="22">
        <v>6648</v>
      </c>
      <c r="P1767" s="22">
        <v>6285</v>
      </c>
      <c r="Q1767" s="22">
        <v>0</v>
      </c>
      <c r="R1767" s="22">
        <v>335</v>
      </c>
      <c r="S1767" s="22">
        <v>0</v>
      </c>
    </row>
    <row r="1768" spans="11:19" ht="15.75" x14ac:dyDescent="0.25">
      <c r="K1768" s="21">
        <v>1767</v>
      </c>
      <c r="L1768" s="20" t="s">
        <v>1794</v>
      </c>
      <c r="M1768" s="22">
        <v>14.86</v>
      </c>
      <c r="N1768" s="22">
        <v>417</v>
      </c>
      <c r="O1768" s="22">
        <v>6310</v>
      </c>
      <c r="P1768" s="22">
        <v>5950</v>
      </c>
      <c r="Q1768" s="22">
        <v>0</v>
      </c>
      <c r="R1768" s="22">
        <v>335</v>
      </c>
      <c r="S1768" s="22">
        <v>0</v>
      </c>
    </row>
    <row r="1769" spans="11:19" ht="15.75" x14ac:dyDescent="0.25">
      <c r="K1769" s="21">
        <v>1768</v>
      </c>
      <c r="L1769" s="20" t="s">
        <v>1795</v>
      </c>
      <c r="M1769" s="22">
        <v>14.82</v>
      </c>
      <c r="N1769" s="22">
        <v>536</v>
      </c>
      <c r="O1769" s="22">
        <v>7210</v>
      </c>
      <c r="P1769" s="22">
        <v>6730</v>
      </c>
      <c r="Q1769" s="22">
        <v>0</v>
      </c>
      <c r="R1769" s="22">
        <v>335</v>
      </c>
      <c r="S1769" s="22">
        <v>0</v>
      </c>
    </row>
    <row r="1770" spans="11:19" ht="15.75" x14ac:dyDescent="0.25">
      <c r="K1770" s="21">
        <v>1769</v>
      </c>
      <c r="L1770" s="20" t="s">
        <v>1796</v>
      </c>
      <c r="M1770" s="22">
        <v>14.83</v>
      </c>
      <c r="N1770" s="22">
        <v>507</v>
      </c>
      <c r="O1770" s="22">
        <v>6900</v>
      </c>
      <c r="P1770" s="22">
        <v>6760</v>
      </c>
      <c r="Q1770" s="22">
        <v>0</v>
      </c>
      <c r="R1770" s="22">
        <v>335</v>
      </c>
      <c r="S1770" s="22">
        <v>0</v>
      </c>
    </row>
    <row r="1771" spans="11:19" ht="15.75" x14ac:dyDescent="0.25">
      <c r="K1771" s="21">
        <v>1770</v>
      </c>
      <c r="L1771" s="20" t="s">
        <v>1797</v>
      </c>
      <c r="M1771" s="22">
        <v>14.84</v>
      </c>
      <c r="N1771" s="22">
        <v>477</v>
      </c>
      <c r="O1771" s="22">
        <v>7700</v>
      </c>
      <c r="P1771" s="22">
        <v>7200</v>
      </c>
      <c r="Q1771" s="22">
        <v>0</v>
      </c>
      <c r="R1771" s="22">
        <v>335</v>
      </c>
      <c r="S1771" s="22">
        <v>0</v>
      </c>
    </row>
    <row r="1772" spans="11:19" ht="15.75" x14ac:dyDescent="0.25">
      <c r="K1772" s="21">
        <v>1771</v>
      </c>
      <c r="L1772" s="20" t="s">
        <v>1798</v>
      </c>
      <c r="M1772" s="22">
        <v>14.82</v>
      </c>
      <c r="N1772" s="22">
        <v>536</v>
      </c>
      <c r="O1772" s="22">
        <v>6956</v>
      </c>
      <c r="P1772" s="22">
        <v>7410</v>
      </c>
      <c r="Q1772" s="22">
        <v>0</v>
      </c>
      <c r="R1772" s="22">
        <v>335</v>
      </c>
      <c r="S1772" s="22">
        <v>0</v>
      </c>
    </row>
    <row r="1773" spans="11:19" ht="15.75" x14ac:dyDescent="0.25">
      <c r="K1773" s="21">
        <v>1772</v>
      </c>
      <c r="L1773" s="20" t="s">
        <v>1799</v>
      </c>
      <c r="M1773" s="22">
        <v>14.84</v>
      </c>
      <c r="N1773" s="22">
        <v>477</v>
      </c>
      <c r="O1773" s="22">
        <v>6901</v>
      </c>
      <c r="P1773" s="22">
        <v>7090</v>
      </c>
      <c r="Q1773" s="22">
        <v>0</v>
      </c>
      <c r="R1773" s="22">
        <v>335</v>
      </c>
      <c r="S1773" s="22">
        <v>0</v>
      </c>
    </row>
    <row r="1774" spans="11:19" ht="15.75" x14ac:dyDescent="0.25">
      <c r="K1774" s="21">
        <v>1773</v>
      </c>
      <c r="L1774" s="20" t="s">
        <v>1800</v>
      </c>
      <c r="M1774" s="22">
        <v>14.87</v>
      </c>
      <c r="N1774" s="22">
        <v>387</v>
      </c>
      <c r="O1774" s="22">
        <v>6212</v>
      </c>
      <c r="P1774" s="22">
        <v>6990</v>
      </c>
      <c r="Q1774" s="22">
        <v>0</v>
      </c>
      <c r="R1774" s="22">
        <v>335</v>
      </c>
      <c r="S1774" s="22">
        <v>0</v>
      </c>
    </row>
    <row r="1775" spans="11:19" ht="15.75" x14ac:dyDescent="0.25">
      <c r="K1775" s="21">
        <v>1774</v>
      </c>
      <c r="L1775" s="20" t="s">
        <v>1801</v>
      </c>
      <c r="M1775" s="22">
        <v>14.83</v>
      </c>
      <c r="N1775" s="22">
        <v>507</v>
      </c>
      <c r="O1775" s="22">
        <v>6720</v>
      </c>
      <c r="P1775" s="22">
        <v>6960</v>
      </c>
      <c r="Q1775" s="22">
        <v>0</v>
      </c>
      <c r="R1775" s="22">
        <v>335</v>
      </c>
      <c r="S1775" s="22">
        <v>0</v>
      </c>
    </row>
    <row r="1776" spans="11:19" ht="15.75" x14ac:dyDescent="0.25">
      <c r="K1776" s="21">
        <v>1775</v>
      </c>
      <c r="L1776" s="20" t="s">
        <v>1802</v>
      </c>
      <c r="M1776" s="22">
        <v>14.8</v>
      </c>
      <c r="N1776" s="22">
        <v>596</v>
      </c>
      <c r="O1776" s="22">
        <v>7260</v>
      </c>
      <c r="P1776" s="22">
        <v>7130</v>
      </c>
      <c r="Q1776" s="22">
        <v>0</v>
      </c>
      <c r="R1776" s="22">
        <v>335</v>
      </c>
      <c r="S1776" s="22">
        <v>0</v>
      </c>
    </row>
    <row r="1777" spans="11:19" ht="15.75" x14ac:dyDescent="0.25">
      <c r="K1777" s="21">
        <v>1776</v>
      </c>
      <c r="L1777" s="20" t="s">
        <v>1803</v>
      </c>
      <c r="M1777" s="22">
        <v>14.83</v>
      </c>
      <c r="N1777" s="22">
        <v>507</v>
      </c>
      <c r="O1777" s="22">
        <v>6500</v>
      </c>
      <c r="P1777" s="22">
        <v>7470</v>
      </c>
      <c r="Q1777" s="22">
        <v>0</v>
      </c>
      <c r="R1777" s="22">
        <v>335</v>
      </c>
      <c r="S1777" s="22">
        <v>0</v>
      </c>
    </row>
    <row r="1778" spans="11:19" ht="15.75" x14ac:dyDescent="0.25">
      <c r="K1778" s="21">
        <v>1777</v>
      </c>
      <c r="L1778" s="20" t="s">
        <v>1804</v>
      </c>
      <c r="M1778" s="22">
        <v>14.85</v>
      </c>
      <c r="N1778" s="22">
        <v>447</v>
      </c>
      <c r="O1778" s="22">
        <v>6280</v>
      </c>
      <c r="P1778" s="22">
        <v>7530</v>
      </c>
      <c r="Q1778" s="22">
        <v>0</v>
      </c>
      <c r="R1778" s="22">
        <v>335</v>
      </c>
      <c r="S1778" s="22">
        <v>0</v>
      </c>
    </row>
    <row r="1779" spans="11:19" ht="15.75" x14ac:dyDescent="0.25">
      <c r="K1779" s="21">
        <v>1778</v>
      </c>
      <c r="L1779" s="20" t="s">
        <v>1805</v>
      </c>
      <c r="M1779" s="22">
        <v>14.81</v>
      </c>
      <c r="N1779" s="22">
        <v>566</v>
      </c>
      <c r="O1779" s="22">
        <v>6900</v>
      </c>
      <c r="P1779" s="22">
        <v>7360</v>
      </c>
      <c r="Q1779" s="22">
        <v>0</v>
      </c>
      <c r="R1779" s="22">
        <v>335</v>
      </c>
      <c r="S1779" s="22">
        <v>0</v>
      </c>
    </row>
    <row r="1780" spans="11:19" ht="15.75" x14ac:dyDescent="0.25">
      <c r="K1780" s="21">
        <v>1779</v>
      </c>
      <c r="L1780" s="20" t="s">
        <v>1806</v>
      </c>
      <c r="M1780" s="22">
        <v>14.8</v>
      </c>
      <c r="N1780" s="22">
        <v>596</v>
      </c>
      <c r="O1780" s="22">
        <v>7497</v>
      </c>
      <c r="P1780" s="22">
        <v>7450</v>
      </c>
      <c r="Q1780" s="22">
        <v>0</v>
      </c>
      <c r="R1780" s="22">
        <v>335</v>
      </c>
      <c r="S1780" s="22">
        <v>0</v>
      </c>
    </row>
    <row r="1781" spans="11:19" ht="15.75" x14ac:dyDescent="0.25">
      <c r="K1781" s="21">
        <v>1780</v>
      </c>
      <c r="L1781" s="20" t="s">
        <v>1807</v>
      </c>
      <c r="M1781" s="22">
        <v>14.83</v>
      </c>
      <c r="N1781" s="22">
        <v>507</v>
      </c>
      <c r="O1781" s="22">
        <v>6190</v>
      </c>
      <c r="P1781" s="22">
        <v>6930</v>
      </c>
      <c r="Q1781" s="22">
        <v>0</v>
      </c>
      <c r="R1781" s="22">
        <v>335</v>
      </c>
      <c r="S1781" s="22">
        <v>0</v>
      </c>
    </row>
    <row r="1782" spans="11:19" ht="15.75" x14ac:dyDescent="0.25">
      <c r="K1782" s="21">
        <v>1781</v>
      </c>
      <c r="L1782" s="20" t="s">
        <v>1808</v>
      </c>
      <c r="M1782" s="22">
        <v>14.78</v>
      </c>
      <c r="N1782" s="22">
        <v>656</v>
      </c>
      <c r="O1782" s="22">
        <v>6550</v>
      </c>
      <c r="P1782" s="22">
        <v>6400</v>
      </c>
      <c r="Q1782" s="22">
        <v>0</v>
      </c>
      <c r="R1782" s="22">
        <v>335</v>
      </c>
      <c r="S1782" s="22">
        <v>0</v>
      </c>
    </row>
    <row r="1783" spans="11:19" ht="15.75" x14ac:dyDescent="0.25">
      <c r="K1783" s="21">
        <v>1782</v>
      </c>
      <c r="L1783" s="20" t="s">
        <v>1809</v>
      </c>
      <c r="M1783" s="22">
        <v>14.8</v>
      </c>
      <c r="N1783" s="22">
        <v>596</v>
      </c>
      <c r="O1783" s="22">
        <v>7010</v>
      </c>
      <c r="P1783" s="22">
        <v>6820</v>
      </c>
      <c r="Q1783" s="22">
        <v>0</v>
      </c>
      <c r="R1783" s="22">
        <v>335</v>
      </c>
      <c r="S1783" s="22">
        <v>0</v>
      </c>
    </row>
    <row r="1784" spans="11:19" ht="15.75" x14ac:dyDescent="0.25">
      <c r="K1784" s="21">
        <v>1783</v>
      </c>
      <c r="L1784" s="20" t="s">
        <v>1810</v>
      </c>
      <c r="M1784" s="22">
        <v>14.77</v>
      </c>
      <c r="N1784" s="22">
        <v>685</v>
      </c>
      <c r="O1784" s="22">
        <v>7250</v>
      </c>
      <c r="P1784" s="22">
        <v>7490</v>
      </c>
      <c r="Q1784" s="22">
        <v>0</v>
      </c>
      <c r="R1784" s="22">
        <v>335</v>
      </c>
      <c r="S1784" s="22">
        <v>0</v>
      </c>
    </row>
    <row r="1785" spans="11:19" ht="15.75" x14ac:dyDescent="0.25">
      <c r="K1785" s="21">
        <v>1784</v>
      </c>
      <c r="L1785" s="20" t="s">
        <v>1811</v>
      </c>
      <c r="M1785" s="22">
        <v>14.78</v>
      </c>
      <c r="N1785" s="22">
        <v>656</v>
      </c>
      <c r="O1785" s="22">
        <v>6359</v>
      </c>
      <c r="P1785" s="22">
        <v>7830</v>
      </c>
      <c r="Q1785" s="22">
        <v>0</v>
      </c>
      <c r="R1785" s="22">
        <v>335</v>
      </c>
      <c r="S1785" s="22">
        <v>0</v>
      </c>
    </row>
    <row r="1786" spans="11:19" ht="15.75" x14ac:dyDescent="0.25">
      <c r="K1786" s="21">
        <v>1785</v>
      </c>
      <c r="L1786" s="20" t="s">
        <v>1812</v>
      </c>
      <c r="M1786" s="22">
        <v>14.82</v>
      </c>
      <c r="N1786" s="22">
        <v>536</v>
      </c>
      <c r="O1786" s="22">
        <v>6007</v>
      </c>
      <c r="P1786" s="22">
        <v>7140</v>
      </c>
      <c r="Q1786" s="22">
        <v>0</v>
      </c>
      <c r="R1786" s="22">
        <v>335</v>
      </c>
      <c r="S1786" s="22">
        <v>0</v>
      </c>
    </row>
    <row r="1787" spans="11:19" ht="15.75" x14ac:dyDescent="0.25">
      <c r="K1787" s="21">
        <v>1786</v>
      </c>
      <c r="L1787" s="20" t="s">
        <v>1813</v>
      </c>
      <c r="M1787" s="22">
        <v>14.83</v>
      </c>
      <c r="N1787" s="22">
        <v>507</v>
      </c>
      <c r="O1787" s="22">
        <v>6474</v>
      </c>
      <c r="P1787" s="22">
        <v>7140</v>
      </c>
      <c r="Q1787" s="22">
        <v>0</v>
      </c>
      <c r="R1787" s="22">
        <v>335</v>
      </c>
      <c r="S1787" s="22">
        <v>0</v>
      </c>
    </row>
    <row r="1788" spans="11:19" ht="15.75" x14ac:dyDescent="0.25">
      <c r="K1788" s="21">
        <v>1787</v>
      </c>
      <c r="L1788" s="20" t="s">
        <v>1814</v>
      </c>
      <c r="M1788" s="22">
        <v>14.85</v>
      </c>
      <c r="N1788" s="22">
        <v>447</v>
      </c>
      <c r="O1788" s="22">
        <v>7718</v>
      </c>
      <c r="P1788" s="22">
        <v>7030</v>
      </c>
      <c r="Q1788" s="22">
        <v>0</v>
      </c>
      <c r="R1788" s="22">
        <v>335</v>
      </c>
      <c r="S1788" s="22">
        <v>0</v>
      </c>
    </row>
    <row r="1789" spans="11:19" ht="15.75" x14ac:dyDescent="0.25">
      <c r="K1789" s="21">
        <v>1788</v>
      </c>
      <c r="L1789" s="20" t="s">
        <v>1815</v>
      </c>
      <c r="M1789" s="22">
        <v>14.72</v>
      </c>
      <c r="N1789" s="22">
        <v>834</v>
      </c>
      <c r="O1789" s="22">
        <v>7070</v>
      </c>
      <c r="P1789" s="22">
        <v>6970</v>
      </c>
      <c r="Q1789" s="22">
        <v>0</v>
      </c>
      <c r="R1789" s="22">
        <v>335</v>
      </c>
      <c r="S1789" s="22">
        <v>0</v>
      </c>
    </row>
    <row r="1790" spans="11:19" ht="15.75" x14ac:dyDescent="0.25">
      <c r="K1790" s="21">
        <v>1789</v>
      </c>
      <c r="L1790" s="20" t="s">
        <v>1816</v>
      </c>
      <c r="M1790" s="22">
        <v>14.75</v>
      </c>
      <c r="N1790" s="22">
        <v>745</v>
      </c>
      <c r="O1790" s="22">
        <v>6550</v>
      </c>
      <c r="P1790" s="22">
        <v>7680</v>
      </c>
      <c r="Q1790" s="22">
        <v>0</v>
      </c>
      <c r="R1790" s="22">
        <v>335</v>
      </c>
      <c r="S1790" s="22">
        <v>0</v>
      </c>
    </row>
    <row r="1791" spans="11:19" ht="15.75" x14ac:dyDescent="0.25">
      <c r="K1791" s="21">
        <v>1790</v>
      </c>
      <c r="L1791" s="20" t="s">
        <v>1817</v>
      </c>
      <c r="M1791" s="22">
        <v>14.71</v>
      </c>
      <c r="N1791" s="22">
        <v>864</v>
      </c>
      <c r="O1791" s="22">
        <v>6120</v>
      </c>
      <c r="P1791" s="22">
        <v>7740</v>
      </c>
      <c r="Q1791" s="22">
        <v>0</v>
      </c>
      <c r="R1791" s="22">
        <v>335</v>
      </c>
      <c r="S1791" s="22">
        <v>0</v>
      </c>
    </row>
    <row r="1792" spans="11:19" ht="15.75" x14ac:dyDescent="0.25">
      <c r="K1792" s="21">
        <v>1791</v>
      </c>
      <c r="L1792" s="20" t="s">
        <v>1818</v>
      </c>
      <c r="M1792" s="22">
        <v>14.7</v>
      </c>
      <c r="N1792" s="22">
        <v>894</v>
      </c>
      <c r="O1792" s="22">
        <v>6210</v>
      </c>
      <c r="P1792" s="22">
        <v>7630</v>
      </c>
      <c r="Q1792" s="22">
        <v>0</v>
      </c>
      <c r="R1792" s="22">
        <v>335</v>
      </c>
      <c r="S1792" s="22">
        <v>0</v>
      </c>
    </row>
    <row r="1793" spans="11:19" ht="15.75" x14ac:dyDescent="0.25">
      <c r="K1793" s="21">
        <v>1792</v>
      </c>
      <c r="L1793" s="20" t="s">
        <v>1819</v>
      </c>
      <c r="M1793" s="22">
        <v>14.67</v>
      </c>
      <c r="N1793" s="22">
        <v>983</v>
      </c>
      <c r="O1793" s="22">
        <v>7080</v>
      </c>
      <c r="P1793" s="22">
        <v>7640</v>
      </c>
      <c r="Q1793" s="22">
        <v>0</v>
      </c>
      <c r="R1793" s="22">
        <v>335</v>
      </c>
      <c r="S1793" s="22">
        <v>0</v>
      </c>
    </row>
    <row r="1794" spans="11:19" ht="15.75" x14ac:dyDescent="0.25">
      <c r="K1794" s="21">
        <v>1793</v>
      </c>
      <c r="L1794" s="20" t="s">
        <v>1820</v>
      </c>
      <c r="M1794" s="22">
        <v>14.69</v>
      </c>
      <c r="N1794" s="22">
        <v>924</v>
      </c>
      <c r="O1794" s="22">
        <v>6963</v>
      </c>
      <c r="P1794" s="22">
        <v>7630</v>
      </c>
      <c r="Q1794" s="22">
        <v>0</v>
      </c>
      <c r="R1794" s="22">
        <v>335</v>
      </c>
      <c r="S1794" s="22">
        <v>0</v>
      </c>
    </row>
    <row r="1795" spans="11:19" ht="15.75" x14ac:dyDescent="0.25">
      <c r="K1795" s="21">
        <v>1794</v>
      </c>
      <c r="L1795" s="20" t="s">
        <v>1821</v>
      </c>
      <c r="M1795" s="22">
        <v>14.72</v>
      </c>
      <c r="N1795" s="22">
        <v>834</v>
      </c>
      <c r="O1795" s="22">
        <v>7671</v>
      </c>
      <c r="P1795" s="22">
        <v>7110</v>
      </c>
      <c r="Q1795" s="22">
        <v>0</v>
      </c>
      <c r="R1795" s="22">
        <v>335</v>
      </c>
      <c r="S1795" s="22">
        <v>0</v>
      </c>
    </row>
    <row r="1796" spans="11:19" ht="15.75" x14ac:dyDescent="0.25">
      <c r="K1796" s="21">
        <v>1795</v>
      </c>
      <c r="L1796" s="20" t="s">
        <v>1822</v>
      </c>
      <c r="M1796" s="22">
        <v>14.75</v>
      </c>
      <c r="N1796" s="22">
        <v>745</v>
      </c>
      <c r="O1796" s="22">
        <v>8460</v>
      </c>
      <c r="P1796" s="22">
        <v>6400</v>
      </c>
      <c r="Q1796" s="22">
        <v>0</v>
      </c>
      <c r="R1796" s="22">
        <v>335</v>
      </c>
      <c r="S1796" s="22">
        <v>0</v>
      </c>
    </row>
    <row r="1797" spans="11:19" ht="15.75" x14ac:dyDescent="0.25">
      <c r="K1797" s="21">
        <v>1796</v>
      </c>
      <c r="L1797" s="20" t="s">
        <v>1823</v>
      </c>
      <c r="M1797" s="22">
        <v>14.83</v>
      </c>
      <c r="N1797" s="22">
        <v>507</v>
      </c>
      <c r="O1797" s="22">
        <v>8780</v>
      </c>
      <c r="P1797" s="22">
        <v>6380</v>
      </c>
      <c r="Q1797" s="22">
        <v>0</v>
      </c>
      <c r="R1797" s="22">
        <v>335</v>
      </c>
      <c r="S1797" s="22">
        <v>0</v>
      </c>
    </row>
    <row r="1798" spans="11:19" ht="15.75" x14ac:dyDescent="0.25">
      <c r="K1798" s="21">
        <v>1797</v>
      </c>
      <c r="L1798" s="20" t="s">
        <v>1824</v>
      </c>
      <c r="M1798" s="22">
        <v>14.81</v>
      </c>
      <c r="N1798" s="22">
        <v>566</v>
      </c>
      <c r="O1798" s="22">
        <v>7250</v>
      </c>
      <c r="P1798" s="22">
        <v>6300</v>
      </c>
      <c r="Q1798" s="22">
        <v>0</v>
      </c>
      <c r="R1798" s="22">
        <v>335</v>
      </c>
      <c r="S1798" s="22">
        <v>0</v>
      </c>
    </row>
    <row r="1799" spans="11:19" ht="15.75" x14ac:dyDescent="0.25">
      <c r="K1799" s="21">
        <v>1798</v>
      </c>
      <c r="L1799" s="20" t="s">
        <v>1825</v>
      </c>
      <c r="M1799" s="22">
        <v>14.69</v>
      </c>
      <c r="N1799" s="22">
        <v>924</v>
      </c>
      <c r="O1799" s="22">
        <v>7170</v>
      </c>
      <c r="P1799" s="22">
        <v>7580</v>
      </c>
      <c r="Q1799" s="22">
        <v>0</v>
      </c>
      <c r="R1799" s="22">
        <v>335</v>
      </c>
      <c r="S1799" s="22">
        <v>0</v>
      </c>
    </row>
    <row r="1800" spans="11:19" ht="15.75" x14ac:dyDescent="0.25">
      <c r="K1800" s="21">
        <v>1799</v>
      </c>
      <c r="L1800" s="20" t="s">
        <v>1826</v>
      </c>
      <c r="M1800" s="22">
        <v>14.64</v>
      </c>
      <c r="N1800" s="22">
        <v>1073</v>
      </c>
      <c r="O1800" s="22">
        <v>7850</v>
      </c>
      <c r="P1800" s="22">
        <v>9330</v>
      </c>
      <c r="Q1800" s="22">
        <v>0</v>
      </c>
      <c r="R1800" s="22">
        <v>335</v>
      </c>
      <c r="S1800" s="22">
        <v>0</v>
      </c>
    </row>
    <row r="1801" spans="11:19" ht="15.75" x14ac:dyDescent="0.25">
      <c r="K1801" s="21">
        <v>1800</v>
      </c>
      <c r="L1801" s="20" t="s">
        <v>1827</v>
      </c>
      <c r="M1801" s="22">
        <v>14.61</v>
      </c>
      <c r="N1801" s="22">
        <v>1162</v>
      </c>
      <c r="O1801" s="22">
        <v>7825</v>
      </c>
      <c r="P1801" s="22">
        <v>10240</v>
      </c>
      <c r="Q1801" s="22">
        <v>0</v>
      </c>
      <c r="R1801" s="22">
        <v>335</v>
      </c>
      <c r="S1801" s="22">
        <v>0</v>
      </c>
    </row>
    <row r="1802" spans="11:19" ht="15.75" x14ac:dyDescent="0.25">
      <c r="K1802" s="21">
        <v>1801</v>
      </c>
      <c r="L1802" s="20" t="s">
        <v>1828</v>
      </c>
      <c r="M1802" s="22">
        <v>14.68</v>
      </c>
      <c r="N1802" s="22">
        <v>954</v>
      </c>
      <c r="O1802" s="22">
        <v>10212</v>
      </c>
      <c r="P1802" s="22">
        <v>9695</v>
      </c>
      <c r="Q1802" s="22">
        <v>0</v>
      </c>
      <c r="R1802" s="22">
        <v>335</v>
      </c>
      <c r="S1802" s="22">
        <v>0</v>
      </c>
    </row>
    <row r="1803" spans="11:19" ht="15.75" x14ac:dyDescent="0.25">
      <c r="K1803" s="21">
        <v>1802</v>
      </c>
      <c r="L1803" s="20" t="s">
        <v>1829</v>
      </c>
      <c r="M1803" s="22">
        <v>14.63</v>
      </c>
      <c r="N1803" s="22">
        <v>1103</v>
      </c>
      <c r="O1803" s="22">
        <v>9950</v>
      </c>
      <c r="P1803" s="22">
        <v>9430</v>
      </c>
      <c r="Q1803" s="22">
        <v>0</v>
      </c>
      <c r="R1803" s="22">
        <v>312</v>
      </c>
      <c r="S1803" s="22">
        <v>0</v>
      </c>
    </row>
    <row r="1804" spans="11:19" ht="15.75" x14ac:dyDescent="0.25">
      <c r="K1804" s="21">
        <v>1803</v>
      </c>
      <c r="L1804" s="20" t="s">
        <v>1830</v>
      </c>
      <c r="M1804" s="22">
        <v>14.59</v>
      </c>
      <c r="N1804" s="22">
        <v>1222</v>
      </c>
      <c r="O1804" s="22">
        <v>10020</v>
      </c>
      <c r="P1804" s="22">
        <v>9850</v>
      </c>
      <c r="Q1804" s="22">
        <v>0</v>
      </c>
      <c r="R1804" s="22">
        <v>310</v>
      </c>
      <c r="S1804" s="22">
        <v>0</v>
      </c>
    </row>
    <row r="1805" spans="11:19" ht="15.75" x14ac:dyDescent="0.25">
      <c r="K1805" s="21">
        <v>1804</v>
      </c>
      <c r="L1805" s="20" t="s">
        <v>1831</v>
      </c>
      <c r="M1805" s="22">
        <v>14.53</v>
      </c>
      <c r="N1805" s="22">
        <v>1401</v>
      </c>
      <c r="O1805" s="22">
        <v>9130</v>
      </c>
      <c r="P1805" s="22">
        <v>9910</v>
      </c>
      <c r="Q1805" s="22">
        <v>0</v>
      </c>
      <c r="R1805" s="22">
        <v>307</v>
      </c>
      <c r="S1805" s="22">
        <v>0</v>
      </c>
    </row>
    <row r="1806" spans="11:19" ht="15.75" x14ac:dyDescent="0.25">
      <c r="K1806" s="21">
        <v>1805</v>
      </c>
      <c r="L1806" s="20" t="s">
        <v>1832</v>
      </c>
      <c r="M1806" s="22">
        <v>14.53</v>
      </c>
      <c r="N1806" s="22">
        <v>1401</v>
      </c>
      <c r="O1806" s="22">
        <v>9970</v>
      </c>
      <c r="P1806" s="22">
        <v>10140</v>
      </c>
      <c r="Q1806" s="22">
        <v>0</v>
      </c>
      <c r="R1806" s="22">
        <v>338</v>
      </c>
      <c r="S1806" s="22">
        <v>0.6</v>
      </c>
    </row>
    <row r="1807" spans="11:19" ht="15.75" x14ac:dyDescent="0.25">
      <c r="K1807" s="21">
        <v>1806</v>
      </c>
      <c r="L1807" s="20" t="s">
        <v>1833</v>
      </c>
      <c r="M1807" s="22">
        <v>14.47</v>
      </c>
      <c r="N1807" s="22">
        <v>1579</v>
      </c>
      <c r="O1807" s="22">
        <v>9510</v>
      </c>
      <c r="P1807" s="22">
        <v>10390</v>
      </c>
      <c r="Q1807" s="22">
        <v>0</v>
      </c>
      <c r="R1807" s="22">
        <v>354</v>
      </c>
      <c r="S1807" s="22">
        <v>0</v>
      </c>
    </row>
    <row r="1808" spans="11:19" ht="15.75" x14ac:dyDescent="0.25">
      <c r="K1808" s="21">
        <v>1807</v>
      </c>
      <c r="L1808" s="20" t="s">
        <v>1834</v>
      </c>
      <c r="M1808" s="22">
        <v>14.52</v>
      </c>
      <c r="N1808" s="22">
        <v>1430</v>
      </c>
      <c r="O1808" s="22">
        <v>9648</v>
      </c>
      <c r="P1808" s="22">
        <v>10270</v>
      </c>
      <c r="Q1808" s="22">
        <v>0</v>
      </c>
      <c r="R1808" s="22">
        <v>359</v>
      </c>
      <c r="S1808" s="22">
        <v>0</v>
      </c>
    </row>
    <row r="1809" spans="11:19" ht="15.75" x14ac:dyDescent="0.25">
      <c r="K1809" s="21">
        <v>1808</v>
      </c>
      <c r="L1809" s="20" t="s">
        <v>1835</v>
      </c>
      <c r="M1809" s="22">
        <v>14.39</v>
      </c>
      <c r="N1809" s="22">
        <v>1818</v>
      </c>
      <c r="O1809" s="22">
        <v>10307</v>
      </c>
      <c r="P1809" s="22">
        <v>9680</v>
      </c>
      <c r="Q1809" s="22">
        <v>0</v>
      </c>
      <c r="R1809" s="22">
        <v>370</v>
      </c>
      <c r="S1809" s="22">
        <v>0</v>
      </c>
    </row>
    <row r="1810" spans="11:19" ht="15.75" x14ac:dyDescent="0.25">
      <c r="K1810" s="21">
        <v>1809</v>
      </c>
      <c r="L1810" s="20" t="s">
        <v>1836</v>
      </c>
      <c r="M1810" s="22">
        <v>14.57</v>
      </c>
      <c r="N1810" s="22">
        <v>1281</v>
      </c>
      <c r="O1810" s="22">
        <v>8600</v>
      </c>
      <c r="P1810" s="22">
        <v>10210</v>
      </c>
      <c r="Q1810" s="22">
        <v>0</v>
      </c>
      <c r="R1810" s="22">
        <v>380</v>
      </c>
      <c r="S1810" s="22">
        <v>0</v>
      </c>
    </row>
    <row r="1811" spans="11:19" ht="15.75" x14ac:dyDescent="0.25">
      <c r="K1811" s="21">
        <v>1810</v>
      </c>
      <c r="L1811" s="20" t="s">
        <v>1837</v>
      </c>
      <c r="M1811" s="22">
        <v>14.52</v>
      </c>
      <c r="N1811" s="22">
        <v>1430</v>
      </c>
      <c r="O1811" s="22">
        <v>9490</v>
      </c>
      <c r="P1811" s="22">
        <v>10470</v>
      </c>
      <c r="Q1811" s="22">
        <v>0</v>
      </c>
      <c r="R1811" s="22">
        <v>402</v>
      </c>
      <c r="S1811" s="22">
        <v>0</v>
      </c>
    </row>
    <row r="1812" spans="11:19" ht="15.75" x14ac:dyDescent="0.25">
      <c r="K1812" s="21">
        <v>1811</v>
      </c>
      <c r="L1812" s="20" t="s">
        <v>1838</v>
      </c>
      <c r="M1812" s="22">
        <v>14.47</v>
      </c>
      <c r="N1812" s="22">
        <v>1579</v>
      </c>
      <c r="O1812" s="22">
        <v>10420</v>
      </c>
      <c r="P1812" s="22">
        <v>10810</v>
      </c>
      <c r="Q1812" s="22">
        <v>0</v>
      </c>
      <c r="R1812" s="22">
        <v>413</v>
      </c>
      <c r="S1812" s="22">
        <v>0.6</v>
      </c>
    </row>
    <row r="1813" spans="11:19" ht="15.75" x14ac:dyDescent="0.25">
      <c r="K1813" s="21">
        <v>1812</v>
      </c>
      <c r="L1813" s="20" t="s">
        <v>1839</v>
      </c>
      <c r="M1813" s="22">
        <v>14.42</v>
      </c>
      <c r="N1813" s="22">
        <v>1728</v>
      </c>
      <c r="O1813" s="22">
        <v>10720</v>
      </c>
      <c r="P1813" s="22">
        <v>10790</v>
      </c>
      <c r="Q1813" s="22">
        <v>0</v>
      </c>
      <c r="R1813" s="22">
        <v>411</v>
      </c>
      <c r="S1813" s="22">
        <v>0.6</v>
      </c>
    </row>
    <row r="1814" spans="11:19" ht="15.75" x14ac:dyDescent="0.25">
      <c r="K1814" s="21">
        <v>1813</v>
      </c>
      <c r="L1814" s="20" t="s">
        <v>1840</v>
      </c>
      <c r="M1814" s="22">
        <v>14.35</v>
      </c>
      <c r="N1814" s="22">
        <v>1937</v>
      </c>
      <c r="O1814" s="22">
        <v>9746</v>
      </c>
      <c r="P1814" s="22">
        <v>11410</v>
      </c>
      <c r="Q1814" s="22">
        <v>0</v>
      </c>
      <c r="R1814" s="22">
        <v>411</v>
      </c>
      <c r="S1814" s="22">
        <v>0</v>
      </c>
    </row>
    <row r="1815" spans="11:19" ht="15.75" x14ac:dyDescent="0.25">
      <c r="K1815" s="21">
        <v>1814</v>
      </c>
      <c r="L1815" s="20" t="s">
        <v>1841</v>
      </c>
      <c r="M1815" s="22">
        <v>14.38</v>
      </c>
      <c r="N1815" s="22">
        <v>1848</v>
      </c>
      <c r="O1815" s="22">
        <v>9521</v>
      </c>
      <c r="P1815" s="22">
        <v>11265</v>
      </c>
      <c r="Q1815" s="22">
        <v>0</v>
      </c>
      <c r="R1815" s="22">
        <v>400</v>
      </c>
      <c r="S1815" s="22">
        <v>0</v>
      </c>
    </row>
    <row r="1816" spans="11:19" ht="15.75" x14ac:dyDescent="0.25">
      <c r="K1816" s="21">
        <v>1815</v>
      </c>
      <c r="L1816" s="20" t="s">
        <v>1842</v>
      </c>
      <c r="M1816" s="22">
        <v>14.38</v>
      </c>
      <c r="N1816" s="22">
        <v>1848</v>
      </c>
      <c r="O1816" s="22">
        <v>8720</v>
      </c>
      <c r="P1816" s="22">
        <v>10780</v>
      </c>
      <c r="Q1816" s="22">
        <v>0</v>
      </c>
      <c r="R1816" s="22">
        <v>395</v>
      </c>
      <c r="S1816" s="22">
        <v>1.7</v>
      </c>
    </row>
    <row r="1817" spans="11:19" ht="15.75" x14ac:dyDescent="0.25">
      <c r="K1817" s="21">
        <v>1816</v>
      </c>
      <c r="L1817" s="20" t="s">
        <v>1843</v>
      </c>
      <c r="M1817" s="22">
        <v>14.31</v>
      </c>
      <c r="N1817" s="22">
        <v>2056</v>
      </c>
      <c r="O1817" s="22">
        <v>10120</v>
      </c>
      <c r="P1817" s="22">
        <v>11320</v>
      </c>
      <c r="Q1817" s="22">
        <v>0</v>
      </c>
      <c r="R1817" s="22">
        <v>395</v>
      </c>
      <c r="S1817" s="22">
        <v>2.2000000000000002</v>
      </c>
    </row>
    <row r="1818" spans="11:19" ht="15.75" x14ac:dyDescent="0.25">
      <c r="K1818" s="21">
        <v>1817</v>
      </c>
      <c r="L1818" s="20" t="s">
        <v>1844</v>
      </c>
      <c r="M1818" s="22">
        <v>14.27</v>
      </c>
      <c r="N1818" s="22">
        <v>2175</v>
      </c>
      <c r="O1818" s="22">
        <v>11030</v>
      </c>
      <c r="P1818" s="22">
        <v>11490</v>
      </c>
      <c r="Q1818" s="22">
        <v>0</v>
      </c>
      <c r="R1818" s="22">
        <v>393</v>
      </c>
      <c r="S1818" s="22">
        <v>2.5</v>
      </c>
    </row>
    <row r="1819" spans="11:19" ht="15.75" x14ac:dyDescent="0.25">
      <c r="K1819" s="21">
        <v>1818</v>
      </c>
      <c r="L1819" s="20" t="s">
        <v>1845</v>
      </c>
      <c r="M1819" s="22">
        <v>14.43</v>
      </c>
      <c r="N1819" s="22">
        <v>1699</v>
      </c>
      <c r="O1819" s="22">
        <v>12280</v>
      </c>
      <c r="P1819" s="22">
        <v>11190</v>
      </c>
      <c r="Q1819" s="22">
        <v>0</v>
      </c>
      <c r="R1819" s="22">
        <v>396</v>
      </c>
      <c r="S1819" s="22">
        <v>3</v>
      </c>
    </row>
    <row r="1820" spans="11:19" ht="15.75" x14ac:dyDescent="0.25">
      <c r="K1820" s="21">
        <v>1819</v>
      </c>
      <c r="L1820" s="20" t="s">
        <v>1846</v>
      </c>
      <c r="M1820" s="22">
        <v>14.29</v>
      </c>
      <c r="N1820" s="22">
        <v>2116</v>
      </c>
      <c r="O1820" s="22">
        <v>11130</v>
      </c>
      <c r="P1820" s="22">
        <v>10420</v>
      </c>
      <c r="Q1820" s="22">
        <v>0</v>
      </c>
      <c r="R1820" s="22">
        <v>398</v>
      </c>
      <c r="S1820" s="22">
        <v>3.4</v>
      </c>
    </row>
    <row r="1821" spans="11:19" ht="15.75" x14ac:dyDescent="0.25">
      <c r="K1821" s="21">
        <v>1820</v>
      </c>
      <c r="L1821" s="20" t="s">
        <v>1847</v>
      </c>
      <c r="M1821" s="22">
        <v>14.43</v>
      </c>
      <c r="N1821" s="22">
        <v>1699</v>
      </c>
      <c r="O1821" s="22">
        <v>10642</v>
      </c>
      <c r="P1821" s="22">
        <v>10720</v>
      </c>
      <c r="Q1821" s="22">
        <v>0</v>
      </c>
      <c r="R1821" s="22">
        <v>398</v>
      </c>
      <c r="S1821" s="22">
        <v>3.9</v>
      </c>
    </row>
    <row r="1822" spans="11:19" ht="15.75" x14ac:dyDescent="0.25">
      <c r="K1822" s="21">
        <v>1821</v>
      </c>
      <c r="L1822" s="20" t="s">
        <v>1848</v>
      </c>
      <c r="M1822" s="22">
        <v>14.52</v>
      </c>
      <c r="N1822" s="22">
        <v>1430</v>
      </c>
      <c r="O1822" s="22">
        <v>12660</v>
      </c>
      <c r="P1822" s="22">
        <v>10870</v>
      </c>
      <c r="Q1822" s="22">
        <v>0</v>
      </c>
      <c r="R1822" s="22">
        <v>389</v>
      </c>
      <c r="S1822" s="22">
        <v>4.7</v>
      </c>
    </row>
    <row r="1823" spans="11:19" ht="15.75" x14ac:dyDescent="0.25">
      <c r="K1823" s="21">
        <v>1822</v>
      </c>
      <c r="L1823" s="20" t="s">
        <v>1849</v>
      </c>
      <c r="M1823" s="22">
        <v>14.68</v>
      </c>
      <c r="N1823" s="22">
        <v>954</v>
      </c>
      <c r="O1823" s="22">
        <v>17240</v>
      </c>
      <c r="P1823" s="22">
        <v>12960</v>
      </c>
      <c r="Q1823" s="22">
        <v>0</v>
      </c>
      <c r="R1823" s="22">
        <v>386</v>
      </c>
      <c r="S1823" s="22">
        <v>4.9000000000000004</v>
      </c>
    </row>
    <row r="1824" spans="11:19" ht="15.75" x14ac:dyDescent="0.25">
      <c r="K1824" s="21">
        <v>1823</v>
      </c>
      <c r="L1824" s="20" t="s">
        <v>1850</v>
      </c>
      <c r="M1824" s="22">
        <v>14.63</v>
      </c>
      <c r="N1824" s="22">
        <v>1103</v>
      </c>
      <c r="O1824" s="22">
        <v>20220</v>
      </c>
      <c r="P1824" s="22">
        <v>14630</v>
      </c>
      <c r="Q1824" s="22">
        <v>1530</v>
      </c>
      <c r="R1824" s="22">
        <v>389</v>
      </c>
      <c r="S1824" s="22">
        <v>4.9000000000000004</v>
      </c>
    </row>
    <row r="1825" spans="11:19" ht="15.75" x14ac:dyDescent="0.25">
      <c r="K1825" s="21">
        <v>1824</v>
      </c>
      <c r="L1825" s="20" t="s">
        <v>1851</v>
      </c>
      <c r="M1825" s="22">
        <v>14.54</v>
      </c>
      <c r="N1825" s="22">
        <v>1371</v>
      </c>
      <c r="O1825" s="22">
        <v>19930</v>
      </c>
      <c r="P1825" s="22">
        <v>18110</v>
      </c>
      <c r="Q1825" s="22">
        <v>4480</v>
      </c>
      <c r="R1825" s="22">
        <v>389</v>
      </c>
      <c r="S1825" s="22">
        <v>4.8</v>
      </c>
    </row>
    <row r="1826" spans="11:19" ht="15.75" x14ac:dyDescent="0.25">
      <c r="K1826" s="21">
        <v>1825</v>
      </c>
      <c r="L1826" s="20" t="s">
        <v>1852</v>
      </c>
      <c r="M1826" s="22">
        <v>14.41</v>
      </c>
      <c r="N1826" s="22">
        <v>1758</v>
      </c>
      <c r="O1826" s="22">
        <v>22010</v>
      </c>
      <c r="P1826" s="22">
        <v>20850</v>
      </c>
      <c r="Q1826" s="22">
        <v>7150</v>
      </c>
      <c r="R1826" s="22">
        <v>398</v>
      </c>
      <c r="S1826" s="22">
        <v>5</v>
      </c>
    </row>
    <row r="1827" spans="11:19" ht="15.75" x14ac:dyDescent="0.25">
      <c r="K1827" s="21">
        <v>1826</v>
      </c>
      <c r="L1827" s="20" t="s">
        <v>1853</v>
      </c>
      <c r="M1827" s="22">
        <v>14.37</v>
      </c>
      <c r="N1827" s="22">
        <v>1877</v>
      </c>
      <c r="O1827" s="22">
        <v>23710</v>
      </c>
      <c r="P1827" s="22">
        <v>23900</v>
      </c>
      <c r="Q1827" s="22">
        <v>10500</v>
      </c>
      <c r="R1827" s="22">
        <v>410</v>
      </c>
      <c r="S1827" s="22">
        <v>4.5</v>
      </c>
    </row>
    <row r="1828" spans="11:19" ht="15.75" x14ac:dyDescent="0.25">
      <c r="K1828" s="21">
        <v>1827</v>
      </c>
      <c r="L1828" s="20" t="s">
        <v>1854</v>
      </c>
      <c r="M1828" s="22">
        <v>13.98</v>
      </c>
      <c r="N1828" s="22">
        <v>3035</v>
      </c>
      <c r="O1828" s="22">
        <v>24070</v>
      </c>
      <c r="P1828" s="22">
        <v>26670</v>
      </c>
      <c r="Q1828" s="22">
        <v>13380</v>
      </c>
      <c r="R1828" s="22">
        <v>423</v>
      </c>
      <c r="S1828" s="22">
        <v>0</v>
      </c>
    </row>
    <row r="1829" spans="11:19" ht="15.75" x14ac:dyDescent="0.25">
      <c r="K1829" s="21">
        <v>1828</v>
      </c>
      <c r="L1829" s="20" t="s">
        <v>1855</v>
      </c>
      <c r="M1829" s="22">
        <v>13.91</v>
      </c>
      <c r="N1829" s="22">
        <v>3227</v>
      </c>
      <c r="O1829" s="22">
        <v>26930</v>
      </c>
      <c r="P1829" s="22">
        <v>26720</v>
      </c>
      <c r="Q1829" s="22">
        <v>13620</v>
      </c>
      <c r="R1829" s="22">
        <v>446</v>
      </c>
      <c r="S1829" s="22">
        <v>5.3</v>
      </c>
    </row>
    <row r="1830" spans="11:19" ht="15.75" x14ac:dyDescent="0.25">
      <c r="K1830" s="21">
        <v>1829</v>
      </c>
      <c r="L1830" s="20" t="s">
        <v>1856</v>
      </c>
      <c r="M1830" s="22">
        <v>13.85</v>
      </c>
      <c r="N1830" s="22">
        <v>3391</v>
      </c>
      <c r="O1830" s="22">
        <v>29030</v>
      </c>
      <c r="P1830" s="22">
        <v>26730</v>
      </c>
      <c r="Q1830" s="22">
        <v>13800</v>
      </c>
      <c r="R1830" s="22">
        <v>464</v>
      </c>
      <c r="S1830" s="22">
        <v>5.0999999999999996</v>
      </c>
    </row>
    <row r="1831" spans="11:19" ht="15.75" x14ac:dyDescent="0.25">
      <c r="K1831" s="21">
        <v>1830</v>
      </c>
      <c r="L1831" s="20" t="s">
        <v>1857</v>
      </c>
      <c r="M1831" s="22">
        <v>13.75</v>
      </c>
      <c r="N1831" s="22">
        <v>3665</v>
      </c>
      <c r="O1831" s="22">
        <v>29020</v>
      </c>
      <c r="P1831" s="22">
        <v>26540</v>
      </c>
      <c r="Q1831" s="22">
        <v>13820</v>
      </c>
      <c r="R1831" s="22">
        <v>481</v>
      </c>
      <c r="S1831" s="22">
        <v>5.3</v>
      </c>
    </row>
    <row r="1832" spans="11:19" ht="15.75" x14ac:dyDescent="0.25">
      <c r="K1832" s="21">
        <v>1831</v>
      </c>
      <c r="L1832" s="20" t="s">
        <v>1858</v>
      </c>
      <c r="M1832" s="22">
        <v>13.71</v>
      </c>
      <c r="N1832" s="22">
        <v>3775</v>
      </c>
      <c r="O1832" s="22">
        <v>28570</v>
      </c>
      <c r="P1832" s="22">
        <v>26900</v>
      </c>
      <c r="Q1832" s="22">
        <v>14100</v>
      </c>
      <c r="R1832" s="22">
        <v>494</v>
      </c>
      <c r="S1832" s="22">
        <v>5.6</v>
      </c>
    </row>
    <row r="1833" spans="11:19" ht="15.75" x14ac:dyDescent="0.25">
      <c r="K1833" s="21">
        <v>1832</v>
      </c>
      <c r="L1833" s="20" t="s">
        <v>1859</v>
      </c>
      <c r="M1833" s="22">
        <v>13.82</v>
      </c>
      <c r="N1833" s="22">
        <v>3473</v>
      </c>
      <c r="O1833" s="22">
        <v>28140</v>
      </c>
      <c r="P1833" s="22">
        <v>26830</v>
      </c>
      <c r="Q1833" s="22">
        <v>14160</v>
      </c>
      <c r="R1833" s="22">
        <v>518</v>
      </c>
      <c r="S1833" s="22">
        <v>5.8</v>
      </c>
    </row>
    <row r="1834" spans="11:19" ht="15.75" x14ac:dyDescent="0.25">
      <c r="K1834" s="21">
        <v>1833</v>
      </c>
      <c r="L1834" s="20" t="s">
        <v>1860</v>
      </c>
      <c r="M1834" s="22">
        <v>13.9</v>
      </c>
      <c r="N1834" s="22">
        <v>3254</v>
      </c>
      <c r="O1834" s="22">
        <v>27280</v>
      </c>
      <c r="P1834" s="22">
        <v>27060</v>
      </c>
      <c r="Q1834" s="22">
        <v>14210</v>
      </c>
      <c r="R1834" s="22">
        <v>538</v>
      </c>
      <c r="S1834" s="22">
        <v>6</v>
      </c>
    </row>
    <row r="1835" spans="11:19" ht="15.75" x14ac:dyDescent="0.25">
      <c r="K1835" s="21">
        <v>1834</v>
      </c>
      <c r="L1835" s="20" t="s">
        <v>1861</v>
      </c>
      <c r="M1835" s="22">
        <v>13.93</v>
      </c>
      <c r="N1835" s="22">
        <v>3172</v>
      </c>
      <c r="O1835" s="22">
        <v>27480</v>
      </c>
      <c r="P1835" s="22">
        <v>27250</v>
      </c>
      <c r="Q1835" s="22">
        <v>14000</v>
      </c>
      <c r="R1835" s="22">
        <v>544</v>
      </c>
      <c r="S1835" s="22">
        <v>6.4</v>
      </c>
    </row>
    <row r="1836" spans="11:19" ht="15.75" x14ac:dyDescent="0.25">
      <c r="K1836" s="21">
        <v>1835</v>
      </c>
      <c r="L1836" s="20" t="s">
        <v>1862</v>
      </c>
      <c r="M1836" s="22">
        <v>13.97</v>
      </c>
      <c r="N1836" s="22">
        <v>3062</v>
      </c>
      <c r="O1836" s="22">
        <v>27180</v>
      </c>
      <c r="P1836" s="22">
        <v>27000</v>
      </c>
      <c r="Q1836" s="22">
        <v>13840</v>
      </c>
      <c r="R1836" s="22">
        <v>549</v>
      </c>
      <c r="S1836" s="22">
        <v>6.6</v>
      </c>
    </row>
    <row r="1837" spans="11:19" ht="15.75" x14ac:dyDescent="0.25">
      <c r="K1837" s="21">
        <v>1836</v>
      </c>
      <c r="L1837" s="20" t="s">
        <v>1863</v>
      </c>
      <c r="M1837" s="22">
        <v>13.98</v>
      </c>
      <c r="N1837" s="22">
        <v>3035</v>
      </c>
      <c r="O1837" s="22">
        <v>27648</v>
      </c>
      <c r="P1837" s="22">
        <v>25050</v>
      </c>
      <c r="Q1837" s="22">
        <v>12210</v>
      </c>
      <c r="R1837" s="22">
        <v>555</v>
      </c>
      <c r="S1837" s="22">
        <v>6.8</v>
      </c>
    </row>
    <row r="1838" spans="11:19" ht="15.75" x14ac:dyDescent="0.25">
      <c r="K1838" s="21">
        <v>1837</v>
      </c>
      <c r="L1838" s="20" t="s">
        <v>1864</v>
      </c>
      <c r="M1838" s="22">
        <v>14.03</v>
      </c>
      <c r="N1838" s="22">
        <v>2891</v>
      </c>
      <c r="O1838" s="22">
        <v>25760</v>
      </c>
      <c r="P1838" s="22">
        <v>24890</v>
      </c>
      <c r="Q1838" s="22">
        <v>12050</v>
      </c>
      <c r="R1838" s="22">
        <v>567</v>
      </c>
      <c r="S1838" s="22">
        <v>0</v>
      </c>
    </row>
    <row r="1839" spans="11:19" ht="15.75" x14ac:dyDescent="0.25">
      <c r="K1839" s="21">
        <v>1838</v>
      </c>
      <c r="L1839" s="20" t="s">
        <v>1865</v>
      </c>
      <c r="M1839" s="22">
        <v>14.08</v>
      </c>
      <c r="N1839" s="22">
        <v>2742</v>
      </c>
      <c r="O1839" s="22">
        <v>23340</v>
      </c>
      <c r="P1839" s="22">
        <v>25060</v>
      </c>
      <c r="Q1839" s="22">
        <v>11930</v>
      </c>
      <c r="R1839" s="22">
        <v>565</v>
      </c>
      <c r="S1839" s="22">
        <v>7.4</v>
      </c>
    </row>
    <row r="1840" spans="11:19" ht="15.75" x14ac:dyDescent="0.25">
      <c r="K1840" s="21">
        <v>1839</v>
      </c>
      <c r="L1840" s="20" t="s">
        <v>1866</v>
      </c>
      <c r="M1840" s="22">
        <v>14.06</v>
      </c>
      <c r="N1840" s="22">
        <v>2801</v>
      </c>
      <c r="O1840" s="22">
        <v>22300</v>
      </c>
      <c r="P1840" s="22">
        <v>24960</v>
      </c>
      <c r="Q1840" s="22">
        <v>11740</v>
      </c>
      <c r="R1840" s="22">
        <v>573</v>
      </c>
      <c r="S1840" s="22">
        <v>8</v>
      </c>
    </row>
    <row r="1841" spans="11:19" ht="15.75" x14ac:dyDescent="0.25">
      <c r="K1841" s="21">
        <v>1840</v>
      </c>
      <c r="L1841" s="20" t="s">
        <v>1867</v>
      </c>
      <c r="M1841" s="22">
        <v>14.01</v>
      </c>
      <c r="N1841" s="22">
        <v>2950</v>
      </c>
      <c r="O1841" s="22">
        <v>21180</v>
      </c>
      <c r="P1841" s="22">
        <v>24680</v>
      </c>
      <c r="Q1841" s="22">
        <v>11220</v>
      </c>
      <c r="R1841" s="22">
        <v>577</v>
      </c>
      <c r="S1841" s="22">
        <v>8.3000000000000007</v>
      </c>
    </row>
    <row r="1842" spans="11:19" ht="15.75" x14ac:dyDescent="0.25">
      <c r="K1842" s="21">
        <v>1841</v>
      </c>
      <c r="L1842" s="20" t="s">
        <v>1868</v>
      </c>
      <c r="M1842" s="22">
        <v>14.22</v>
      </c>
      <c r="N1842" s="22">
        <v>2324</v>
      </c>
      <c r="O1842" s="22">
        <v>19340</v>
      </c>
      <c r="P1842" s="22">
        <v>19070</v>
      </c>
      <c r="Q1842" s="22">
        <v>5460</v>
      </c>
      <c r="R1842" s="22">
        <v>582</v>
      </c>
      <c r="S1842" s="22">
        <v>9</v>
      </c>
    </row>
    <row r="1843" spans="11:19" ht="15.75" x14ac:dyDescent="0.25">
      <c r="K1843" s="21">
        <v>1842</v>
      </c>
      <c r="L1843" s="20" t="s">
        <v>1869</v>
      </c>
      <c r="M1843" s="22">
        <v>14.4</v>
      </c>
      <c r="N1843" s="22">
        <v>1788</v>
      </c>
      <c r="O1843" s="22">
        <v>18220</v>
      </c>
      <c r="P1843" s="22">
        <v>17140</v>
      </c>
      <c r="Q1843" s="22">
        <v>3600</v>
      </c>
      <c r="R1843" s="22">
        <v>584</v>
      </c>
      <c r="S1843" s="22">
        <v>9.3000000000000007</v>
      </c>
    </row>
    <row r="1844" spans="11:19" ht="15.75" x14ac:dyDescent="0.25">
      <c r="K1844" s="21">
        <v>1843</v>
      </c>
      <c r="L1844" s="20" t="s">
        <v>1870</v>
      </c>
      <c r="M1844" s="22">
        <v>14.43</v>
      </c>
      <c r="N1844" s="22">
        <v>1699</v>
      </c>
      <c r="O1844" s="22">
        <v>16720</v>
      </c>
      <c r="P1844" s="22">
        <v>16030</v>
      </c>
      <c r="Q1844" s="22">
        <v>2500</v>
      </c>
      <c r="R1844" s="22">
        <v>585</v>
      </c>
      <c r="S1844" s="22">
        <v>9.5</v>
      </c>
    </row>
    <row r="1845" spans="11:19" ht="15.75" x14ac:dyDescent="0.25">
      <c r="K1845" s="21">
        <v>1844</v>
      </c>
      <c r="L1845" s="20" t="s">
        <v>1871</v>
      </c>
      <c r="M1845" s="22">
        <v>14.5</v>
      </c>
      <c r="N1845" s="22">
        <v>1490</v>
      </c>
      <c r="O1845" s="22">
        <v>12520</v>
      </c>
      <c r="P1845" s="22">
        <v>15250</v>
      </c>
      <c r="Q1845" s="22">
        <v>1670</v>
      </c>
      <c r="R1845" s="22">
        <v>581</v>
      </c>
      <c r="S1845" s="22">
        <v>0</v>
      </c>
    </row>
    <row r="1846" spans="11:19" ht="15.75" x14ac:dyDescent="0.25">
      <c r="K1846" s="21">
        <v>1845</v>
      </c>
      <c r="L1846" s="20" t="s">
        <v>1872</v>
      </c>
      <c r="M1846" s="22">
        <v>14.47</v>
      </c>
      <c r="N1846" s="22">
        <v>1579</v>
      </c>
      <c r="O1846" s="22">
        <v>13120</v>
      </c>
      <c r="P1846" s="22">
        <v>15290</v>
      </c>
      <c r="Q1846" s="22">
        <v>1560</v>
      </c>
      <c r="R1846" s="22">
        <v>571</v>
      </c>
      <c r="S1846" s="22">
        <v>0</v>
      </c>
    </row>
    <row r="1847" spans="11:19" ht="15.75" x14ac:dyDescent="0.25">
      <c r="K1847" s="21">
        <v>1846</v>
      </c>
      <c r="L1847" s="20" t="s">
        <v>1873</v>
      </c>
      <c r="M1847" s="22">
        <v>14.35</v>
      </c>
      <c r="N1847" s="22">
        <v>1937</v>
      </c>
      <c r="O1847" s="22">
        <v>10020</v>
      </c>
      <c r="P1847" s="22">
        <v>15350</v>
      </c>
      <c r="Q1847" s="22">
        <v>1590</v>
      </c>
      <c r="R1847" s="22">
        <v>566</v>
      </c>
      <c r="S1847" s="22">
        <v>0</v>
      </c>
    </row>
    <row r="1848" spans="11:19" ht="15.75" x14ac:dyDescent="0.25">
      <c r="K1848" s="21">
        <v>1847</v>
      </c>
      <c r="L1848" s="20" t="s">
        <v>1874</v>
      </c>
      <c r="M1848" s="22">
        <v>14.15</v>
      </c>
      <c r="N1848" s="22">
        <v>2533</v>
      </c>
      <c r="O1848" s="22">
        <v>8960</v>
      </c>
      <c r="P1848" s="22">
        <v>15170</v>
      </c>
      <c r="Q1848" s="22">
        <v>1340</v>
      </c>
      <c r="R1848" s="22">
        <v>561</v>
      </c>
      <c r="S1848" s="22">
        <v>0</v>
      </c>
    </row>
    <row r="1849" spans="11:19" ht="15.75" x14ac:dyDescent="0.25">
      <c r="K1849" s="21">
        <v>1848</v>
      </c>
      <c r="L1849" s="20" t="s">
        <v>1875</v>
      </c>
      <c r="M1849" s="22">
        <v>13.88</v>
      </c>
      <c r="N1849" s="22">
        <v>3309</v>
      </c>
      <c r="O1849" s="22">
        <v>9051</v>
      </c>
      <c r="P1849" s="22">
        <v>15180</v>
      </c>
      <c r="Q1849" s="22">
        <v>1340</v>
      </c>
      <c r="R1849" s="22">
        <v>556</v>
      </c>
      <c r="S1849" s="22">
        <v>12.5</v>
      </c>
    </row>
    <row r="1850" spans="11:19" ht="15.75" x14ac:dyDescent="0.25">
      <c r="K1850" s="21">
        <v>1849</v>
      </c>
      <c r="L1850" s="20" t="s">
        <v>1876</v>
      </c>
      <c r="M1850" s="22">
        <v>13.75</v>
      </c>
      <c r="N1850" s="22">
        <v>3665</v>
      </c>
      <c r="O1850" s="22">
        <v>10774</v>
      </c>
      <c r="P1850" s="22">
        <v>15130</v>
      </c>
      <c r="Q1850" s="22">
        <v>1320</v>
      </c>
      <c r="R1850" s="22">
        <v>551</v>
      </c>
      <c r="S1850" s="22">
        <v>0</v>
      </c>
    </row>
    <row r="1851" spans="11:19" ht="15.75" x14ac:dyDescent="0.25">
      <c r="K1851" s="21">
        <v>1850</v>
      </c>
      <c r="L1851" s="20" t="s">
        <v>1877</v>
      </c>
      <c r="M1851" s="22">
        <v>13.6</v>
      </c>
      <c r="N1851" s="22">
        <v>4076</v>
      </c>
      <c r="O1851" s="22">
        <v>12240</v>
      </c>
      <c r="P1851" s="22">
        <v>15090</v>
      </c>
      <c r="Q1851" s="22">
        <v>1310</v>
      </c>
      <c r="R1851" s="22">
        <v>544</v>
      </c>
      <c r="S1851" s="22">
        <v>13.6</v>
      </c>
    </row>
    <row r="1852" spans="11:19" ht="15.75" x14ac:dyDescent="0.25">
      <c r="K1852" s="21">
        <v>1851</v>
      </c>
      <c r="L1852" s="20" t="s">
        <v>1878</v>
      </c>
      <c r="M1852" s="22">
        <v>13.49</v>
      </c>
      <c r="N1852" s="22">
        <v>4377</v>
      </c>
      <c r="O1852" s="22">
        <v>10820</v>
      </c>
      <c r="P1852" s="22">
        <v>15130</v>
      </c>
      <c r="Q1852" s="22">
        <v>1430</v>
      </c>
      <c r="R1852" s="22">
        <v>537</v>
      </c>
      <c r="S1852" s="22">
        <v>0</v>
      </c>
    </row>
    <row r="1853" spans="11:19" ht="15.75" x14ac:dyDescent="0.25">
      <c r="K1853" s="21">
        <v>1852</v>
      </c>
      <c r="L1853" s="20" t="s">
        <v>1879</v>
      </c>
      <c r="M1853" s="22">
        <v>13.54</v>
      </c>
      <c r="N1853" s="22">
        <v>4240</v>
      </c>
      <c r="O1853" s="22">
        <v>12720</v>
      </c>
      <c r="P1853" s="22">
        <v>15020</v>
      </c>
      <c r="Q1853" s="22">
        <v>1640</v>
      </c>
      <c r="R1853" s="22">
        <v>531</v>
      </c>
      <c r="S1853" s="22">
        <v>14.4</v>
      </c>
    </row>
    <row r="1854" spans="11:19" ht="15.75" x14ac:dyDescent="0.25">
      <c r="K1854" s="21">
        <v>1853</v>
      </c>
      <c r="L1854" s="20" t="s">
        <v>1880</v>
      </c>
      <c r="M1854" s="22">
        <v>13.49</v>
      </c>
      <c r="N1854" s="22">
        <v>4377</v>
      </c>
      <c r="O1854" s="22">
        <v>15148</v>
      </c>
      <c r="P1854" s="22">
        <v>15030</v>
      </c>
      <c r="Q1854" s="22">
        <v>1680</v>
      </c>
      <c r="R1854" s="22">
        <v>526</v>
      </c>
      <c r="S1854" s="22">
        <v>0</v>
      </c>
    </row>
    <row r="1855" spans="11:19" ht="15.75" x14ac:dyDescent="0.25">
      <c r="K1855" s="21">
        <v>1854</v>
      </c>
      <c r="L1855" s="20" t="s">
        <v>1881</v>
      </c>
      <c r="M1855" s="22">
        <v>13.32</v>
      </c>
      <c r="N1855" s="22">
        <v>4843</v>
      </c>
      <c r="O1855" s="22">
        <v>17842</v>
      </c>
      <c r="P1855" s="22">
        <v>14070</v>
      </c>
      <c r="Q1855" s="22">
        <v>880</v>
      </c>
      <c r="R1855" s="22">
        <v>520</v>
      </c>
      <c r="S1855" s="22">
        <v>14.8</v>
      </c>
    </row>
    <row r="1856" spans="11:19" ht="15.75" x14ac:dyDescent="0.25">
      <c r="K1856" s="21">
        <v>1855</v>
      </c>
      <c r="L1856" s="20" t="s">
        <v>1882</v>
      </c>
      <c r="M1856" s="22">
        <v>13.34</v>
      </c>
      <c r="N1856" s="22">
        <v>4788</v>
      </c>
      <c r="O1856" s="22">
        <v>16820</v>
      </c>
      <c r="P1856" s="22">
        <v>13900</v>
      </c>
      <c r="Q1856" s="22">
        <v>670</v>
      </c>
      <c r="R1856" s="22">
        <v>515</v>
      </c>
      <c r="S1856" s="22">
        <v>15.1</v>
      </c>
    </row>
    <row r="1857" spans="11:19" ht="15.75" x14ac:dyDescent="0.25">
      <c r="K1857" s="21">
        <v>1856</v>
      </c>
      <c r="L1857" s="20" t="s">
        <v>1883</v>
      </c>
      <c r="M1857" s="22">
        <v>13.69</v>
      </c>
      <c r="N1857" s="22">
        <v>3829</v>
      </c>
      <c r="O1857" s="22">
        <v>17020</v>
      </c>
      <c r="P1857" s="22">
        <v>14000</v>
      </c>
      <c r="Q1857" s="22">
        <v>340</v>
      </c>
      <c r="R1857" s="22">
        <v>511</v>
      </c>
      <c r="S1857" s="22">
        <v>15.4</v>
      </c>
    </row>
    <row r="1858" spans="11:19" ht="15.75" x14ac:dyDescent="0.25">
      <c r="K1858" s="21">
        <v>1857</v>
      </c>
      <c r="L1858" s="20" t="s">
        <v>1884</v>
      </c>
      <c r="M1858" s="22">
        <v>13.67</v>
      </c>
      <c r="N1858" s="22">
        <v>3884</v>
      </c>
      <c r="O1858" s="22">
        <v>15120</v>
      </c>
      <c r="P1858" s="22">
        <v>13740</v>
      </c>
      <c r="Q1858" s="22">
        <v>560</v>
      </c>
      <c r="R1858" s="22">
        <v>505</v>
      </c>
      <c r="S1858" s="22">
        <v>15.3</v>
      </c>
    </row>
    <row r="1859" spans="11:19" ht="15.75" x14ac:dyDescent="0.25">
      <c r="K1859" s="21">
        <v>1858</v>
      </c>
      <c r="L1859" s="20" t="s">
        <v>1885</v>
      </c>
      <c r="M1859" s="22">
        <v>13.61</v>
      </c>
      <c r="N1859" s="22">
        <v>4049</v>
      </c>
      <c r="O1859" s="22">
        <v>14520</v>
      </c>
      <c r="P1859" s="22">
        <v>14180</v>
      </c>
      <c r="Q1859" s="22">
        <v>510</v>
      </c>
      <c r="R1859" s="22">
        <v>501</v>
      </c>
      <c r="S1859" s="22">
        <v>15.2</v>
      </c>
    </row>
    <row r="1860" spans="11:19" ht="15.75" x14ac:dyDescent="0.25">
      <c r="K1860" s="21">
        <v>1859</v>
      </c>
      <c r="L1860" s="20" t="s">
        <v>1886</v>
      </c>
      <c r="M1860" s="22">
        <v>13.75</v>
      </c>
      <c r="N1860" s="22">
        <v>3665</v>
      </c>
      <c r="O1860" s="22">
        <v>14520</v>
      </c>
      <c r="P1860" s="22">
        <v>13850</v>
      </c>
      <c r="Q1860" s="22">
        <v>260</v>
      </c>
      <c r="R1860" s="22">
        <v>497</v>
      </c>
      <c r="S1860" s="22">
        <v>15.4</v>
      </c>
    </row>
    <row r="1861" spans="11:19" ht="15.75" x14ac:dyDescent="0.25">
      <c r="K1861" s="21">
        <v>1860</v>
      </c>
      <c r="L1861" s="20" t="s">
        <v>1887</v>
      </c>
      <c r="M1861" s="22">
        <v>13.64</v>
      </c>
      <c r="N1861" s="22">
        <v>3966</v>
      </c>
      <c r="O1861" s="22">
        <v>15020</v>
      </c>
      <c r="P1861" s="22">
        <v>13960</v>
      </c>
      <c r="Q1861" s="22">
        <v>210</v>
      </c>
      <c r="R1861" s="22">
        <v>493</v>
      </c>
      <c r="S1861" s="22">
        <v>15.4</v>
      </c>
    </row>
    <row r="1862" spans="11:19" ht="15.75" x14ac:dyDescent="0.25">
      <c r="K1862" s="21">
        <v>1861</v>
      </c>
      <c r="L1862" s="20" t="s">
        <v>1888</v>
      </c>
      <c r="M1862" s="22">
        <v>13.61</v>
      </c>
      <c r="N1862" s="22">
        <v>4049</v>
      </c>
      <c r="O1862" s="22">
        <v>14520</v>
      </c>
      <c r="P1862" s="22">
        <v>13960</v>
      </c>
      <c r="Q1862" s="22">
        <v>250</v>
      </c>
      <c r="R1862" s="22">
        <v>488</v>
      </c>
      <c r="S1862" s="22">
        <v>15.7</v>
      </c>
    </row>
    <row r="1863" spans="11:19" ht="15.75" x14ac:dyDescent="0.25">
      <c r="K1863" s="21">
        <v>1862</v>
      </c>
      <c r="L1863" s="20" t="s">
        <v>1889</v>
      </c>
      <c r="M1863" s="22">
        <v>13.69</v>
      </c>
      <c r="N1863" s="22">
        <v>3829</v>
      </c>
      <c r="O1863" s="22">
        <v>15120</v>
      </c>
      <c r="P1863" s="22">
        <v>14120</v>
      </c>
      <c r="Q1863" s="22">
        <v>190</v>
      </c>
      <c r="R1863" s="22">
        <v>484</v>
      </c>
      <c r="S1863" s="22">
        <v>15.8</v>
      </c>
    </row>
    <row r="1864" spans="11:19" ht="15.75" x14ac:dyDescent="0.25">
      <c r="K1864" s="21">
        <v>1863</v>
      </c>
      <c r="L1864" s="20" t="s">
        <v>1890</v>
      </c>
      <c r="M1864" s="22">
        <v>13.69</v>
      </c>
      <c r="N1864" s="22">
        <v>3829</v>
      </c>
      <c r="O1864" s="22">
        <v>15020</v>
      </c>
      <c r="P1864" s="22">
        <v>13590</v>
      </c>
      <c r="Q1864" s="22">
        <v>0</v>
      </c>
      <c r="R1864" s="22">
        <v>476</v>
      </c>
      <c r="S1864" s="22">
        <v>0</v>
      </c>
    </row>
    <row r="1865" spans="11:19" ht="15.75" x14ac:dyDescent="0.25">
      <c r="K1865" s="21">
        <v>1864</v>
      </c>
      <c r="L1865" s="20" t="s">
        <v>1891</v>
      </c>
      <c r="M1865" s="22">
        <v>13.65</v>
      </c>
      <c r="N1865" s="22">
        <v>3939</v>
      </c>
      <c r="O1865" s="22">
        <v>13920</v>
      </c>
      <c r="P1865" s="22">
        <v>12940</v>
      </c>
      <c r="Q1865" s="22">
        <v>0</v>
      </c>
      <c r="R1865" s="22">
        <v>476</v>
      </c>
      <c r="S1865" s="22">
        <v>15.9</v>
      </c>
    </row>
    <row r="1866" spans="11:19" ht="15.75" x14ac:dyDescent="0.25">
      <c r="K1866" s="21">
        <v>1865</v>
      </c>
      <c r="L1866" s="20" t="s">
        <v>1892</v>
      </c>
      <c r="M1866" s="22">
        <v>13.81</v>
      </c>
      <c r="N1866" s="22">
        <v>3501</v>
      </c>
      <c r="O1866" s="22">
        <v>12620</v>
      </c>
      <c r="P1866" s="22">
        <v>12360</v>
      </c>
      <c r="Q1866" s="22">
        <v>0</v>
      </c>
      <c r="R1866" s="22">
        <v>474</v>
      </c>
      <c r="S1866" s="22">
        <v>0</v>
      </c>
    </row>
    <row r="1867" spans="11:19" ht="15.75" x14ac:dyDescent="0.25">
      <c r="K1867" s="21">
        <v>1866</v>
      </c>
      <c r="L1867" s="20" t="s">
        <v>1893</v>
      </c>
      <c r="M1867" s="22">
        <v>13.84</v>
      </c>
      <c r="N1867" s="22">
        <v>3418</v>
      </c>
      <c r="O1867" s="22">
        <v>14820</v>
      </c>
      <c r="P1867" s="22">
        <v>11880</v>
      </c>
      <c r="Q1867" s="22">
        <v>0</v>
      </c>
      <c r="R1867" s="22">
        <v>472</v>
      </c>
      <c r="S1867" s="22">
        <v>16.2</v>
      </c>
    </row>
    <row r="1868" spans="11:19" ht="15.75" x14ac:dyDescent="0.25">
      <c r="K1868" s="21">
        <v>1867</v>
      </c>
      <c r="L1868" s="20" t="s">
        <v>1894</v>
      </c>
      <c r="M1868" s="22">
        <v>13.95</v>
      </c>
      <c r="N1868" s="22">
        <v>3117</v>
      </c>
      <c r="O1868" s="22">
        <v>14620</v>
      </c>
      <c r="P1868" s="22">
        <v>11350</v>
      </c>
      <c r="Q1868" s="22">
        <v>0</v>
      </c>
      <c r="R1868" s="22">
        <v>468</v>
      </c>
      <c r="S1868" s="22">
        <v>16.399999999999999</v>
      </c>
    </row>
    <row r="1869" spans="11:19" ht="15.75" x14ac:dyDescent="0.25">
      <c r="K1869" s="21">
        <v>1868</v>
      </c>
      <c r="L1869" s="20" t="s">
        <v>1895</v>
      </c>
      <c r="M1869" s="22">
        <v>14.1</v>
      </c>
      <c r="N1869" s="22">
        <v>2682</v>
      </c>
      <c r="O1869" s="22">
        <v>12820</v>
      </c>
      <c r="P1869" s="22">
        <v>10750</v>
      </c>
      <c r="Q1869" s="22">
        <v>0</v>
      </c>
      <c r="R1869" s="22">
        <v>466</v>
      </c>
      <c r="S1869" s="22">
        <v>0</v>
      </c>
    </row>
    <row r="1870" spans="11:19" ht="15.75" x14ac:dyDescent="0.25">
      <c r="K1870" s="21">
        <v>1869</v>
      </c>
      <c r="L1870" s="20" t="s">
        <v>1896</v>
      </c>
      <c r="M1870" s="22">
        <v>14.15</v>
      </c>
      <c r="N1870" s="22">
        <v>2533</v>
      </c>
      <c r="O1870" s="22">
        <v>11020</v>
      </c>
      <c r="P1870" s="22">
        <v>10880</v>
      </c>
      <c r="Q1870" s="22">
        <v>0</v>
      </c>
      <c r="R1870" s="22">
        <v>463</v>
      </c>
      <c r="S1870" s="22">
        <v>0</v>
      </c>
    </row>
    <row r="1871" spans="11:19" ht="15.75" x14ac:dyDescent="0.25">
      <c r="K1871" s="21">
        <v>1870</v>
      </c>
      <c r="L1871" s="20" t="s">
        <v>1897</v>
      </c>
      <c r="M1871" s="22">
        <v>14.19</v>
      </c>
      <c r="N1871" s="22">
        <v>2414</v>
      </c>
      <c r="O1871" s="22">
        <v>12400</v>
      </c>
      <c r="P1871" s="22">
        <v>11150</v>
      </c>
      <c r="Q1871" s="22">
        <v>0</v>
      </c>
      <c r="R1871" s="22">
        <v>461</v>
      </c>
      <c r="S1871" s="22">
        <v>0</v>
      </c>
    </row>
    <row r="1872" spans="11:19" ht="15.75" x14ac:dyDescent="0.25">
      <c r="K1872" s="21">
        <v>1871</v>
      </c>
      <c r="L1872" s="20" t="s">
        <v>1898</v>
      </c>
      <c r="M1872" s="22">
        <v>14.17</v>
      </c>
      <c r="N1872" s="22">
        <v>2473</v>
      </c>
      <c r="O1872" s="22">
        <v>10261</v>
      </c>
      <c r="P1872" s="22">
        <v>10990</v>
      </c>
      <c r="Q1872" s="22">
        <v>0</v>
      </c>
      <c r="R1872" s="22">
        <v>455</v>
      </c>
      <c r="S1872" s="22">
        <v>0</v>
      </c>
    </row>
    <row r="1873" spans="11:19" ht="15.75" x14ac:dyDescent="0.25">
      <c r="K1873" s="21">
        <v>1872</v>
      </c>
      <c r="L1873" s="20" t="s">
        <v>1899</v>
      </c>
      <c r="M1873" s="22">
        <v>14.2</v>
      </c>
      <c r="N1873" s="22">
        <v>2384</v>
      </c>
      <c r="O1873" s="22">
        <v>11111</v>
      </c>
      <c r="P1873" s="22">
        <v>11000</v>
      </c>
      <c r="Q1873" s="22">
        <v>0</v>
      </c>
      <c r="R1873" s="22">
        <v>449</v>
      </c>
      <c r="S1873" s="22">
        <v>0</v>
      </c>
    </row>
    <row r="1874" spans="11:19" ht="15.75" x14ac:dyDescent="0.25">
      <c r="K1874" s="21">
        <v>1873</v>
      </c>
      <c r="L1874" s="20" t="s">
        <v>1900</v>
      </c>
      <c r="M1874" s="22">
        <v>14.18</v>
      </c>
      <c r="N1874" s="22">
        <v>2444</v>
      </c>
      <c r="O1874" s="22">
        <v>10320</v>
      </c>
      <c r="P1874" s="22">
        <v>10750</v>
      </c>
      <c r="Q1874" s="22">
        <v>0</v>
      </c>
      <c r="R1874" s="22">
        <v>442</v>
      </c>
      <c r="S1874" s="22">
        <v>18.600000000000001</v>
      </c>
    </row>
    <row r="1875" spans="11:19" ht="15.75" x14ac:dyDescent="0.25">
      <c r="K1875" s="21">
        <v>1874</v>
      </c>
      <c r="L1875" s="20" t="s">
        <v>1901</v>
      </c>
      <c r="M1875" s="22">
        <v>14.18</v>
      </c>
      <c r="N1875" s="22">
        <v>2444</v>
      </c>
      <c r="O1875" s="22">
        <v>10420</v>
      </c>
      <c r="P1875" s="22">
        <v>10350</v>
      </c>
      <c r="Q1875" s="22">
        <v>0</v>
      </c>
      <c r="R1875" s="22">
        <v>436</v>
      </c>
      <c r="S1875" s="22">
        <v>18.899999999999999</v>
      </c>
    </row>
    <row r="1876" spans="11:19" ht="15.75" x14ac:dyDescent="0.25">
      <c r="K1876" s="21">
        <v>1875</v>
      </c>
      <c r="L1876" s="20" t="s">
        <v>1902</v>
      </c>
      <c r="M1876" s="22">
        <v>14.16</v>
      </c>
      <c r="N1876" s="22">
        <v>2503</v>
      </c>
      <c r="O1876" s="22">
        <v>10220</v>
      </c>
      <c r="P1876" s="22">
        <v>9990</v>
      </c>
      <c r="Q1876" s="22">
        <v>0</v>
      </c>
      <c r="R1876" s="22">
        <v>424</v>
      </c>
      <c r="S1876" s="22">
        <v>19.7</v>
      </c>
    </row>
    <row r="1877" spans="11:19" ht="15.75" x14ac:dyDescent="0.25">
      <c r="K1877" s="21">
        <v>1876</v>
      </c>
      <c r="L1877" s="20" t="s">
        <v>1903</v>
      </c>
      <c r="M1877" s="22">
        <v>14.19</v>
      </c>
      <c r="N1877" s="22">
        <v>2414</v>
      </c>
      <c r="O1877" s="22">
        <v>9587</v>
      </c>
      <c r="P1877" s="22">
        <v>9565</v>
      </c>
      <c r="Q1877" s="22">
        <v>0</v>
      </c>
      <c r="R1877" s="22">
        <v>418</v>
      </c>
      <c r="S1877" s="22">
        <v>0</v>
      </c>
    </row>
    <row r="1878" spans="11:19" ht="15.75" x14ac:dyDescent="0.25">
      <c r="K1878" s="21">
        <v>1877</v>
      </c>
      <c r="L1878" s="20" t="s">
        <v>1904</v>
      </c>
      <c r="M1878" s="22">
        <v>14.17</v>
      </c>
      <c r="N1878" s="22">
        <v>2473</v>
      </c>
      <c r="O1878" s="22">
        <v>11042</v>
      </c>
      <c r="P1878" s="22">
        <v>8750</v>
      </c>
      <c r="Q1878" s="22">
        <v>0</v>
      </c>
      <c r="R1878" s="22">
        <v>413</v>
      </c>
      <c r="S1878" s="22">
        <v>0</v>
      </c>
    </row>
    <row r="1879" spans="11:19" ht="15.75" x14ac:dyDescent="0.25">
      <c r="K1879" s="21">
        <v>1878</v>
      </c>
      <c r="L1879" s="20" t="s">
        <v>1905</v>
      </c>
      <c r="M1879" s="22">
        <v>14.34</v>
      </c>
      <c r="N1879" s="22">
        <v>1967</v>
      </c>
      <c r="O1879" s="22">
        <v>11120</v>
      </c>
      <c r="P1879" s="22">
        <v>7080</v>
      </c>
      <c r="Q1879" s="22">
        <v>0</v>
      </c>
      <c r="R1879" s="22">
        <v>404</v>
      </c>
      <c r="S1879" s="22">
        <v>20.6</v>
      </c>
    </row>
    <row r="1880" spans="11:19" ht="15.75" x14ac:dyDescent="0.25">
      <c r="K1880" s="21">
        <v>1879</v>
      </c>
      <c r="L1880" s="20" t="s">
        <v>1906</v>
      </c>
      <c r="M1880" s="22">
        <v>14.42</v>
      </c>
      <c r="N1880" s="22">
        <v>1728</v>
      </c>
      <c r="O1880" s="22">
        <v>10920</v>
      </c>
      <c r="P1880" s="22">
        <v>6990</v>
      </c>
      <c r="Q1880" s="22">
        <v>0</v>
      </c>
      <c r="R1880" s="22">
        <v>398</v>
      </c>
      <c r="S1880" s="22">
        <v>20.399999999999999</v>
      </c>
    </row>
    <row r="1881" spans="11:19" ht="15.75" x14ac:dyDescent="0.25">
      <c r="K1881" s="21">
        <v>1880</v>
      </c>
      <c r="L1881" s="20" t="s">
        <v>1907</v>
      </c>
      <c r="M1881" s="22">
        <v>14.56</v>
      </c>
      <c r="N1881" s="22">
        <v>1311</v>
      </c>
      <c r="O1881" s="22">
        <v>11620</v>
      </c>
      <c r="P1881" s="22">
        <v>6980</v>
      </c>
      <c r="Q1881" s="22">
        <v>0</v>
      </c>
      <c r="R1881" s="22">
        <v>392</v>
      </c>
      <c r="S1881" s="22">
        <v>0</v>
      </c>
    </row>
    <row r="1882" spans="11:19" ht="15.75" x14ac:dyDescent="0.25">
      <c r="K1882" s="21">
        <v>1881</v>
      </c>
      <c r="L1882" s="20" t="s">
        <v>1908</v>
      </c>
      <c r="M1882" s="22">
        <v>14.73</v>
      </c>
      <c r="N1882" s="22">
        <v>805</v>
      </c>
      <c r="O1882" s="22">
        <v>12620</v>
      </c>
      <c r="P1882" s="22">
        <v>7230</v>
      </c>
      <c r="Q1882" s="22">
        <v>0</v>
      </c>
      <c r="R1882" s="22">
        <v>389</v>
      </c>
      <c r="S1882" s="22">
        <v>20.9</v>
      </c>
    </row>
    <row r="1883" spans="11:19" ht="15.75" x14ac:dyDescent="0.25">
      <c r="K1883" s="21">
        <v>1882</v>
      </c>
      <c r="L1883" s="20" t="s">
        <v>1909</v>
      </c>
      <c r="M1883" s="22">
        <v>14.87</v>
      </c>
      <c r="N1883" s="22">
        <v>387</v>
      </c>
      <c r="O1883" s="22">
        <v>12120</v>
      </c>
      <c r="P1883" s="22">
        <v>7530</v>
      </c>
      <c r="Q1883" s="22">
        <v>0</v>
      </c>
      <c r="R1883" s="22">
        <v>376</v>
      </c>
      <c r="S1883" s="22">
        <v>21.3</v>
      </c>
    </row>
    <row r="1884" spans="11:19" ht="15.75" x14ac:dyDescent="0.25">
      <c r="K1884" s="21">
        <v>1883</v>
      </c>
      <c r="L1884" s="20" t="s">
        <v>1910</v>
      </c>
      <c r="M1884" s="22">
        <v>14.87</v>
      </c>
      <c r="N1884" s="22">
        <v>387</v>
      </c>
      <c r="O1884" s="22">
        <v>11225</v>
      </c>
      <c r="P1884" s="22">
        <v>7790</v>
      </c>
      <c r="Q1884" s="22">
        <v>0</v>
      </c>
      <c r="R1884" s="22">
        <v>364</v>
      </c>
      <c r="S1884" s="22">
        <v>21.4</v>
      </c>
    </row>
    <row r="1885" spans="11:19" ht="15.75" x14ac:dyDescent="0.25">
      <c r="K1885" s="21">
        <v>1884</v>
      </c>
      <c r="L1885" s="20" t="s">
        <v>1911</v>
      </c>
      <c r="M1885" s="22">
        <v>14.91</v>
      </c>
      <c r="N1885" s="22">
        <v>268</v>
      </c>
      <c r="O1885" s="22">
        <v>9536</v>
      </c>
      <c r="P1885" s="22">
        <v>8900</v>
      </c>
      <c r="Q1885" s="22">
        <v>0</v>
      </c>
      <c r="R1885" s="22">
        <v>346</v>
      </c>
      <c r="S1885" s="22">
        <v>21.6</v>
      </c>
    </row>
    <row r="1886" spans="11:19" ht="15.75" x14ac:dyDescent="0.25">
      <c r="K1886" s="21">
        <v>1885</v>
      </c>
      <c r="L1886" s="20" t="s">
        <v>1912</v>
      </c>
      <c r="M1886" s="22">
        <v>14.97</v>
      </c>
      <c r="N1886" s="22">
        <v>89</v>
      </c>
      <c r="O1886" s="22">
        <v>8620</v>
      </c>
      <c r="P1886" s="22">
        <v>8770</v>
      </c>
      <c r="Q1886" s="22">
        <v>0</v>
      </c>
      <c r="R1886" s="22">
        <v>332</v>
      </c>
      <c r="S1886" s="22">
        <v>0</v>
      </c>
    </row>
    <row r="1887" spans="11:19" ht="15.75" x14ac:dyDescent="0.25">
      <c r="K1887" s="21">
        <v>1886</v>
      </c>
      <c r="L1887" s="20" t="s">
        <v>1913</v>
      </c>
      <c r="M1887" s="22">
        <v>15.02</v>
      </c>
      <c r="N1887" s="22">
        <v>-65</v>
      </c>
      <c r="O1887" s="22">
        <v>10010</v>
      </c>
      <c r="P1887" s="22">
        <v>8890</v>
      </c>
      <c r="Q1887" s="22">
        <v>0</v>
      </c>
      <c r="R1887" s="22">
        <v>330</v>
      </c>
      <c r="S1887" s="22">
        <v>22.6</v>
      </c>
    </row>
    <row r="1888" spans="11:19" ht="15.75" x14ac:dyDescent="0.25">
      <c r="K1888" s="21">
        <v>1887</v>
      </c>
      <c r="L1888" s="20" t="s">
        <v>1914</v>
      </c>
      <c r="M1888" s="22">
        <v>15.06</v>
      </c>
      <c r="N1888" s="22">
        <v>-196</v>
      </c>
      <c r="O1888" s="22">
        <v>10520</v>
      </c>
      <c r="P1888" s="22">
        <v>9010</v>
      </c>
      <c r="Q1888" s="22">
        <v>0</v>
      </c>
      <c r="R1888" s="22">
        <v>330</v>
      </c>
      <c r="S1888" s="22">
        <v>22.8</v>
      </c>
    </row>
    <row r="1889" spans="11:19" ht="15.75" x14ac:dyDescent="0.25">
      <c r="K1889" s="21">
        <v>1888</v>
      </c>
      <c r="L1889" s="20" t="s">
        <v>1915</v>
      </c>
      <c r="M1889" s="22">
        <v>15.09</v>
      </c>
      <c r="N1889" s="22">
        <v>-293</v>
      </c>
      <c r="O1889" s="22">
        <v>10420</v>
      </c>
      <c r="P1889" s="22">
        <v>9290</v>
      </c>
      <c r="Q1889" s="22">
        <v>0</v>
      </c>
      <c r="R1889" s="22">
        <v>330</v>
      </c>
      <c r="S1889" s="22">
        <v>23</v>
      </c>
    </row>
    <row r="1890" spans="11:19" ht="15.75" x14ac:dyDescent="0.25">
      <c r="K1890" s="21">
        <v>1889</v>
      </c>
      <c r="L1890" s="20" t="s">
        <v>1916</v>
      </c>
      <c r="M1890" s="22">
        <v>15.12</v>
      </c>
      <c r="N1890" s="22">
        <v>-391</v>
      </c>
      <c r="O1890" s="22">
        <v>10320</v>
      </c>
      <c r="P1890" s="22">
        <v>8960</v>
      </c>
      <c r="Q1890" s="22">
        <v>0</v>
      </c>
      <c r="R1890" s="22">
        <v>338</v>
      </c>
      <c r="S1890" s="22">
        <v>0</v>
      </c>
    </row>
    <row r="1891" spans="11:19" ht="15.75" x14ac:dyDescent="0.25">
      <c r="K1891" s="21">
        <v>1890</v>
      </c>
      <c r="L1891" s="20" t="s">
        <v>1917</v>
      </c>
      <c r="M1891" s="22">
        <v>15.14</v>
      </c>
      <c r="N1891" s="22">
        <v>-456</v>
      </c>
      <c r="O1891" s="22">
        <v>9778</v>
      </c>
      <c r="P1891" s="22">
        <v>8930</v>
      </c>
      <c r="Q1891" s="22">
        <v>0</v>
      </c>
      <c r="R1891" s="22">
        <v>342</v>
      </c>
      <c r="S1891" s="22">
        <v>0</v>
      </c>
    </row>
    <row r="1892" spans="11:19" ht="15.75" x14ac:dyDescent="0.25">
      <c r="K1892" s="21">
        <v>1891</v>
      </c>
      <c r="L1892" s="20" t="s">
        <v>1918</v>
      </c>
      <c r="M1892" s="22">
        <v>15.19</v>
      </c>
      <c r="N1892" s="22">
        <v>-619</v>
      </c>
      <c r="O1892" s="22">
        <v>9006</v>
      </c>
      <c r="P1892" s="22">
        <v>8920</v>
      </c>
      <c r="Q1892" s="22">
        <v>0</v>
      </c>
      <c r="R1892" s="22">
        <v>344</v>
      </c>
      <c r="S1892" s="22">
        <v>0</v>
      </c>
    </row>
    <row r="1893" spans="11:19" ht="15.75" x14ac:dyDescent="0.25">
      <c r="K1893" s="21">
        <v>1892</v>
      </c>
      <c r="L1893" s="20" t="s">
        <v>1919</v>
      </c>
      <c r="M1893" s="22">
        <v>15.09</v>
      </c>
      <c r="N1893" s="22">
        <v>-293</v>
      </c>
      <c r="O1893" s="22">
        <v>8620</v>
      </c>
      <c r="P1893" s="22">
        <v>9290</v>
      </c>
      <c r="Q1893" s="22">
        <v>0</v>
      </c>
      <c r="R1893" s="22">
        <v>347</v>
      </c>
      <c r="S1893" s="22">
        <v>24.9</v>
      </c>
    </row>
    <row r="1894" spans="11:19" ht="15.75" x14ac:dyDescent="0.25">
      <c r="K1894" s="21">
        <v>1893</v>
      </c>
      <c r="L1894" s="20" t="s">
        <v>1920</v>
      </c>
      <c r="M1894" s="22">
        <v>15.02</v>
      </c>
      <c r="N1894" s="22">
        <v>-65</v>
      </c>
      <c r="O1894" s="22">
        <v>8660</v>
      </c>
      <c r="P1894" s="22">
        <v>9150</v>
      </c>
      <c r="Q1894" s="22">
        <v>0</v>
      </c>
      <c r="R1894" s="22">
        <v>350</v>
      </c>
      <c r="S1894" s="22">
        <v>25.2</v>
      </c>
    </row>
    <row r="1895" spans="11:19" ht="15.75" x14ac:dyDescent="0.25">
      <c r="K1895" s="21">
        <v>1894</v>
      </c>
      <c r="L1895" s="20" t="s">
        <v>1921</v>
      </c>
      <c r="M1895" s="22">
        <v>14.98</v>
      </c>
      <c r="N1895" s="22">
        <v>60</v>
      </c>
      <c r="O1895" s="22">
        <v>9130</v>
      </c>
      <c r="P1895" s="22">
        <v>9170</v>
      </c>
      <c r="Q1895" s="22">
        <v>0</v>
      </c>
      <c r="R1895" s="22">
        <v>350</v>
      </c>
      <c r="S1895" s="22">
        <v>25.1</v>
      </c>
    </row>
    <row r="1896" spans="11:19" ht="15.75" x14ac:dyDescent="0.25">
      <c r="K1896" s="21">
        <v>1895</v>
      </c>
      <c r="L1896" s="20" t="s">
        <v>1922</v>
      </c>
      <c r="M1896" s="22">
        <v>14.94</v>
      </c>
      <c r="N1896" s="22">
        <v>179</v>
      </c>
      <c r="O1896" s="22">
        <v>9850</v>
      </c>
      <c r="P1896" s="22">
        <v>9090</v>
      </c>
      <c r="Q1896" s="22">
        <v>0</v>
      </c>
      <c r="R1896" s="22">
        <v>350</v>
      </c>
      <c r="S1896" s="22">
        <v>25.1</v>
      </c>
    </row>
    <row r="1897" spans="11:19" ht="15.75" x14ac:dyDescent="0.25">
      <c r="K1897" s="21">
        <v>1896</v>
      </c>
      <c r="L1897" s="20" t="s">
        <v>1923</v>
      </c>
      <c r="M1897" s="22">
        <v>15.03</v>
      </c>
      <c r="N1897" s="22">
        <v>-98</v>
      </c>
      <c r="O1897" s="22">
        <v>9810</v>
      </c>
      <c r="P1897" s="22">
        <v>9150</v>
      </c>
      <c r="Q1897" s="22">
        <v>0</v>
      </c>
      <c r="R1897" s="22">
        <v>348</v>
      </c>
      <c r="S1897" s="22">
        <v>25.1</v>
      </c>
    </row>
    <row r="1898" spans="11:19" ht="15.75" x14ac:dyDescent="0.25">
      <c r="K1898" s="21">
        <v>1897</v>
      </c>
      <c r="L1898" s="20" t="s">
        <v>1924</v>
      </c>
      <c r="M1898" s="22">
        <v>15.05</v>
      </c>
      <c r="N1898" s="22">
        <v>-163</v>
      </c>
      <c r="O1898" s="22">
        <v>8664</v>
      </c>
      <c r="P1898" s="22">
        <v>9080</v>
      </c>
      <c r="Q1898" s="22">
        <v>0</v>
      </c>
      <c r="R1898" s="22">
        <v>350</v>
      </c>
      <c r="S1898" s="22">
        <v>0</v>
      </c>
    </row>
    <row r="1899" spans="11:19" ht="15.75" x14ac:dyDescent="0.25">
      <c r="K1899" s="21">
        <v>1898</v>
      </c>
      <c r="L1899" s="20" t="s">
        <v>1925</v>
      </c>
      <c r="M1899" s="22">
        <v>15.09</v>
      </c>
      <c r="N1899" s="22">
        <v>-293</v>
      </c>
      <c r="O1899" s="22">
        <v>8115</v>
      </c>
      <c r="P1899" s="22">
        <v>8680</v>
      </c>
      <c r="Q1899" s="22">
        <v>0</v>
      </c>
      <c r="R1899" s="22">
        <v>350</v>
      </c>
      <c r="S1899" s="22">
        <v>25.3</v>
      </c>
    </row>
    <row r="1900" spans="11:19" ht="15.75" x14ac:dyDescent="0.25">
      <c r="K1900" s="21">
        <v>1899</v>
      </c>
      <c r="L1900" s="20" t="s">
        <v>1926</v>
      </c>
      <c r="M1900" s="22">
        <v>15.02</v>
      </c>
      <c r="N1900" s="22">
        <v>-65</v>
      </c>
      <c r="O1900" s="22">
        <v>8740</v>
      </c>
      <c r="P1900" s="22">
        <v>8500</v>
      </c>
      <c r="Q1900" s="22">
        <v>0</v>
      </c>
      <c r="R1900" s="22">
        <v>350</v>
      </c>
      <c r="S1900" s="22">
        <v>25</v>
      </c>
    </row>
    <row r="1901" spans="11:19" ht="15.75" x14ac:dyDescent="0.25">
      <c r="K1901" s="21">
        <v>1900</v>
      </c>
      <c r="L1901" s="20" t="s">
        <v>1927</v>
      </c>
      <c r="M1901" s="22">
        <v>14.96</v>
      </c>
      <c r="N1901" s="22">
        <v>119</v>
      </c>
      <c r="O1901" s="22">
        <v>8630</v>
      </c>
      <c r="P1901" s="22">
        <v>8630</v>
      </c>
      <c r="Q1901" s="22">
        <v>0</v>
      </c>
      <c r="R1901" s="22">
        <v>351</v>
      </c>
      <c r="S1901" s="22">
        <v>25.1</v>
      </c>
    </row>
    <row r="1902" spans="11:19" ht="15.75" x14ac:dyDescent="0.25">
      <c r="K1902" s="21">
        <v>1901</v>
      </c>
      <c r="L1902" s="20" t="s">
        <v>1928</v>
      </c>
      <c r="M1902" s="22">
        <v>14</v>
      </c>
      <c r="N1902" s="22">
        <v>30</v>
      </c>
      <c r="O1902" s="22">
        <v>9190</v>
      </c>
      <c r="P1902" s="22">
        <v>8400</v>
      </c>
      <c r="Q1902" s="22">
        <v>0</v>
      </c>
      <c r="R1902" s="22">
        <v>353</v>
      </c>
      <c r="S1902" s="22">
        <v>25.2</v>
      </c>
    </row>
    <row r="1903" spans="11:19" ht="15.75" x14ac:dyDescent="0.25">
      <c r="K1903" s="21">
        <v>1902</v>
      </c>
      <c r="L1903" s="20" t="s">
        <v>1929</v>
      </c>
      <c r="M1903" s="22">
        <v>15.03</v>
      </c>
      <c r="N1903" s="22">
        <v>-98</v>
      </c>
      <c r="O1903" s="22">
        <v>9740</v>
      </c>
      <c r="P1903" s="22">
        <v>8090</v>
      </c>
      <c r="Q1903" s="22">
        <v>0</v>
      </c>
      <c r="R1903" s="22">
        <v>349</v>
      </c>
      <c r="S1903" s="22">
        <v>25.3</v>
      </c>
    </row>
    <row r="1904" spans="11:19" ht="15.75" x14ac:dyDescent="0.25">
      <c r="K1904" s="21">
        <v>1903</v>
      </c>
      <c r="L1904" s="20" t="s">
        <v>1930</v>
      </c>
      <c r="M1904" s="22">
        <v>15.06</v>
      </c>
      <c r="N1904" s="22">
        <v>-196</v>
      </c>
      <c r="O1904" s="22">
        <v>10120</v>
      </c>
      <c r="P1904" s="22">
        <v>8330</v>
      </c>
      <c r="Q1904" s="22">
        <v>0</v>
      </c>
      <c r="R1904" s="22">
        <v>345</v>
      </c>
      <c r="S1904" s="22">
        <v>25.4</v>
      </c>
    </row>
    <row r="1905" spans="11:19" ht="15.75" x14ac:dyDescent="0.25">
      <c r="K1905" s="21">
        <v>1904</v>
      </c>
      <c r="L1905" s="20" t="s">
        <v>1931</v>
      </c>
      <c r="M1905" s="22">
        <v>15.04</v>
      </c>
      <c r="N1905" s="22">
        <v>-130</v>
      </c>
      <c r="O1905" s="22">
        <v>10130</v>
      </c>
      <c r="P1905" s="22">
        <v>8160</v>
      </c>
      <c r="Q1905" s="22">
        <v>0</v>
      </c>
      <c r="R1905" s="22">
        <v>348</v>
      </c>
      <c r="S1905" s="22">
        <v>0</v>
      </c>
    </row>
    <row r="1906" spans="11:19" ht="15.75" x14ac:dyDescent="0.25">
      <c r="K1906" s="21">
        <v>1905</v>
      </c>
      <c r="L1906" s="20" t="s">
        <v>1932</v>
      </c>
      <c r="M1906" s="22">
        <v>15.18</v>
      </c>
      <c r="N1906" s="22">
        <v>-587</v>
      </c>
      <c r="O1906" s="22">
        <v>8595</v>
      </c>
      <c r="P1906" s="22">
        <v>8250</v>
      </c>
      <c r="Q1906" s="22">
        <v>0</v>
      </c>
      <c r="R1906" s="22">
        <v>346</v>
      </c>
      <c r="S1906" s="22">
        <v>0</v>
      </c>
    </row>
    <row r="1907" spans="11:19" ht="15.75" x14ac:dyDescent="0.25">
      <c r="K1907" s="21">
        <v>1906</v>
      </c>
      <c r="L1907" s="20" t="s">
        <v>1933</v>
      </c>
      <c r="M1907" s="22">
        <v>15.12</v>
      </c>
      <c r="N1907" s="22">
        <v>-391</v>
      </c>
      <c r="O1907" s="22">
        <v>7260</v>
      </c>
      <c r="P1907" s="22">
        <v>8140</v>
      </c>
      <c r="Q1907" s="22">
        <v>0</v>
      </c>
      <c r="R1907" s="22">
        <v>336</v>
      </c>
      <c r="S1907" s="22">
        <v>25</v>
      </c>
    </row>
    <row r="1908" spans="11:19" ht="15.75" x14ac:dyDescent="0.25">
      <c r="K1908" s="21">
        <v>1907</v>
      </c>
      <c r="L1908" s="20" t="s">
        <v>1934</v>
      </c>
      <c r="M1908" s="22">
        <v>15.09</v>
      </c>
      <c r="N1908" s="22">
        <v>-293</v>
      </c>
      <c r="O1908" s="22">
        <v>7530</v>
      </c>
      <c r="P1908" s="22">
        <v>8490</v>
      </c>
      <c r="Q1908" s="22">
        <v>0</v>
      </c>
      <c r="R1908" s="22">
        <v>334</v>
      </c>
      <c r="S1908" s="22">
        <v>24.8</v>
      </c>
    </row>
    <row r="1909" spans="11:19" ht="15.75" x14ac:dyDescent="0.25">
      <c r="K1909" s="21">
        <v>1908</v>
      </c>
      <c r="L1909" s="20" t="s">
        <v>1935</v>
      </c>
      <c r="M1909" s="22">
        <v>15.05</v>
      </c>
      <c r="N1909" s="22">
        <v>-163</v>
      </c>
      <c r="O1909" s="22">
        <v>7610</v>
      </c>
      <c r="P1909" s="22">
        <v>8200</v>
      </c>
      <c r="Q1909" s="22">
        <v>0</v>
      </c>
      <c r="R1909" s="22">
        <v>330</v>
      </c>
      <c r="S1909" s="22">
        <v>24.6</v>
      </c>
    </row>
    <row r="1910" spans="11:19" ht="15.75" x14ac:dyDescent="0.25">
      <c r="K1910" s="21">
        <v>1909</v>
      </c>
      <c r="L1910" s="20" t="s">
        <v>1936</v>
      </c>
      <c r="M1910" s="22">
        <v>15.01</v>
      </c>
      <c r="N1910" s="22">
        <v>-33</v>
      </c>
      <c r="O1910" s="22">
        <v>8410</v>
      </c>
      <c r="P1910" s="22">
        <v>8310</v>
      </c>
      <c r="Q1910" s="22">
        <v>0</v>
      </c>
      <c r="R1910" s="22">
        <v>328</v>
      </c>
      <c r="S1910" s="22">
        <v>24.7</v>
      </c>
    </row>
    <row r="1911" spans="11:19" ht="15.75" x14ac:dyDescent="0.25">
      <c r="K1911" s="21">
        <v>1910</v>
      </c>
      <c r="L1911" s="20" t="s">
        <v>1937</v>
      </c>
      <c r="M1911" s="22">
        <v>14.94</v>
      </c>
      <c r="N1911" s="22">
        <v>179</v>
      </c>
      <c r="O1911" s="22">
        <v>7910</v>
      </c>
      <c r="P1911" s="22">
        <v>8130</v>
      </c>
      <c r="Q1911" s="22">
        <v>0</v>
      </c>
      <c r="R1911" s="22">
        <v>330</v>
      </c>
      <c r="S1911" s="22">
        <v>24.6</v>
      </c>
    </row>
    <row r="1912" spans="11:19" ht="15.75" x14ac:dyDescent="0.25">
      <c r="K1912" s="21">
        <v>1911</v>
      </c>
      <c r="L1912" s="20" t="s">
        <v>1938</v>
      </c>
      <c r="M1912" s="22">
        <v>14.99</v>
      </c>
      <c r="N1912" s="22">
        <v>30</v>
      </c>
      <c r="O1912" s="22">
        <v>7764</v>
      </c>
      <c r="P1912" s="22">
        <v>8110</v>
      </c>
      <c r="Q1912" s="22">
        <v>0</v>
      </c>
      <c r="R1912" s="22">
        <v>330</v>
      </c>
      <c r="S1912" s="22">
        <v>0</v>
      </c>
    </row>
    <row r="1913" spans="11:19" ht="15.75" x14ac:dyDescent="0.25">
      <c r="K1913" s="21">
        <v>1912</v>
      </c>
      <c r="L1913" s="20" t="s">
        <v>1939</v>
      </c>
      <c r="M1913" s="22">
        <v>15.04</v>
      </c>
      <c r="N1913" s="22">
        <v>-130</v>
      </c>
      <c r="O1913" s="22">
        <v>6525</v>
      </c>
      <c r="P1913" s="22">
        <v>8160</v>
      </c>
      <c r="Q1913" s="22">
        <v>0</v>
      </c>
      <c r="R1913" s="22">
        <v>328</v>
      </c>
      <c r="S1913" s="22">
        <v>0</v>
      </c>
    </row>
    <row r="1914" spans="11:19" ht="15.75" x14ac:dyDescent="0.25">
      <c r="K1914" s="21">
        <v>1913</v>
      </c>
      <c r="L1914" s="20" t="s">
        <v>1940</v>
      </c>
      <c r="M1914" s="22">
        <v>15.01</v>
      </c>
      <c r="N1914" s="22">
        <v>-33</v>
      </c>
      <c r="O1914" s="22">
        <v>6170</v>
      </c>
      <c r="P1914" s="22">
        <v>8190</v>
      </c>
      <c r="Q1914" s="22">
        <v>0</v>
      </c>
      <c r="R1914" s="22">
        <v>328</v>
      </c>
      <c r="S1914" s="22">
        <v>25.4</v>
      </c>
    </row>
    <row r="1915" spans="11:19" ht="15.75" x14ac:dyDescent="0.25">
      <c r="K1915" s="21">
        <v>1914</v>
      </c>
      <c r="L1915" s="20" t="s">
        <v>1941</v>
      </c>
      <c r="M1915" s="22">
        <v>14.97</v>
      </c>
      <c r="N1915" s="22">
        <v>89</v>
      </c>
      <c r="O1915" s="22">
        <v>7180</v>
      </c>
      <c r="P1915" s="22">
        <v>8220</v>
      </c>
      <c r="Q1915" s="22">
        <v>0</v>
      </c>
      <c r="R1915" s="22">
        <v>327</v>
      </c>
      <c r="S1915" s="22">
        <v>25.2</v>
      </c>
    </row>
    <row r="1916" spans="11:19" ht="15.75" x14ac:dyDescent="0.25">
      <c r="K1916" s="21">
        <v>1915</v>
      </c>
      <c r="L1916" s="20" t="s">
        <v>1942</v>
      </c>
      <c r="M1916" s="22">
        <v>14.93</v>
      </c>
      <c r="N1916" s="22">
        <v>209</v>
      </c>
      <c r="O1916" s="22">
        <v>5990</v>
      </c>
      <c r="P1916" s="22">
        <v>8260</v>
      </c>
      <c r="Q1916" s="22">
        <v>0</v>
      </c>
      <c r="R1916" s="22">
        <v>327</v>
      </c>
      <c r="S1916" s="22">
        <v>25.4</v>
      </c>
    </row>
    <row r="1917" spans="11:19" ht="15.75" x14ac:dyDescent="0.25">
      <c r="K1917" s="21">
        <v>1916</v>
      </c>
      <c r="L1917" s="20" t="s">
        <v>1943</v>
      </c>
      <c r="M1917" s="22">
        <v>14.91</v>
      </c>
      <c r="N1917" s="22">
        <v>268</v>
      </c>
      <c r="O1917" s="22">
        <v>7630</v>
      </c>
      <c r="P1917" s="22">
        <v>8330</v>
      </c>
      <c r="Q1917" s="22">
        <v>0</v>
      </c>
      <c r="R1917" s="22">
        <v>326</v>
      </c>
      <c r="S1917" s="22">
        <v>0</v>
      </c>
    </row>
    <row r="1918" spans="11:19" ht="15.75" x14ac:dyDescent="0.25">
      <c r="K1918" s="21">
        <v>1917</v>
      </c>
      <c r="L1918" s="20" t="s">
        <v>1944</v>
      </c>
      <c r="M1918" s="22">
        <v>14.95</v>
      </c>
      <c r="N1918" s="22">
        <v>149</v>
      </c>
      <c r="O1918" s="22">
        <v>10520</v>
      </c>
      <c r="P1918" s="22">
        <v>7970</v>
      </c>
      <c r="Q1918" s="22">
        <v>0</v>
      </c>
      <c r="R1918" s="22">
        <v>326</v>
      </c>
      <c r="S1918" s="22">
        <v>0</v>
      </c>
    </row>
    <row r="1919" spans="11:19" ht="15.75" x14ac:dyDescent="0.25">
      <c r="K1919" s="21">
        <v>1918</v>
      </c>
      <c r="L1919" s="20" t="s">
        <v>1945</v>
      </c>
      <c r="M1919" s="22">
        <v>14.96</v>
      </c>
      <c r="N1919" s="22">
        <v>119</v>
      </c>
      <c r="O1919" s="22">
        <v>9636</v>
      </c>
      <c r="P1919" s="22">
        <v>7890</v>
      </c>
      <c r="Q1919" s="22">
        <v>0</v>
      </c>
      <c r="R1919" s="22">
        <v>326</v>
      </c>
      <c r="S1919" s="22">
        <v>0</v>
      </c>
    </row>
    <row r="1920" spans="11:19" ht="15.75" x14ac:dyDescent="0.25">
      <c r="K1920" s="21">
        <v>1919</v>
      </c>
      <c r="L1920" s="20" t="s">
        <v>1946</v>
      </c>
      <c r="M1920" s="22">
        <v>15.01</v>
      </c>
      <c r="N1920" s="22">
        <v>-33</v>
      </c>
      <c r="O1920" s="22">
        <v>7078</v>
      </c>
      <c r="P1920" s="22">
        <v>7670</v>
      </c>
      <c r="Q1920" s="22">
        <v>0</v>
      </c>
      <c r="R1920" s="22">
        <v>326</v>
      </c>
      <c r="S1920" s="22">
        <v>25</v>
      </c>
    </row>
    <row r="1921" spans="11:19" ht="15.75" x14ac:dyDescent="0.25">
      <c r="K1921" s="21">
        <v>1920</v>
      </c>
      <c r="L1921" s="20" t="s">
        <v>1947</v>
      </c>
      <c r="M1921" s="22">
        <v>15.06</v>
      </c>
      <c r="N1921" s="22">
        <v>-196</v>
      </c>
      <c r="O1921" s="22">
        <v>5990</v>
      </c>
      <c r="P1921" s="22">
        <v>7310</v>
      </c>
      <c r="Q1921" s="22">
        <v>0</v>
      </c>
      <c r="R1921" s="22">
        <v>326</v>
      </c>
      <c r="S1921" s="22">
        <v>25.2</v>
      </c>
    </row>
    <row r="1922" spans="11:19" ht="15.75" x14ac:dyDescent="0.25">
      <c r="K1922" s="21">
        <v>1921</v>
      </c>
      <c r="L1922" s="20" t="s">
        <v>1948</v>
      </c>
      <c r="M1922" s="22">
        <v>15.03</v>
      </c>
      <c r="N1922" s="22">
        <v>-98</v>
      </c>
      <c r="O1922" s="22">
        <v>7100</v>
      </c>
      <c r="P1922" s="22">
        <v>7580</v>
      </c>
      <c r="Q1922" s="22">
        <v>0</v>
      </c>
      <c r="R1922" s="22">
        <v>325</v>
      </c>
      <c r="S1922" s="22">
        <v>25</v>
      </c>
    </row>
    <row r="1923" spans="11:19" ht="15.75" x14ac:dyDescent="0.25">
      <c r="K1923" s="21">
        <v>1922</v>
      </c>
      <c r="L1923" s="20" t="s">
        <v>1949</v>
      </c>
      <c r="M1923" s="22">
        <v>14.97</v>
      </c>
      <c r="N1923" s="22">
        <v>89</v>
      </c>
      <c r="O1923" s="22">
        <v>6760</v>
      </c>
      <c r="P1923" s="22">
        <v>7750</v>
      </c>
      <c r="Q1923" s="22">
        <v>0</v>
      </c>
      <c r="R1923" s="22">
        <v>324</v>
      </c>
      <c r="S1923" s="22">
        <v>25</v>
      </c>
    </row>
    <row r="1924" spans="11:19" ht="15.75" x14ac:dyDescent="0.25">
      <c r="K1924" s="21">
        <v>1923</v>
      </c>
      <c r="L1924" s="20" t="s">
        <v>1950</v>
      </c>
      <c r="M1924" s="22">
        <v>14.83</v>
      </c>
      <c r="N1924" s="22">
        <v>507</v>
      </c>
      <c r="O1924" s="22">
        <v>6600</v>
      </c>
      <c r="P1924" s="22">
        <v>7780</v>
      </c>
      <c r="Q1924" s="22">
        <v>0</v>
      </c>
      <c r="R1924" s="22">
        <v>319</v>
      </c>
      <c r="S1924" s="22">
        <v>24.8</v>
      </c>
    </row>
    <row r="1925" spans="11:19" ht="15.75" x14ac:dyDescent="0.25">
      <c r="K1925" s="21">
        <v>1924</v>
      </c>
      <c r="L1925" s="20" t="s">
        <v>1951</v>
      </c>
      <c r="M1925" s="22">
        <v>14.73</v>
      </c>
      <c r="N1925" s="22">
        <v>805</v>
      </c>
      <c r="O1925" s="22">
        <v>6790</v>
      </c>
      <c r="P1925" s="22">
        <v>6860</v>
      </c>
      <c r="Q1925" s="22">
        <v>0</v>
      </c>
      <c r="R1925" s="22">
        <v>319</v>
      </c>
      <c r="S1925" s="22">
        <v>24.8</v>
      </c>
    </row>
    <row r="1926" spans="11:19" ht="15.75" x14ac:dyDescent="0.25">
      <c r="K1926" s="21">
        <v>1925</v>
      </c>
      <c r="L1926" s="20" t="s">
        <v>1952</v>
      </c>
      <c r="M1926" s="22">
        <v>14.77</v>
      </c>
      <c r="N1926" s="22">
        <v>685</v>
      </c>
      <c r="O1926" s="22">
        <v>6641</v>
      </c>
      <c r="P1926" s="22">
        <v>6460</v>
      </c>
      <c r="Q1926" s="22">
        <v>0</v>
      </c>
      <c r="R1926" s="22">
        <v>313</v>
      </c>
      <c r="S1926" s="22">
        <v>0</v>
      </c>
    </row>
    <row r="1927" spans="11:19" ht="15.75" x14ac:dyDescent="0.25">
      <c r="K1927" s="21">
        <v>1926</v>
      </c>
      <c r="L1927" s="20" t="s">
        <v>1953</v>
      </c>
      <c r="M1927" s="22">
        <v>14.83</v>
      </c>
      <c r="N1927" s="22">
        <v>507</v>
      </c>
      <c r="O1927" s="22">
        <v>5707</v>
      </c>
      <c r="P1927" s="22">
        <v>5430</v>
      </c>
      <c r="Q1927" s="22">
        <v>0</v>
      </c>
      <c r="R1927" s="22">
        <v>311</v>
      </c>
      <c r="S1927" s="22">
        <v>0</v>
      </c>
    </row>
    <row r="1928" spans="11:19" ht="15.75" x14ac:dyDescent="0.25">
      <c r="K1928" s="21">
        <v>1927</v>
      </c>
      <c r="L1928" s="20" t="s">
        <v>1954</v>
      </c>
      <c r="M1928" s="22">
        <v>14.76</v>
      </c>
      <c r="N1928" s="22">
        <v>715</v>
      </c>
      <c r="O1928" s="22">
        <v>4740</v>
      </c>
      <c r="P1928" s="22">
        <v>5510</v>
      </c>
      <c r="Q1928" s="22">
        <v>0</v>
      </c>
      <c r="R1928" s="22">
        <v>308</v>
      </c>
      <c r="S1928" s="22">
        <v>24.7</v>
      </c>
    </row>
    <row r="1929" spans="11:19" ht="15.75" x14ac:dyDescent="0.25">
      <c r="K1929" s="21">
        <v>1928</v>
      </c>
      <c r="L1929" s="20" t="s">
        <v>1955</v>
      </c>
      <c r="M1929" s="22">
        <v>14.78</v>
      </c>
      <c r="N1929" s="22">
        <v>656</v>
      </c>
      <c r="O1929" s="22">
        <v>6500</v>
      </c>
      <c r="P1929" s="22">
        <v>5490</v>
      </c>
      <c r="Q1929" s="22">
        <v>0</v>
      </c>
      <c r="R1929" s="22">
        <v>302</v>
      </c>
      <c r="S1929" s="22">
        <v>24.5</v>
      </c>
    </row>
    <row r="1930" spans="11:19" ht="15.75" x14ac:dyDescent="0.25">
      <c r="K1930" s="21">
        <v>1929</v>
      </c>
      <c r="L1930" s="20" t="s">
        <v>1956</v>
      </c>
      <c r="M1930" s="22">
        <v>14.75</v>
      </c>
      <c r="N1930" s="22">
        <v>745</v>
      </c>
      <c r="O1930" s="22">
        <v>5690</v>
      </c>
      <c r="P1930" s="22">
        <v>5550</v>
      </c>
      <c r="Q1930" s="22">
        <v>0</v>
      </c>
      <c r="R1930" s="22">
        <v>298</v>
      </c>
      <c r="S1930" s="22">
        <v>24.6</v>
      </c>
    </row>
    <row r="1931" spans="11:19" ht="15.75" x14ac:dyDescent="0.25">
      <c r="K1931" s="21">
        <v>1930</v>
      </c>
      <c r="L1931" s="20" t="s">
        <v>1957</v>
      </c>
      <c r="M1931" s="22">
        <v>14.82</v>
      </c>
      <c r="N1931" s="22">
        <v>536</v>
      </c>
      <c r="O1931" s="22">
        <v>5740</v>
      </c>
      <c r="P1931" s="22">
        <v>5570</v>
      </c>
      <c r="Q1931" s="22">
        <v>0</v>
      </c>
      <c r="R1931" s="22">
        <v>296</v>
      </c>
      <c r="S1931" s="22">
        <v>24.7</v>
      </c>
    </row>
    <row r="1932" spans="11:19" ht="15.75" x14ac:dyDescent="0.25">
      <c r="K1932" s="21">
        <v>1931</v>
      </c>
      <c r="L1932" s="20" t="s">
        <v>1958</v>
      </c>
      <c r="M1932" s="22">
        <v>14.78</v>
      </c>
      <c r="N1932" s="22">
        <v>656</v>
      </c>
      <c r="O1932" s="22">
        <v>5550</v>
      </c>
      <c r="P1932" s="22">
        <v>5370</v>
      </c>
      <c r="Q1932" s="22">
        <v>0</v>
      </c>
      <c r="R1932" s="22">
        <v>282</v>
      </c>
      <c r="S1932" s="22">
        <v>24.6</v>
      </c>
    </row>
    <row r="1933" spans="11:19" ht="15.75" x14ac:dyDescent="0.25">
      <c r="K1933" s="21">
        <v>1932</v>
      </c>
      <c r="L1933" s="20" t="s">
        <v>1959</v>
      </c>
      <c r="M1933" s="22">
        <v>14.8</v>
      </c>
      <c r="N1933" s="22">
        <v>596</v>
      </c>
      <c r="O1933" s="22">
        <v>5287</v>
      </c>
      <c r="P1933" s="22">
        <v>5270</v>
      </c>
      <c r="Q1933" s="22">
        <v>0</v>
      </c>
      <c r="R1933" s="22">
        <v>270</v>
      </c>
      <c r="S1933" s="22">
        <v>0</v>
      </c>
    </row>
    <row r="1934" spans="11:19" ht="15.75" x14ac:dyDescent="0.25">
      <c r="K1934" s="21">
        <v>1933</v>
      </c>
      <c r="L1934" s="20" t="s">
        <v>1960</v>
      </c>
      <c r="M1934" s="22">
        <v>14.8</v>
      </c>
      <c r="N1934" s="22">
        <v>596</v>
      </c>
      <c r="O1934" s="22">
        <v>5287</v>
      </c>
      <c r="P1934" s="22">
        <v>5270</v>
      </c>
      <c r="Q1934" s="22">
        <v>0</v>
      </c>
      <c r="R1934" s="22">
        <v>261</v>
      </c>
      <c r="S1934" s="22">
        <v>0</v>
      </c>
    </row>
    <row r="1935" spans="11:19" ht="15.75" x14ac:dyDescent="0.25">
      <c r="K1935" s="21">
        <v>1934</v>
      </c>
      <c r="L1935" s="20" t="s">
        <v>1961</v>
      </c>
      <c r="M1935" s="22">
        <v>14.76</v>
      </c>
      <c r="N1935" s="22">
        <v>715</v>
      </c>
      <c r="O1935" s="22">
        <v>4310</v>
      </c>
      <c r="P1935" s="22">
        <v>5230</v>
      </c>
      <c r="Q1935" s="22">
        <v>0</v>
      </c>
      <c r="R1935" s="22">
        <v>254</v>
      </c>
      <c r="S1935" s="22">
        <v>24.2</v>
      </c>
    </row>
    <row r="1936" spans="11:19" ht="15.75" x14ac:dyDescent="0.25">
      <c r="K1936" s="21">
        <v>1935</v>
      </c>
      <c r="L1936" s="20" t="s">
        <v>1962</v>
      </c>
      <c r="M1936" s="22">
        <v>14.71</v>
      </c>
      <c r="N1936" s="22">
        <v>864</v>
      </c>
      <c r="O1936" s="22">
        <v>5210</v>
      </c>
      <c r="P1936" s="22">
        <v>5330</v>
      </c>
      <c r="Q1936" s="22">
        <v>0</v>
      </c>
      <c r="R1936" s="22">
        <v>250</v>
      </c>
      <c r="S1936" s="22">
        <v>24.2</v>
      </c>
    </row>
    <row r="1937" spans="11:19" ht="15.75" x14ac:dyDescent="0.25">
      <c r="K1937" s="21">
        <v>1936</v>
      </c>
      <c r="L1937" s="20" t="s">
        <v>1963</v>
      </c>
      <c r="M1937" s="22">
        <v>14.65</v>
      </c>
      <c r="N1937" s="22">
        <v>1043</v>
      </c>
      <c r="O1937" s="22">
        <v>4270</v>
      </c>
      <c r="P1937" s="22">
        <v>5330</v>
      </c>
      <c r="Q1937" s="22">
        <v>0</v>
      </c>
      <c r="R1937" s="22">
        <v>248</v>
      </c>
      <c r="S1937" s="22">
        <v>24.4</v>
      </c>
    </row>
    <row r="1938" spans="11:19" ht="15.75" x14ac:dyDescent="0.25">
      <c r="K1938" s="21">
        <v>1937</v>
      </c>
      <c r="L1938" s="20" t="s">
        <v>1964</v>
      </c>
      <c r="M1938" s="22">
        <v>14.62</v>
      </c>
      <c r="N1938" s="22">
        <v>1132</v>
      </c>
      <c r="O1938" s="22">
        <v>4500</v>
      </c>
      <c r="P1938" s="22">
        <v>5350</v>
      </c>
      <c r="Q1938" s="22">
        <v>0</v>
      </c>
      <c r="R1938" s="22">
        <v>247</v>
      </c>
      <c r="S1938" s="22">
        <v>24.3</v>
      </c>
    </row>
    <row r="1939" spans="11:19" ht="15.75" x14ac:dyDescent="0.25">
      <c r="K1939" s="21">
        <v>1938</v>
      </c>
      <c r="L1939" s="20" t="s">
        <v>1965</v>
      </c>
      <c r="M1939" s="22">
        <v>14.66</v>
      </c>
      <c r="N1939" s="22">
        <v>1013</v>
      </c>
      <c r="O1939" s="22">
        <v>4850</v>
      </c>
      <c r="P1939" s="22">
        <v>5310</v>
      </c>
      <c r="Q1939" s="22">
        <v>0</v>
      </c>
      <c r="R1939" s="22">
        <v>245</v>
      </c>
      <c r="S1939" s="22">
        <v>24.2</v>
      </c>
    </row>
    <row r="1940" spans="11:19" ht="15.75" x14ac:dyDescent="0.25">
      <c r="K1940" s="21">
        <v>1939</v>
      </c>
      <c r="L1940" s="20" t="s">
        <v>1966</v>
      </c>
      <c r="M1940" s="22">
        <v>14.72</v>
      </c>
      <c r="N1940" s="22">
        <v>834</v>
      </c>
      <c r="O1940" s="22">
        <v>3998</v>
      </c>
      <c r="P1940" s="22">
        <v>5240</v>
      </c>
      <c r="Q1940" s="22">
        <v>0</v>
      </c>
      <c r="R1940" s="22">
        <v>244</v>
      </c>
      <c r="S1940" s="22">
        <v>0</v>
      </c>
    </row>
    <row r="1941" spans="11:19" ht="15.75" x14ac:dyDescent="0.25">
      <c r="K1941" s="21">
        <v>1940</v>
      </c>
      <c r="L1941" s="20" t="s">
        <v>1967</v>
      </c>
      <c r="M1941" s="22">
        <v>14.61</v>
      </c>
      <c r="N1941" s="22">
        <v>1162</v>
      </c>
      <c r="O1941" s="22">
        <v>4798</v>
      </c>
      <c r="P1941" s="22">
        <v>5230</v>
      </c>
      <c r="Q1941" s="22">
        <v>0</v>
      </c>
      <c r="R1941" s="22">
        <v>243</v>
      </c>
      <c r="S1941" s="22">
        <v>0</v>
      </c>
    </row>
    <row r="1942" spans="11:19" ht="15.75" x14ac:dyDescent="0.25">
      <c r="K1942" s="21">
        <v>1941</v>
      </c>
      <c r="L1942" s="20" t="s">
        <v>1968</v>
      </c>
      <c r="M1942" s="22">
        <v>14.47</v>
      </c>
      <c r="N1942" s="22">
        <v>1579</v>
      </c>
      <c r="O1942" s="22">
        <v>5110</v>
      </c>
      <c r="P1942" s="22">
        <v>5120</v>
      </c>
      <c r="Q1942" s="22">
        <v>0</v>
      </c>
      <c r="R1942" s="22">
        <v>241</v>
      </c>
      <c r="S1942" s="22">
        <v>23.6</v>
      </c>
    </row>
    <row r="1943" spans="11:19" ht="15.75" x14ac:dyDescent="0.25">
      <c r="K1943" s="21">
        <v>1942</v>
      </c>
      <c r="L1943" s="20" t="s">
        <v>1969</v>
      </c>
      <c r="M1943" s="22">
        <v>14.45</v>
      </c>
      <c r="N1943" s="22">
        <v>1639</v>
      </c>
      <c r="O1943" s="22">
        <v>5850</v>
      </c>
      <c r="P1943" s="22">
        <v>5230</v>
      </c>
      <c r="Q1943" s="22">
        <v>0</v>
      </c>
      <c r="R1943" s="22">
        <v>240</v>
      </c>
      <c r="S1943" s="22">
        <v>23.4</v>
      </c>
    </row>
    <row r="1944" spans="11:19" ht="15.75" x14ac:dyDescent="0.25">
      <c r="K1944" s="21">
        <v>1943</v>
      </c>
      <c r="L1944" s="20" t="s">
        <v>1970</v>
      </c>
      <c r="M1944" s="22">
        <v>14.4</v>
      </c>
      <c r="N1944" s="22">
        <v>1788</v>
      </c>
      <c r="O1944" s="22">
        <v>5950</v>
      </c>
      <c r="P1944" s="22">
        <v>5190</v>
      </c>
      <c r="Q1944" s="22">
        <v>0</v>
      </c>
      <c r="R1944" s="22">
        <v>240</v>
      </c>
      <c r="S1944" s="22">
        <v>23.2</v>
      </c>
    </row>
    <row r="1945" spans="11:19" ht="15.75" x14ac:dyDescent="0.25">
      <c r="K1945" s="21">
        <v>1944</v>
      </c>
      <c r="L1945" s="20" t="s">
        <v>1971</v>
      </c>
      <c r="M1945" s="22">
        <v>14.49</v>
      </c>
      <c r="N1945" s="22">
        <v>1520</v>
      </c>
      <c r="O1945" s="22">
        <v>0</v>
      </c>
      <c r="P1945" s="22">
        <v>5140</v>
      </c>
      <c r="Q1945" s="22">
        <v>0</v>
      </c>
      <c r="R1945" s="22">
        <v>240</v>
      </c>
      <c r="S1945" s="22">
        <v>23</v>
      </c>
    </row>
    <row r="1946" spans="11:19" ht="15.75" x14ac:dyDescent="0.25">
      <c r="K1946" s="21">
        <v>1945</v>
      </c>
      <c r="L1946" s="20" t="s">
        <v>1972</v>
      </c>
      <c r="M1946" s="22">
        <v>14.53</v>
      </c>
      <c r="N1946" s="22">
        <v>1401</v>
      </c>
      <c r="O1946" s="22">
        <v>5290</v>
      </c>
      <c r="P1946" s="22">
        <v>5090</v>
      </c>
      <c r="Q1946" s="22">
        <v>0</v>
      </c>
      <c r="R1946" s="22">
        <v>238</v>
      </c>
      <c r="S1946" s="22">
        <v>23</v>
      </c>
    </row>
    <row r="1947" spans="11:19" ht="15.75" x14ac:dyDescent="0.25">
      <c r="K1947" s="21">
        <v>1946</v>
      </c>
      <c r="L1947" s="20" t="s">
        <v>1973</v>
      </c>
      <c r="M1947" s="22">
        <v>14.55</v>
      </c>
      <c r="N1947" s="22">
        <v>1341</v>
      </c>
      <c r="O1947" s="22">
        <v>5670</v>
      </c>
      <c r="P1947" s="22">
        <v>5290</v>
      </c>
      <c r="Q1947" s="22">
        <v>0</v>
      </c>
      <c r="R1947" s="22">
        <v>238</v>
      </c>
      <c r="S1947" s="22">
        <v>0</v>
      </c>
    </row>
    <row r="1948" spans="11:19" ht="15.75" x14ac:dyDescent="0.25">
      <c r="K1948" s="21">
        <v>1947</v>
      </c>
      <c r="L1948" s="20" t="s">
        <v>1974</v>
      </c>
      <c r="M1948" s="22">
        <v>14.58</v>
      </c>
      <c r="N1948" s="22">
        <v>1252</v>
      </c>
      <c r="O1948" s="22">
        <v>4816</v>
      </c>
      <c r="P1948" s="22">
        <v>5160</v>
      </c>
      <c r="Q1948" s="22">
        <v>0</v>
      </c>
      <c r="R1948" s="22">
        <v>229</v>
      </c>
      <c r="S1948" s="22">
        <v>0</v>
      </c>
    </row>
    <row r="1949" spans="11:19" ht="15.75" x14ac:dyDescent="0.25">
      <c r="K1949" s="21">
        <v>1948</v>
      </c>
      <c r="L1949" s="20" t="s">
        <v>1975</v>
      </c>
      <c r="M1949" s="22">
        <v>14.4</v>
      </c>
      <c r="N1949" s="22">
        <v>1788</v>
      </c>
      <c r="O1949" s="22">
        <v>5400</v>
      </c>
      <c r="P1949" s="22">
        <v>5070</v>
      </c>
      <c r="Q1949" s="22">
        <v>0</v>
      </c>
      <c r="R1949" s="22">
        <v>238</v>
      </c>
      <c r="S1949" s="22">
        <v>23</v>
      </c>
    </row>
    <row r="1950" spans="11:19" ht="15.75" x14ac:dyDescent="0.25">
      <c r="K1950" s="21">
        <v>1949</v>
      </c>
      <c r="L1950" s="20" t="s">
        <v>1976</v>
      </c>
      <c r="M1950" s="22">
        <v>14.4</v>
      </c>
      <c r="N1950" s="22">
        <v>1788</v>
      </c>
      <c r="O1950" s="22">
        <v>5400</v>
      </c>
      <c r="P1950" s="22">
        <v>5070</v>
      </c>
      <c r="Q1950" s="22">
        <v>0</v>
      </c>
      <c r="R1950" s="22">
        <v>236</v>
      </c>
      <c r="S1950" s="22">
        <v>23</v>
      </c>
    </row>
    <row r="1951" spans="11:19" ht="15.75" x14ac:dyDescent="0.25">
      <c r="K1951" s="21">
        <v>1950</v>
      </c>
      <c r="L1951" s="20" t="s">
        <v>1977</v>
      </c>
      <c r="M1951" s="22">
        <v>14.45</v>
      </c>
      <c r="N1951" s="22">
        <v>1639</v>
      </c>
      <c r="O1951" s="22">
        <v>6500</v>
      </c>
      <c r="P1951" s="22">
        <v>5220</v>
      </c>
      <c r="Q1951" s="22">
        <v>0</v>
      </c>
      <c r="R1951" s="22">
        <v>235</v>
      </c>
      <c r="S1951" s="22">
        <v>23</v>
      </c>
    </row>
    <row r="1952" spans="11:19" ht="15.75" x14ac:dyDescent="0.25">
      <c r="K1952" s="21">
        <v>1951</v>
      </c>
      <c r="L1952" s="20" t="s">
        <v>1978</v>
      </c>
      <c r="M1952" s="22">
        <v>14.48</v>
      </c>
      <c r="N1952" s="22">
        <v>1550</v>
      </c>
      <c r="O1952" s="22">
        <v>6230</v>
      </c>
      <c r="P1952" s="22">
        <v>5250</v>
      </c>
      <c r="Q1952" s="22">
        <v>0</v>
      </c>
      <c r="R1952" s="22">
        <v>235</v>
      </c>
      <c r="S1952" s="22">
        <v>22.8</v>
      </c>
    </row>
    <row r="1953" spans="11:19" ht="15.75" x14ac:dyDescent="0.25">
      <c r="K1953" s="21">
        <v>1952</v>
      </c>
      <c r="L1953" s="20" t="s">
        <v>1979</v>
      </c>
      <c r="M1953" s="22">
        <v>14.51</v>
      </c>
      <c r="N1953" s="22">
        <v>1460</v>
      </c>
      <c r="O1953" s="22">
        <v>6050</v>
      </c>
      <c r="P1953" s="22">
        <v>5250</v>
      </c>
      <c r="Q1953" s="22">
        <v>0</v>
      </c>
      <c r="R1953" s="22">
        <v>235</v>
      </c>
      <c r="S1953" s="22">
        <v>22.7</v>
      </c>
    </row>
    <row r="1954" spans="11:19" ht="15.75" x14ac:dyDescent="0.25">
      <c r="K1954" s="21">
        <v>1953</v>
      </c>
      <c r="L1954" s="20" t="s">
        <v>1980</v>
      </c>
      <c r="M1954" s="22">
        <v>14.53</v>
      </c>
      <c r="N1954" s="22">
        <v>1401</v>
      </c>
      <c r="O1954" s="22">
        <v>6874</v>
      </c>
      <c r="P1954" s="22">
        <v>5140</v>
      </c>
      <c r="Q1954" s="22">
        <v>0</v>
      </c>
      <c r="R1954" s="22">
        <v>235</v>
      </c>
      <c r="S1954" s="22">
        <v>0</v>
      </c>
    </row>
    <row r="1955" spans="11:19" ht="15.75" x14ac:dyDescent="0.25">
      <c r="K1955" s="21">
        <v>1954</v>
      </c>
      <c r="L1955" s="20" t="s">
        <v>1981</v>
      </c>
      <c r="M1955" s="22">
        <v>14.58</v>
      </c>
      <c r="N1955" s="22">
        <v>1252</v>
      </c>
      <c r="O1955" s="22">
        <v>5895</v>
      </c>
      <c r="P1955" s="22">
        <v>5130</v>
      </c>
      <c r="Q1955" s="22">
        <v>0</v>
      </c>
      <c r="R1955" s="22">
        <v>235</v>
      </c>
      <c r="S1955" s="22">
        <v>0</v>
      </c>
    </row>
    <row r="1956" spans="11:19" ht="15.75" x14ac:dyDescent="0.25">
      <c r="K1956" s="21">
        <v>1955</v>
      </c>
      <c r="L1956" s="20" t="s">
        <v>1982</v>
      </c>
      <c r="M1956" s="22">
        <v>14.43</v>
      </c>
      <c r="N1956" s="22">
        <v>1699</v>
      </c>
      <c r="O1956" s="22">
        <v>380</v>
      </c>
      <c r="P1956" s="22">
        <v>5050</v>
      </c>
      <c r="Q1956" s="22">
        <v>0</v>
      </c>
      <c r="R1956" s="22">
        <v>236</v>
      </c>
      <c r="S1956" s="22">
        <v>22.2</v>
      </c>
    </row>
    <row r="1957" spans="11:19" ht="15.75" x14ac:dyDescent="0.25">
      <c r="K1957" s="21">
        <v>1956</v>
      </c>
      <c r="L1957" s="20" t="s">
        <v>1983</v>
      </c>
      <c r="M1957" s="22">
        <v>14.4</v>
      </c>
      <c r="N1957" s="22">
        <v>1788</v>
      </c>
      <c r="O1957" s="22">
        <v>5900</v>
      </c>
      <c r="P1957" s="22">
        <v>5100</v>
      </c>
      <c r="Q1957" s="22">
        <v>0</v>
      </c>
      <c r="R1957" s="22">
        <v>236</v>
      </c>
      <c r="S1957" s="22">
        <v>0</v>
      </c>
    </row>
    <row r="1958" spans="11:19" ht="15.75" x14ac:dyDescent="0.25">
      <c r="K1958" s="21">
        <v>1957</v>
      </c>
      <c r="L1958" s="20" t="s">
        <v>1984</v>
      </c>
      <c r="M1958" s="22">
        <v>14.43</v>
      </c>
      <c r="N1958" s="22">
        <v>1699</v>
      </c>
      <c r="O1958" s="22">
        <v>6250</v>
      </c>
      <c r="P1958" s="22">
        <v>5260</v>
      </c>
      <c r="Q1958" s="22">
        <v>0</v>
      </c>
      <c r="R1958" s="22">
        <v>236</v>
      </c>
      <c r="S1958" s="22">
        <v>22</v>
      </c>
    </row>
    <row r="1959" spans="11:19" ht="15.75" x14ac:dyDescent="0.25">
      <c r="K1959" s="21">
        <v>1958</v>
      </c>
      <c r="L1959" s="20" t="s">
        <v>1985</v>
      </c>
      <c r="M1959" s="22">
        <v>14.45</v>
      </c>
      <c r="N1959" s="22">
        <v>1639</v>
      </c>
      <c r="O1959" s="22">
        <v>6670</v>
      </c>
      <c r="P1959" s="22">
        <v>5170</v>
      </c>
      <c r="Q1959" s="22">
        <v>0</v>
      </c>
      <c r="R1959" s="22">
        <v>236</v>
      </c>
      <c r="S1959" s="22">
        <v>21.8</v>
      </c>
    </row>
    <row r="1960" spans="11:19" ht="15.75" x14ac:dyDescent="0.25">
      <c r="K1960" s="21">
        <v>1959</v>
      </c>
      <c r="L1960" s="20" t="s">
        <v>1986</v>
      </c>
      <c r="M1960" s="22">
        <v>14.42</v>
      </c>
      <c r="N1960" s="22">
        <v>1728</v>
      </c>
      <c r="O1960" s="22">
        <v>7510</v>
      </c>
      <c r="P1960" s="22">
        <v>5260</v>
      </c>
      <c r="Q1960" s="22">
        <v>0</v>
      </c>
      <c r="R1960" s="22">
        <v>236</v>
      </c>
      <c r="S1960" s="22">
        <v>21.4</v>
      </c>
    </row>
    <row r="1961" spans="11:19" ht="15.75" x14ac:dyDescent="0.25">
      <c r="K1961" s="21">
        <v>1960</v>
      </c>
      <c r="L1961" s="20" t="s">
        <v>1987</v>
      </c>
      <c r="M1961" s="22">
        <v>14.41</v>
      </c>
      <c r="N1961" s="22">
        <v>1758</v>
      </c>
      <c r="O1961" s="22">
        <v>8021</v>
      </c>
      <c r="P1961" s="22">
        <v>5370</v>
      </c>
      <c r="Q1961" s="22">
        <v>0</v>
      </c>
      <c r="R1961" s="22">
        <v>236</v>
      </c>
      <c r="S1961" s="22">
        <v>0</v>
      </c>
    </row>
    <row r="1962" spans="11:19" ht="15.75" x14ac:dyDescent="0.25">
      <c r="K1962" s="21">
        <v>1961</v>
      </c>
      <c r="L1962" s="20" t="s">
        <v>1988</v>
      </c>
      <c r="M1962" s="22">
        <v>14.47</v>
      </c>
      <c r="N1962" s="22">
        <v>1579</v>
      </c>
      <c r="O1962" s="22">
        <v>7245</v>
      </c>
      <c r="P1962" s="22">
        <v>4980</v>
      </c>
      <c r="Q1962" s="22">
        <v>0</v>
      </c>
      <c r="R1962" s="22">
        <v>236</v>
      </c>
      <c r="S1962" s="22">
        <v>0</v>
      </c>
    </row>
    <row r="1963" spans="11:19" ht="15.75" x14ac:dyDescent="0.25">
      <c r="K1963" s="21">
        <v>1962</v>
      </c>
      <c r="L1963" s="20" t="s">
        <v>1989</v>
      </c>
      <c r="M1963" s="22">
        <v>14.4</v>
      </c>
      <c r="N1963" s="22">
        <v>1788</v>
      </c>
      <c r="O1963" s="22">
        <v>310</v>
      </c>
      <c r="P1963" s="22">
        <v>5010</v>
      </c>
      <c r="Q1963" s="22">
        <v>0</v>
      </c>
      <c r="R1963" s="22">
        <v>236</v>
      </c>
      <c r="S1963" s="22">
        <v>20.2</v>
      </c>
    </row>
    <row r="1964" spans="11:19" ht="15.75" x14ac:dyDescent="0.25">
      <c r="K1964" s="21">
        <v>1963</v>
      </c>
      <c r="L1964" s="20" t="s">
        <v>1990</v>
      </c>
      <c r="M1964" s="22">
        <v>14.53</v>
      </c>
      <c r="N1964" s="22">
        <v>1401</v>
      </c>
      <c r="O1964" s="22">
        <v>6700</v>
      </c>
      <c r="P1964" s="22">
        <v>5230</v>
      </c>
      <c r="Q1964" s="22">
        <v>0</v>
      </c>
      <c r="R1964" s="22">
        <v>236</v>
      </c>
      <c r="S1964" s="22">
        <v>20</v>
      </c>
    </row>
    <row r="1965" spans="11:19" ht="15.75" x14ac:dyDescent="0.25">
      <c r="K1965" s="21">
        <v>1964</v>
      </c>
      <c r="L1965" s="20" t="s">
        <v>1991</v>
      </c>
      <c r="M1965" s="22">
        <v>14.59</v>
      </c>
      <c r="N1965" s="22">
        <v>1222</v>
      </c>
      <c r="O1965" s="22">
        <v>7290</v>
      </c>
      <c r="P1965" s="22">
        <v>5450</v>
      </c>
      <c r="Q1965" s="22">
        <v>0</v>
      </c>
      <c r="R1965" s="22">
        <v>235</v>
      </c>
      <c r="S1965" s="22">
        <v>19.8</v>
      </c>
    </row>
    <row r="1966" spans="11:19" ht="15.75" x14ac:dyDescent="0.25">
      <c r="K1966" s="21">
        <v>1965</v>
      </c>
      <c r="L1966" s="20" t="s">
        <v>1992</v>
      </c>
      <c r="M1966" s="22">
        <v>14.57</v>
      </c>
      <c r="N1966" s="22">
        <v>1281</v>
      </c>
      <c r="O1966" s="22">
        <v>7480</v>
      </c>
      <c r="P1966" s="22">
        <v>5420</v>
      </c>
      <c r="Q1966" s="22">
        <v>0</v>
      </c>
      <c r="R1966" s="22">
        <v>235</v>
      </c>
      <c r="S1966" s="22">
        <v>19.7</v>
      </c>
    </row>
    <row r="1967" spans="11:19" ht="15.75" x14ac:dyDescent="0.25">
      <c r="K1967" s="21">
        <v>1966</v>
      </c>
      <c r="L1967" s="20" t="s">
        <v>1993</v>
      </c>
      <c r="M1967" s="22">
        <v>14.65</v>
      </c>
      <c r="N1967" s="22">
        <v>1043</v>
      </c>
      <c r="O1967" s="22">
        <v>8260</v>
      </c>
      <c r="P1967" s="22">
        <v>5520</v>
      </c>
      <c r="Q1967" s="22">
        <v>0</v>
      </c>
      <c r="R1967" s="22">
        <v>234</v>
      </c>
      <c r="S1967" s="22">
        <v>19.7</v>
      </c>
    </row>
    <row r="1968" spans="11:19" ht="15.75" x14ac:dyDescent="0.25">
      <c r="K1968" s="21">
        <v>1967</v>
      </c>
      <c r="L1968" s="20" t="s">
        <v>1994</v>
      </c>
      <c r="M1968" s="22">
        <v>14.63</v>
      </c>
      <c r="N1968" s="22">
        <v>1103</v>
      </c>
      <c r="O1968" s="22">
        <v>7302</v>
      </c>
      <c r="P1968" s="22">
        <v>5500</v>
      </c>
      <c r="Q1968" s="22">
        <v>0</v>
      </c>
      <c r="R1968" s="22">
        <v>234</v>
      </c>
      <c r="S1968" s="22">
        <v>0</v>
      </c>
    </row>
    <row r="1969" spans="11:19" ht="15.75" x14ac:dyDescent="0.25">
      <c r="K1969" s="21">
        <v>1968</v>
      </c>
      <c r="L1969" s="20" t="s">
        <v>1995</v>
      </c>
      <c r="M1969" s="22">
        <v>14.67</v>
      </c>
      <c r="N1969" s="22">
        <v>983</v>
      </c>
      <c r="O1969" s="22">
        <v>5446</v>
      </c>
      <c r="P1969" s="22">
        <v>5260</v>
      </c>
      <c r="Q1969" s="22">
        <v>0</v>
      </c>
      <c r="R1969" s="22">
        <v>234</v>
      </c>
      <c r="S1969" s="22">
        <v>0</v>
      </c>
    </row>
    <row r="1970" spans="11:19" ht="15.75" x14ac:dyDescent="0.25">
      <c r="K1970" s="21">
        <v>1969</v>
      </c>
      <c r="L1970" s="20" t="s">
        <v>1996</v>
      </c>
      <c r="M1970" s="22">
        <v>14.43</v>
      </c>
      <c r="N1970" s="22">
        <v>1699</v>
      </c>
      <c r="O1970" s="22">
        <v>315</v>
      </c>
      <c r="P1970" s="22">
        <v>5250</v>
      </c>
      <c r="Q1970" s="22">
        <v>0</v>
      </c>
      <c r="R1970" s="22">
        <v>236</v>
      </c>
      <c r="S1970" s="22">
        <v>20</v>
      </c>
    </row>
    <row r="1971" spans="11:19" ht="15.75" x14ac:dyDescent="0.25">
      <c r="K1971" s="21">
        <v>1970</v>
      </c>
      <c r="L1971" s="20" t="s">
        <v>1997</v>
      </c>
      <c r="M1971" s="22">
        <v>14.7</v>
      </c>
      <c r="N1971" s="22">
        <v>894</v>
      </c>
      <c r="O1971" s="22">
        <v>6890</v>
      </c>
      <c r="P1971" s="22">
        <v>5610</v>
      </c>
      <c r="Q1971" s="22">
        <v>0</v>
      </c>
      <c r="R1971" s="22">
        <v>238</v>
      </c>
      <c r="S1971" s="22">
        <v>19.7</v>
      </c>
    </row>
    <row r="1972" spans="11:19" ht="15.75" x14ac:dyDescent="0.25">
      <c r="K1972" s="21">
        <v>1971</v>
      </c>
      <c r="L1972" s="20" t="s">
        <v>1998</v>
      </c>
      <c r="M1972" s="22">
        <v>14.65</v>
      </c>
      <c r="N1972" s="22">
        <v>1043</v>
      </c>
      <c r="O1972" s="22">
        <v>6310</v>
      </c>
      <c r="P1972" s="22">
        <v>5670</v>
      </c>
      <c r="Q1972" s="22">
        <v>0</v>
      </c>
      <c r="R1972" s="22">
        <v>240</v>
      </c>
      <c r="S1972" s="22">
        <v>19.5</v>
      </c>
    </row>
    <row r="1973" spans="11:19" ht="15.75" x14ac:dyDescent="0.25">
      <c r="K1973" s="21">
        <v>1972</v>
      </c>
      <c r="L1973" s="20" t="s">
        <v>1999</v>
      </c>
      <c r="M1973" s="22">
        <v>14.57</v>
      </c>
      <c r="N1973" s="22">
        <v>1281</v>
      </c>
      <c r="O1973" s="22">
        <v>7340</v>
      </c>
      <c r="P1973" s="22">
        <v>5610</v>
      </c>
      <c r="Q1973" s="22">
        <v>0</v>
      </c>
      <c r="R1973" s="22">
        <v>240</v>
      </c>
      <c r="S1973" s="22">
        <v>19.2</v>
      </c>
    </row>
    <row r="1974" spans="11:19" ht="15.75" x14ac:dyDescent="0.25">
      <c r="K1974" s="21">
        <v>1973</v>
      </c>
      <c r="L1974" s="20" t="s">
        <v>2000</v>
      </c>
      <c r="M1974" s="22">
        <v>14.62</v>
      </c>
      <c r="N1974" s="22">
        <v>1132</v>
      </c>
      <c r="O1974" s="22">
        <v>6920</v>
      </c>
      <c r="P1974" s="22">
        <v>5610</v>
      </c>
      <c r="Q1974" s="22">
        <v>0</v>
      </c>
      <c r="R1974" s="22">
        <v>241</v>
      </c>
      <c r="S1974" s="22">
        <v>19.100000000000001</v>
      </c>
    </row>
    <row r="1975" spans="11:19" ht="15.75" x14ac:dyDescent="0.25">
      <c r="K1975" s="21">
        <v>1974</v>
      </c>
      <c r="L1975" s="20" t="s">
        <v>2001</v>
      </c>
      <c r="M1975" s="22">
        <v>14.67</v>
      </c>
      <c r="N1975" s="22">
        <v>983</v>
      </c>
      <c r="O1975" s="22">
        <v>6750</v>
      </c>
      <c r="P1975" s="22">
        <v>5560</v>
      </c>
      <c r="Q1975" s="22">
        <v>0</v>
      </c>
      <c r="R1975" s="22">
        <v>241</v>
      </c>
      <c r="S1975" s="22">
        <v>0</v>
      </c>
    </row>
    <row r="1976" spans="11:19" ht="15.75" x14ac:dyDescent="0.25">
      <c r="K1976" s="21">
        <v>1975</v>
      </c>
      <c r="L1976" s="20" t="s">
        <v>2002</v>
      </c>
      <c r="M1976" s="22">
        <v>14.62</v>
      </c>
      <c r="N1976" s="22">
        <v>1132</v>
      </c>
      <c r="O1976" s="22">
        <v>5744</v>
      </c>
      <c r="P1976" s="22">
        <v>5380</v>
      </c>
      <c r="Q1976" s="22">
        <v>0</v>
      </c>
      <c r="R1976" s="22">
        <v>242</v>
      </c>
      <c r="S1976" s="22">
        <v>0</v>
      </c>
    </row>
    <row r="1977" spans="11:19" ht="15.75" x14ac:dyDescent="0.25">
      <c r="K1977" s="21">
        <v>1976</v>
      </c>
      <c r="L1977" s="20" t="s">
        <v>2003</v>
      </c>
      <c r="M1977" s="22">
        <v>14.72</v>
      </c>
      <c r="N1977" s="22">
        <v>834</v>
      </c>
      <c r="O1977" s="22">
        <v>5290</v>
      </c>
      <c r="P1977" s="22">
        <v>5270</v>
      </c>
      <c r="Q1977" s="22">
        <v>0</v>
      </c>
      <c r="R1977" s="22">
        <v>242</v>
      </c>
      <c r="S1977" s="22">
        <v>18.8</v>
      </c>
    </row>
    <row r="1978" spans="11:19" ht="15.75" x14ac:dyDescent="0.25">
      <c r="K1978" s="21">
        <v>1977</v>
      </c>
      <c r="L1978" s="20" t="s">
        <v>2004</v>
      </c>
      <c r="M1978" s="22">
        <v>14.63</v>
      </c>
      <c r="N1978" s="22">
        <v>1103</v>
      </c>
      <c r="O1978" s="22">
        <v>6460</v>
      </c>
      <c r="P1978" s="22">
        <v>5450</v>
      </c>
      <c r="Q1978" s="22">
        <v>0</v>
      </c>
      <c r="R1978" s="22">
        <v>242</v>
      </c>
      <c r="S1978" s="22">
        <v>18.600000000000001</v>
      </c>
    </row>
    <row r="1979" spans="11:19" ht="15.75" x14ac:dyDescent="0.25">
      <c r="K1979" s="21">
        <v>1978</v>
      </c>
      <c r="L1979" s="20" t="s">
        <v>2005</v>
      </c>
      <c r="M1979" s="22">
        <v>14.69</v>
      </c>
      <c r="N1979" s="22">
        <v>924</v>
      </c>
      <c r="O1979" s="22">
        <v>5550</v>
      </c>
      <c r="P1979" s="22">
        <v>5460</v>
      </c>
      <c r="Q1979" s="22">
        <v>0</v>
      </c>
      <c r="R1979" s="22">
        <v>243</v>
      </c>
      <c r="S1979" s="22">
        <v>0</v>
      </c>
    </row>
    <row r="1980" spans="11:19" ht="15.75" x14ac:dyDescent="0.25">
      <c r="K1980" s="21">
        <v>1979</v>
      </c>
      <c r="L1980" s="20" t="s">
        <v>2006</v>
      </c>
      <c r="M1980" s="22">
        <v>14.66</v>
      </c>
      <c r="N1980" s="22">
        <v>1013</v>
      </c>
      <c r="O1980" s="22">
        <v>4930</v>
      </c>
      <c r="P1980" s="22">
        <v>5530</v>
      </c>
      <c r="Q1980" s="22">
        <v>0</v>
      </c>
      <c r="R1980" s="22">
        <v>244</v>
      </c>
      <c r="S1980" s="22">
        <v>18</v>
      </c>
    </row>
    <row r="1981" spans="11:19" ht="15.75" x14ac:dyDescent="0.25">
      <c r="K1981" s="21">
        <v>1980</v>
      </c>
      <c r="L1981" s="20" t="s">
        <v>2007</v>
      </c>
      <c r="M1981" s="22">
        <v>14.58</v>
      </c>
      <c r="N1981" s="22">
        <v>1252</v>
      </c>
      <c r="O1981" s="22">
        <v>3930</v>
      </c>
      <c r="P1981" s="22">
        <v>5510</v>
      </c>
      <c r="Q1981" s="22">
        <v>0</v>
      </c>
      <c r="R1981" s="22">
        <v>243</v>
      </c>
      <c r="S1981" s="22">
        <v>17.899999999999999</v>
      </c>
    </row>
    <row r="1982" spans="11:19" ht="15.75" x14ac:dyDescent="0.25">
      <c r="K1982" s="21">
        <v>1981</v>
      </c>
      <c r="L1982" s="20" t="s">
        <v>2008</v>
      </c>
      <c r="M1982" s="22">
        <v>14.56</v>
      </c>
      <c r="N1982" s="22">
        <v>1311</v>
      </c>
      <c r="O1982" s="22">
        <v>4648</v>
      </c>
      <c r="P1982" s="22">
        <v>5470</v>
      </c>
      <c r="Q1982" s="22">
        <v>0</v>
      </c>
      <c r="R1982" s="22">
        <v>243</v>
      </c>
      <c r="S1982" s="22">
        <v>18.600000000000001</v>
      </c>
    </row>
    <row r="1983" spans="11:19" ht="15.75" x14ac:dyDescent="0.25">
      <c r="K1983" s="21">
        <v>1982</v>
      </c>
      <c r="L1983" s="20" t="s">
        <v>2009</v>
      </c>
      <c r="M1983" s="22">
        <v>14.6</v>
      </c>
      <c r="N1983" s="22">
        <v>1192</v>
      </c>
      <c r="O1983" s="22">
        <v>4761</v>
      </c>
      <c r="P1983" s="22">
        <v>5240</v>
      </c>
      <c r="Q1983" s="22">
        <v>0</v>
      </c>
      <c r="R1983" s="22">
        <v>277</v>
      </c>
      <c r="S1983" s="22">
        <v>0</v>
      </c>
    </row>
    <row r="1984" spans="11:19" ht="15.75" x14ac:dyDescent="0.25">
      <c r="K1984" s="21">
        <v>1983</v>
      </c>
      <c r="L1984" s="20" t="s">
        <v>2010</v>
      </c>
      <c r="M1984" s="22">
        <v>14.54</v>
      </c>
      <c r="N1984" s="22">
        <v>1371</v>
      </c>
      <c r="O1984" s="22">
        <v>4580</v>
      </c>
      <c r="P1984" s="22">
        <v>5250</v>
      </c>
      <c r="Q1984" s="22">
        <v>0</v>
      </c>
      <c r="R1984" s="22">
        <v>243</v>
      </c>
      <c r="S1984" s="22">
        <v>0</v>
      </c>
    </row>
    <row r="1985" spans="11:19" ht="15.75" x14ac:dyDescent="0.25">
      <c r="K1985" s="21">
        <v>1984</v>
      </c>
      <c r="L1985" s="20" t="s">
        <v>2011</v>
      </c>
      <c r="M1985" s="22">
        <v>14.51</v>
      </c>
      <c r="N1985" s="22">
        <v>1460</v>
      </c>
      <c r="O1985" s="22">
        <v>5950</v>
      </c>
      <c r="P1985" s="22">
        <v>5410</v>
      </c>
      <c r="Q1985" s="22">
        <v>0</v>
      </c>
      <c r="R1985" s="22">
        <v>243</v>
      </c>
      <c r="S1985" s="22">
        <v>17.399999999999999</v>
      </c>
    </row>
    <row r="1986" spans="11:19" ht="15.75" x14ac:dyDescent="0.25">
      <c r="K1986" s="21">
        <v>1985</v>
      </c>
      <c r="L1986" s="20" t="s">
        <v>2012</v>
      </c>
      <c r="M1986" s="22">
        <v>14.48</v>
      </c>
      <c r="N1986" s="22">
        <v>1550</v>
      </c>
      <c r="O1986" s="22">
        <v>5970</v>
      </c>
      <c r="P1986" s="22">
        <v>5280</v>
      </c>
      <c r="Q1986" s="22">
        <v>0</v>
      </c>
      <c r="R1986" s="22">
        <v>242</v>
      </c>
      <c r="S1986" s="22">
        <v>17.399999999999999</v>
      </c>
    </row>
    <row r="1987" spans="11:19" ht="15.75" x14ac:dyDescent="0.25">
      <c r="K1987" s="21">
        <v>1986</v>
      </c>
      <c r="L1987" s="20" t="s">
        <v>2013</v>
      </c>
      <c r="M1987" s="22">
        <v>14.45</v>
      </c>
      <c r="N1987" s="22">
        <v>1639</v>
      </c>
      <c r="O1987" s="22">
        <v>5950</v>
      </c>
      <c r="P1987" s="22">
        <v>5330</v>
      </c>
      <c r="Q1987" s="22">
        <v>0</v>
      </c>
      <c r="R1987" s="22">
        <v>242</v>
      </c>
      <c r="S1987" s="22">
        <v>17.2</v>
      </c>
    </row>
    <row r="1988" spans="11:19" ht="15.75" x14ac:dyDescent="0.25">
      <c r="K1988" s="21">
        <v>1987</v>
      </c>
      <c r="L1988" s="20" t="s">
        <v>2014</v>
      </c>
      <c r="M1988" s="22">
        <v>14.45</v>
      </c>
      <c r="N1988" s="22">
        <v>1639</v>
      </c>
      <c r="O1988" s="22">
        <v>6350</v>
      </c>
      <c r="P1988" s="22">
        <v>5430</v>
      </c>
      <c r="Q1988" s="22">
        <v>0</v>
      </c>
      <c r="R1988" s="22">
        <v>242</v>
      </c>
      <c r="S1988" s="22">
        <v>16.8</v>
      </c>
    </row>
    <row r="1989" spans="11:19" ht="15.75" x14ac:dyDescent="0.25">
      <c r="K1989" s="21">
        <v>1988</v>
      </c>
      <c r="L1989" s="20" t="s">
        <v>2015</v>
      </c>
      <c r="M1989" s="22">
        <v>14.48</v>
      </c>
      <c r="N1989" s="22">
        <v>1550</v>
      </c>
      <c r="O1989" s="22">
        <v>5844</v>
      </c>
      <c r="P1989" s="22">
        <v>5460</v>
      </c>
      <c r="Q1989" s="22">
        <v>0</v>
      </c>
      <c r="R1989" s="22">
        <v>242</v>
      </c>
      <c r="S1989" s="22">
        <v>16.600000000000001</v>
      </c>
    </row>
    <row r="1990" spans="11:19" ht="15.75" x14ac:dyDescent="0.25">
      <c r="K1990" s="21">
        <v>1989</v>
      </c>
      <c r="L1990" s="20" t="s">
        <v>2016</v>
      </c>
      <c r="M1990" s="22">
        <v>14.54</v>
      </c>
      <c r="N1990" s="22">
        <v>1371</v>
      </c>
      <c r="O1990" s="22">
        <v>4711</v>
      </c>
      <c r="P1990" s="22">
        <v>5300</v>
      </c>
      <c r="Q1990" s="22">
        <v>0</v>
      </c>
      <c r="R1990" s="22">
        <v>242</v>
      </c>
      <c r="S1990" s="22">
        <v>16.2</v>
      </c>
    </row>
    <row r="1991" spans="11:19" ht="15.75" x14ac:dyDescent="0.25">
      <c r="K1991" s="21">
        <v>1990</v>
      </c>
      <c r="L1991" s="20" t="s">
        <v>2017</v>
      </c>
      <c r="M1991" s="22">
        <v>14.48</v>
      </c>
      <c r="N1991" s="22">
        <v>1550</v>
      </c>
      <c r="O1991" s="22">
        <v>4670</v>
      </c>
      <c r="P1991" s="22">
        <v>5330</v>
      </c>
      <c r="Q1991" s="22">
        <v>0</v>
      </c>
      <c r="R1991" s="22">
        <v>240</v>
      </c>
      <c r="S1991" s="22">
        <v>15.8</v>
      </c>
    </row>
    <row r="1992" spans="11:19" ht="15.75" x14ac:dyDescent="0.25">
      <c r="K1992" s="21">
        <v>1991</v>
      </c>
      <c r="L1992" s="20" t="s">
        <v>2018</v>
      </c>
      <c r="M1992" s="22">
        <v>14.55</v>
      </c>
      <c r="N1992" s="22">
        <v>1341</v>
      </c>
      <c r="O1992" s="22">
        <v>6090</v>
      </c>
      <c r="P1992" s="22">
        <v>5400</v>
      </c>
      <c r="Q1992" s="22">
        <v>0</v>
      </c>
      <c r="R1992" s="22">
        <v>238</v>
      </c>
      <c r="S1992" s="22">
        <v>15.4</v>
      </c>
    </row>
    <row r="1993" spans="11:19" ht="15.75" x14ac:dyDescent="0.25">
      <c r="K1993" s="21">
        <v>1992</v>
      </c>
      <c r="L1993" s="20" t="s">
        <v>2019</v>
      </c>
      <c r="M1993" s="22">
        <v>14.52</v>
      </c>
      <c r="N1993" s="22">
        <v>1430</v>
      </c>
      <c r="O1993" s="22">
        <v>5010</v>
      </c>
      <c r="P1993" s="22">
        <v>5280</v>
      </c>
      <c r="Q1993" s="22">
        <v>0</v>
      </c>
      <c r="R1993" s="22">
        <v>238</v>
      </c>
      <c r="S1993" s="22">
        <v>15</v>
      </c>
    </row>
    <row r="1994" spans="11:19" ht="15.75" x14ac:dyDescent="0.25">
      <c r="K1994" s="21">
        <v>1993</v>
      </c>
      <c r="L1994" s="20" t="s">
        <v>2020</v>
      </c>
      <c r="M1994" s="22">
        <v>14.57</v>
      </c>
      <c r="N1994" s="22">
        <v>1281</v>
      </c>
      <c r="O1994" s="22">
        <v>5740</v>
      </c>
      <c r="P1994" s="22">
        <v>5280</v>
      </c>
      <c r="Q1994" s="22">
        <v>0</v>
      </c>
      <c r="R1994" s="22">
        <v>238</v>
      </c>
      <c r="S1994" s="22">
        <v>14.7</v>
      </c>
    </row>
    <row r="1995" spans="11:19" ht="15.75" x14ac:dyDescent="0.25">
      <c r="K1995" s="21">
        <v>1994</v>
      </c>
      <c r="L1995" s="20" t="s">
        <v>2021</v>
      </c>
      <c r="M1995" s="22">
        <v>14.64</v>
      </c>
      <c r="N1995" s="22">
        <v>1073</v>
      </c>
      <c r="O1995" s="22">
        <v>5040</v>
      </c>
      <c r="P1995" s="22">
        <v>5230</v>
      </c>
      <c r="Q1995" s="22">
        <v>0</v>
      </c>
      <c r="R1995" s="22">
        <v>240</v>
      </c>
      <c r="S1995" s="22">
        <v>14.6</v>
      </c>
    </row>
    <row r="1996" spans="11:19" ht="15.75" x14ac:dyDescent="0.25">
      <c r="K1996" s="21">
        <v>1995</v>
      </c>
      <c r="L1996" s="20" t="s">
        <v>2022</v>
      </c>
      <c r="M1996" s="22">
        <v>14.67</v>
      </c>
      <c r="N1996" s="22">
        <v>983</v>
      </c>
      <c r="O1996" s="22">
        <v>5036</v>
      </c>
      <c r="P1996" s="22">
        <v>5310</v>
      </c>
      <c r="Q1996" s="22">
        <v>0</v>
      </c>
      <c r="R1996" s="22">
        <v>240</v>
      </c>
      <c r="S1996" s="22">
        <v>0</v>
      </c>
    </row>
    <row r="1997" spans="11:19" ht="15.75" x14ac:dyDescent="0.25">
      <c r="K1997" s="21">
        <v>1996</v>
      </c>
      <c r="L1997" s="20" t="s">
        <v>2023</v>
      </c>
      <c r="M1997" s="22">
        <v>14.62</v>
      </c>
      <c r="N1997" s="22">
        <v>1132</v>
      </c>
      <c r="O1997" s="22">
        <v>5206</v>
      </c>
      <c r="P1997" s="22">
        <v>5150</v>
      </c>
      <c r="Q1997" s="22">
        <v>0</v>
      </c>
      <c r="R1997" s="22">
        <v>240</v>
      </c>
      <c r="S1997" s="22">
        <v>0</v>
      </c>
    </row>
    <row r="1998" spans="11:19" ht="15.75" x14ac:dyDescent="0.25">
      <c r="K1998" s="21">
        <v>1997</v>
      </c>
      <c r="L1998" s="20" t="s">
        <v>2024</v>
      </c>
      <c r="M1998" s="22">
        <v>14.5</v>
      </c>
      <c r="N1998" s="22">
        <v>1490</v>
      </c>
      <c r="O1998" s="22">
        <v>4560</v>
      </c>
      <c r="P1998" s="22">
        <v>4990</v>
      </c>
      <c r="Q1998" s="22">
        <v>0</v>
      </c>
      <c r="R1998" s="22">
        <v>238</v>
      </c>
      <c r="S1998" s="22">
        <v>14.2</v>
      </c>
    </row>
    <row r="1999" spans="11:19" ht="15.75" x14ac:dyDescent="0.25">
      <c r="K1999" s="21">
        <v>1998</v>
      </c>
      <c r="L1999" s="20" t="s">
        <v>2025</v>
      </c>
      <c r="M1999" s="22">
        <v>14.47</v>
      </c>
      <c r="N1999" s="22">
        <v>1579</v>
      </c>
      <c r="O1999" s="22">
        <v>5450</v>
      </c>
      <c r="P1999" s="22">
        <v>5220</v>
      </c>
      <c r="Q1999" s="22">
        <v>0</v>
      </c>
      <c r="R1999" s="22">
        <v>236</v>
      </c>
      <c r="S1999" s="22">
        <v>14.2</v>
      </c>
    </row>
    <row r="2000" spans="11:19" ht="15.75" x14ac:dyDescent="0.25">
      <c r="K2000" s="21">
        <v>1999</v>
      </c>
      <c r="L2000" s="20" t="s">
        <v>2026</v>
      </c>
      <c r="M2000" s="22">
        <v>14.45</v>
      </c>
      <c r="N2000" s="22">
        <v>1639</v>
      </c>
      <c r="O2000" s="22">
        <v>5950</v>
      </c>
      <c r="P2000" s="22">
        <v>5340</v>
      </c>
      <c r="Q2000" s="22">
        <v>0</v>
      </c>
      <c r="R2000" s="22">
        <v>234</v>
      </c>
      <c r="S2000" s="22">
        <v>14.2</v>
      </c>
    </row>
    <row r="2001" spans="11:19" ht="15.75" x14ac:dyDescent="0.25">
      <c r="K2001" s="21">
        <v>2000</v>
      </c>
      <c r="L2001" s="20" t="s">
        <v>2027</v>
      </c>
      <c r="M2001" s="22">
        <v>14.48</v>
      </c>
      <c r="N2001" s="22">
        <v>1550</v>
      </c>
      <c r="O2001" s="22">
        <v>5900</v>
      </c>
      <c r="P2001" s="22">
        <v>5350</v>
      </c>
      <c r="Q2001" s="22">
        <v>0</v>
      </c>
      <c r="R2001" s="22">
        <v>234</v>
      </c>
      <c r="S2001" s="22">
        <v>14.1</v>
      </c>
    </row>
    <row r="2002" spans="11:19" ht="15.75" x14ac:dyDescent="0.25">
      <c r="K2002" s="21">
        <v>2001</v>
      </c>
      <c r="L2002" s="20" t="s">
        <v>2028</v>
      </c>
      <c r="M2002" s="22">
        <v>14.53</v>
      </c>
      <c r="N2002" s="22">
        <v>1401</v>
      </c>
      <c r="O2002" s="22">
        <v>5680</v>
      </c>
      <c r="P2002" s="22">
        <v>5290</v>
      </c>
      <c r="Q2002" s="22">
        <v>0</v>
      </c>
      <c r="R2002" s="22">
        <v>234</v>
      </c>
      <c r="S2002" s="22">
        <v>14</v>
      </c>
    </row>
    <row r="2003" spans="11:19" ht="15.75" x14ac:dyDescent="0.25">
      <c r="K2003" s="21">
        <v>2002</v>
      </c>
      <c r="L2003" s="20" t="s">
        <v>2029</v>
      </c>
      <c r="M2003" s="22">
        <v>14.54</v>
      </c>
      <c r="N2003" s="22">
        <v>1371</v>
      </c>
      <c r="O2003" s="22">
        <v>6022</v>
      </c>
      <c r="P2003" s="22">
        <v>5340</v>
      </c>
      <c r="Q2003" s="22">
        <v>0</v>
      </c>
      <c r="R2003" s="22">
        <v>234</v>
      </c>
      <c r="S2003" s="22">
        <v>0</v>
      </c>
    </row>
    <row r="2004" spans="11:19" ht="15.75" x14ac:dyDescent="0.25">
      <c r="K2004" s="21">
        <v>2003</v>
      </c>
      <c r="L2004" s="20" t="s">
        <v>2030</v>
      </c>
      <c r="M2004" s="22">
        <v>14.58</v>
      </c>
      <c r="N2004" s="22">
        <v>1252</v>
      </c>
      <c r="O2004" s="22">
        <v>5010</v>
      </c>
      <c r="P2004" s="22">
        <v>5120</v>
      </c>
      <c r="Q2004" s="22">
        <v>0</v>
      </c>
      <c r="R2004" s="22">
        <v>234</v>
      </c>
      <c r="S2004" s="22">
        <v>0</v>
      </c>
    </row>
    <row r="2005" spans="11:19" ht="15.75" x14ac:dyDescent="0.25">
      <c r="K2005" s="21">
        <v>2004</v>
      </c>
      <c r="L2005" s="20" t="s">
        <v>2031</v>
      </c>
      <c r="M2005" s="22">
        <v>14.53</v>
      </c>
      <c r="N2005" s="22">
        <v>1401</v>
      </c>
      <c r="O2005" s="22">
        <v>6240</v>
      </c>
      <c r="P2005" s="22">
        <v>5240</v>
      </c>
      <c r="Q2005" s="22">
        <v>0</v>
      </c>
      <c r="R2005" s="22">
        <v>234</v>
      </c>
      <c r="S2005" s="22">
        <v>14.1</v>
      </c>
    </row>
    <row r="2006" spans="11:19" ht="15.75" x14ac:dyDescent="0.25">
      <c r="K2006" s="21">
        <v>2005</v>
      </c>
      <c r="L2006" s="20" t="s">
        <v>2032</v>
      </c>
      <c r="M2006" s="22">
        <v>14.57</v>
      </c>
      <c r="N2006" s="22">
        <v>1281</v>
      </c>
      <c r="O2006" s="22">
        <v>5440</v>
      </c>
      <c r="P2006" s="22">
        <v>5200</v>
      </c>
      <c r="Q2006" s="22">
        <v>0</v>
      </c>
      <c r="R2006" s="22">
        <v>234</v>
      </c>
      <c r="S2006" s="22">
        <v>14.1</v>
      </c>
    </row>
    <row r="2007" spans="11:19" ht="15.75" x14ac:dyDescent="0.25">
      <c r="K2007" s="21">
        <v>2006</v>
      </c>
      <c r="L2007" s="20" t="s">
        <v>2033</v>
      </c>
      <c r="M2007" s="22">
        <v>14.49</v>
      </c>
      <c r="N2007" s="22">
        <v>1520</v>
      </c>
      <c r="O2007" s="22">
        <v>6040</v>
      </c>
      <c r="P2007" s="22">
        <v>5320</v>
      </c>
      <c r="Q2007" s="22">
        <v>0</v>
      </c>
      <c r="R2007" s="22">
        <v>234</v>
      </c>
      <c r="S2007" s="22">
        <v>13.9</v>
      </c>
    </row>
    <row r="2008" spans="11:19" ht="15.75" x14ac:dyDescent="0.25">
      <c r="K2008" s="21">
        <v>2007</v>
      </c>
      <c r="L2008" s="20" t="s">
        <v>2034</v>
      </c>
      <c r="M2008" s="22">
        <v>14.57</v>
      </c>
      <c r="N2008" s="22">
        <v>1281</v>
      </c>
      <c r="O2008" s="22">
        <v>6720</v>
      </c>
      <c r="P2008" s="22">
        <v>5240</v>
      </c>
      <c r="Q2008" s="22">
        <v>0</v>
      </c>
      <c r="R2008" s="22">
        <v>234</v>
      </c>
      <c r="S2008" s="22">
        <v>12.7</v>
      </c>
    </row>
    <row r="2009" spans="11:19" ht="15.75" x14ac:dyDescent="0.25">
      <c r="K2009" s="21">
        <v>2008</v>
      </c>
      <c r="L2009" s="20" t="s">
        <v>2035</v>
      </c>
      <c r="M2009" s="22">
        <v>14.55</v>
      </c>
      <c r="N2009" s="22">
        <v>1341</v>
      </c>
      <c r="O2009" s="22">
        <v>5113</v>
      </c>
      <c r="P2009" s="22">
        <v>5240</v>
      </c>
      <c r="Q2009" s="22">
        <v>0</v>
      </c>
      <c r="R2009" s="22">
        <v>234</v>
      </c>
      <c r="S2009" s="22">
        <v>0</v>
      </c>
    </row>
    <row r="2010" spans="11:19" ht="15.75" x14ac:dyDescent="0.25">
      <c r="K2010" s="21">
        <v>2009</v>
      </c>
      <c r="L2010" s="20" t="s">
        <v>2036</v>
      </c>
      <c r="M2010" s="22">
        <v>14.59</v>
      </c>
      <c r="N2010" s="22">
        <v>1222</v>
      </c>
      <c r="O2010" s="22">
        <v>5208</v>
      </c>
      <c r="P2010" s="22">
        <v>5150</v>
      </c>
      <c r="Q2010" s="22">
        <v>0</v>
      </c>
      <c r="R2010" s="22">
        <v>232</v>
      </c>
      <c r="S2010" s="22">
        <v>0</v>
      </c>
    </row>
    <row r="2011" spans="11:19" ht="15.75" x14ac:dyDescent="0.25">
      <c r="K2011" s="21">
        <v>2010</v>
      </c>
      <c r="L2011" s="20" t="s">
        <v>2037</v>
      </c>
      <c r="M2011" s="22">
        <v>14.55</v>
      </c>
      <c r="N2011" s="22">
        <v>1341</v>
      </c>
      <c r="O2011" s="22">
        <v>4610</v>
      </c>
      <c r="P2011" s="22">
        <v>5170</v>
      </c>
      <c r="Q2011" s="22">
        <v>0</v>
      </c>
      <c r="R2011" s="22">
        <v>232</v>
      </c>
      <c r="S2011" s="22">
        <v>12.7</v>
      </c>
    </row>
    <row r="2012" spans="11:19" ht="15.75" x14ac:dyDescent="0.25">
      <c r="K2012" s="21">
        <v>2011</v>
      </c>
      <c r="L2012" s="20" t="s">
        <v>2038</v>
      </c>
      <c r="M2012" s="22">
        <v>14.79</v>
      </c>
      <c r="N2012" s="22">
        <v>626</v>
      </c>
      <c r="O2012" s="22">
        <v>5990</v>
      </c>
      <c r="P2012" s="22">
        <v>5150</v>
      </c>
      <c r="Q2012" s="22">
        <v>0</v>
      </c>
      <c r="R2012" s="22">
        <v>232</v>
      </c>
      <c r="S2012" s="22">
        <v>12.5</v>
      </c>
    </row>
    <row r="2013" spans="11:19" ht="15.75" x14ac:dyDescent="0.25">
      <c r="K2013" s="21">
        <v>2012</v>
      </c>
      <c r="L2013" s="20" t="s">
        <v>2039</v>
      </c>
      <c r="M2013" s="22">
        <v>14.7</v>
      </c>
      <c r="N2013" s="22">
        <v>894</v>
      </c>
      <c r="O2013" s="22">
        <v>6090</v>
      </c>
      <c r="P2013" s="22">
        <v>5060</v>
      </c>
      <c r="Q2013" s="22">
        <v>0</v>
      </c>
      <c r="R2013" s="22">
        <v>232</v>
      </c>
      <c r="S2013" s="22">
        <v>12.1</v>
      </c>
    </row>
    <row r="2014" spans="11:19" ht="15.75" x14ac:dyDescent="0.25">
      <c r="K2014" s="21">
        <v>2013</v>
      </c>
      <c r="L2014" s="20" t="s">
        <v>2040</v>
      </c>
      <c r="M2014" s="22">
        <v>14.65</v>
      </c>
      <c r="N2014" s="22">
        <v>1043</v>
      </c>
      <c r="O2014" s="22">
        <v>5600</v>
      </c>
      <c r="P2014" s="22">
        <v>5070</v>
      </c>
      <c r="Q2014" s="22">
        <v>0</v>
      </c>
      <c r="R2014" s="22">
        <v>232</v>
      </c>
      <c r="S2014" s="22">
        <v>11.6</v>
      </c>
    </row>
    <row r="2015" spans="11:19" ht="15.75" x14ac:dyDescent="0.25">
      <c r="K2015" s="21">
        <v>2014</v>
      </c>
      <c r="L2015" s="20" t="s">
        <v>2041</v>
      </c>
      <c r="M2015" s="22">
        <v>14.54</v>
      </c>
      <c r="N2015" s="22">
        <v>1371</v>
      </c>
      <c r="O2015" s="22">
        <v>6520</v>
      </c>
      <c r="P2015" s="22">
        <v>5160</v>
      </c>
      <c r="Q2015" s="22">
        <v>0</v>
      </c>
      <c r="R2015" s="22">
        <v>232</v>
      </c>
      <c r="S2015" s="22">
        <v>11.1</v>
      </c>
    </row>
    <row r="2016" spans="11:19" ht="15.75" x14ac:dyDescent="0.25">
      <c r="K2016" s="21">
        <v>2015</v>
      </c>
      <c r="L2016" s="20" t="s">
        <v>2042</v>
      </c>
      <c r="M2016" s="22">
        <v>14.59</v>
      </c>
      <c r="N2016" s="22">
        <v>1222</v>
      </c>
      <c r="O2016" s="22">
        <v>5567</v>
      </c>
      <c r="P2016" s="22">
        <v>5100</v>
      </c>
      <c r="Q2016" s="22">
        <v>0</v>
      </c>
      <c r="R2016" s="22">
        <v>232</v>
      </c>
      <c r="S2016" s="22">
        <v>0</v>
      </c>
    </row>
    <row r="2017" spans="11:19" ht="15.75" x14ac:dyDescent="0.25">
      <c r="K2017" s="21">
        <v>2016</v>
      </c>
      <c r="L2017" s="20" t="s">
        <v>2043</v>
      </c>
      <c r="M2017" s="22">
        <v>14.63</v>
      </c>
      <c r="N2017" s="22">
        <v>1103</v>
      </c>
      <c r="O2017" s="22">
        <v>5346</v>
      </c>
      <c r="P2017" s="22">
        <v>5140</v>
      </c>
      <c r="Q2017" s="22">
        <v>0</v>
      </c>
      <c r="R2017" s="22">
        <v>232</v>
      </c>
      <c r="S2017" s="22">
        <v>0</v>
      </c>
    </row>
    <row r="2018" spans="11:19" ht="15.75" x14ac:dyDescent="0.25">
      <c r="K2018" s="21">
        <v>2017</v>
      </c>
      <c r="L2018" s="20" t="s">
        <v>2044</v>
      </c>
      <c r="M2018" s="22">
        <v>14.64</v>
      </c>
      <c r="N2018" s="22">
        <v>1073</v>
      </c>
      <c r="O2018" s="22">
        <v>3822</v>
      </c>
      <c r="P2018" s="22">
        <v>5140</v>
      </c>
      <c r="Q2018" s="22">
        <v>0</v>
      </c>
      <c r="R2018" s="22">
        <v>231</v>
      </c>
      <c r="S2018" s="22">
        <v>0</v>
      </c>
    </row>
    <row r="2019" spans="11:19" ht="15.75" x14ac:dyDescent="0.25">
      <c r="K2019" s="21">
        <v>2018</v>
      </c>
      <c r="L2019" s="20" t="s">
        <v>2045</v>
      </c>
      <c r="M2019" s="22">
        <v>14.64</v>
      </c>
      <c r="N2019" s="22">
        <v>1073</v>
      </c>
      <c r="O2019" s="22">
        <v>4980</v>
      </c>
      <c r="P2019" s="22">
        <v>5160</v>
      </c>
      <c r="Q2019" s="22">
        <v>0</v>
      </c>
      <c r="R2019" s="22">
        <v>231</v>
      </c>
      <c r="S2019" s="22">
        <v>10.199999999999999</v>
      </c>
    </row>
    <row r="2020" spans="11:19" ht="15.75" x14ac:dyDescent="0.25">
      <c r="K2020" s="21">
        <v>2019</v>
      </c>
      <c r="L2020" s="20" t="s">
        <v>2046</v>
      </c>
      <c r="M2020" s="22">
        <v>14.68</v>
      </c>
      <c r="N2020" s="22">
        <v>954</v>
      </c>
      <c r="O2020" s="22">
        <v>4800</v>
      </c>
      <c r="P2020" s="22">
        <v>5200</v>
      </c>
      <c r="Q2020" s="22">
        <v>0</v>
      </c>
      <c r="R2020" s="22">
        <v>231</v>
      </c>
      <c r="S2020" s="22">
        <v>9.6</v>
      </c>
    </row>
    <row r="2021" spans="11:19" ht="15.75" x14ac:dyDescent="0.25">
      <c r="K2021" s="21">
        <v>2020</v>
      </c>
      <c r="L2021" s="20" t="s">
        <v>2047</v>
      </c>
      <c r="M2021" s="22">
        <v>14.65</v>
      </c>
      <c r="N2021" s="22">
        <v>1043</v>
      </c>
      <c r="O2021" s="22">
        <v>5440</v>
      </c>
      <c r="P2021" s="22">
        <v>5110</v>
      </c>
      <c r="Q2021" s="22">
        <v>0</v>
      </c>
      <c r="R2021" s="22">
        <v>231</v>
      </c>
      <c r="S2021" s="22">
        <v>9.3000000000000007</v>
      </c>
    </row>
    <row r="2022" spans="11:19" ht="15.75" x14ac:dyDescent="0.25">
      <c r="K2022" s="21">
        <v>2021</v>
      </c>
      <c r="L2022" s="20" t="s">
        <v>2048</v>
      </c>
      <c r="M2022" s="22">
        <v>14.69</v>
      </c>
      <c r="N2022" s="22">
        <v>924</v>
      </c>
      <c r="O2022" s="22">
        <v>6047</v>
      </c>
      <c r="P2022" s="22">
        <v>5390</v>
      </c>
      <c r="Q2022" s="22">
        <v>0</v>
      </c>
      <c r="R2022" s="22">
        <v>231</v>
      </c>
      <c r="S2022" s="22">
        <v>9.1999999999999993</v>
      </c>
    </row>
    <row r="2023" spans="11:19" ht="15.75" x14ac:dyDescent="0.25">
      <c r="K2023" s="21">
        <v>2022</v>
      </c>
      <c r="L2023" s="20" t="s">
        <v>2049</v>
      </c>
      <c r="M2023" s="22">
        <v>14.67</v>
      </c>
      <c r="N2023" s="22">
        <v>983</v>
      </c>
      <c r="O2023" s="22">
        <v>5672</v>
      </c>
      <c r="P2023" s="22">
        <v>5540</v>
      </c>
      <c r="Q2023" s="22">
        <v>0</v>
      </c>
      <c r="R2023" s="22">
        <v>231</v>
      </c>
      <c r="S2023" s="22">
        <v>9</v>
      </c>
    </row>
    <row r="2024" spans="11:19" ht="15.75" x14ac:dyDescent="0.25">
      <c r="K2024" s="21">
        <v>2023</v>
      </c>
      <c r="L2024" s="20" t="s">
        <v>2050</v>
      </c>
      <c r="M2024" s="22">
        <v>14.71</v>
      </c>
      <c r="N2024" s="22">
        <v>864</v>
      </c>
      <c r="O2024" s="22">
        <v>3494</v>
      </c>
      <c r="P2024" s="22">
        <v>5320</v>
      </c>
      <c r="Q2024" s="22">
        <v>0</v>
      </c>
      <c r="R2024" s="22">
        <v>231</v>
      </c>
      <c r="S2024" s="22">
        <v>8.5</v>
      </c>
    </row>
    <row r="2025" spans="11:19" ht="15.75" x14ac:dyDescent="0.25">
      <c r="K2025" s="21">
        <v>2024</v>
      </c>
      <c r="L2025" s="20" t="s">
        <v>2051</v>
      </c>
      <c r="M2025" s="22">
        <v>14.78</v>
      </c>
      <c r="N2025" s="22">
        <v>656</v>
      </c>
      <c r="O2025" s="22">
        <v>5720</v>
      </c>
      <c r="P2025" s="22">
        <v>5180</v>
      </c>
      <c r="Q2025" s="22">
        <v>0</v>
      </c>
      <c r="R2025" s="22">
        <v>229</v>
      </c>
      <c r="S2025" s="22">
        <v>7.9</v>
      </c>
    </row>
    <row r="2026" spans="11:19" ht="15.75" x14ac:dyDescent="0.25">
      <c r="K2026" s="21">
        <v>2025</v>
      </c>
      <c r="L2026" s="20" t="s">
        <v>2052</v>
      </c>
      <c r="M2026" s="22">
        <v>14.78</v>
      </c>
      <c r="N2026" s="22">
        <v>656</v>
      </c>
      <c r="O2026" s="22">
        <v>7020</v>
      </c>
      <c r="P2026" s="22">
        <v>5470</v>
      </c>
      <c r="Q2026" s="22">
        <v>0</v>
      </c>
      <c r="R2026" s="22">
        <v>229</v>
      </c>
      <c r="S2026" s="22">
        <v>7.2</v>
      </c>
    </row>
    <row r="2027" spans="11:19" ht="15.75" x14ac:dyDescent="0.25">
      <c r="K2027" s="21">
        <v>2026</v>
      </c>
      <c r="L2027" s="20" t="s">
        <v>2053</v>
      </c>
      <c r="M2027" s="22">
        <v>14.75</v>
      </c>
      <c r="N2027" s="22">
        <v>745</v>
      </c>
      <c r="O2027" s="22">
        <v>6320</v>
      </c>
      <c r="P2027" s="22">
        <v>5510</v>
      </c>
      <c r="Q2027" s="22">
        <v>0</v>
      </c>
      <c r="R2027" s="22">
        <v>234</v>
      </c>
      <c r="S2027" s="22">
        <v>6.6</v>
      </c>
    </row>
    <row r="2028" spans="11:19" ht="15.75" x14ac:dyDescent="0.25">
      <c r="K2028" s="21">
        <v>2027</v>
      </c>
      <c r="L2028" s="20" t="s">
        <v>2054</v>
      </c>
      <c r="M2028" s="22">
        <v>14.72</v>
      </c>
      <c r="N2028" s="22">
        <v>834</v>
      </c>
      <c r="O2028" s="22">
        <v>5610</v>
      </c>
      <c r="P2028" s="22">
        <v>5540</v>
      </c>
      <c r="Q2028" s="22">
        <v>0</v>
      </c>
      <c r="R2028" s="22">
        <v>238</v>
      </c>
      <c r="S2028" s="22">
        <v>6.2</v>
      </c>
    </row>
    <row r="2029" spans="11:19" ht="15.75" x14ac:dyDescent="0.25">
      <c r="K2029" s="21">
        <v>2028</v>
      </c>
      <c r="L2029" s="20" t="s">
        <v>2055</v>
      </c>
      <c r="M2029" s="22">
        <v>14.86</v>
      </c>
      <c r="N2029" s="22">
        <v>417</v>
      </c>
      <c r="O2029" s="22">
        <v>6000</v>
      </c>
      <c r="P2029" s="22">
        <v>5580</v>
      </c>
      <c r="Q2029" s="22">
        <v>0</v>
      </c>
      <c r="R2029" s="22">
        <v>240</v>
      </c>
      <c r="S2029" s="22">
        <v>5.6</v>
      </c>
    </row>
    <row r="2030" spans="11:19" ht="15.75" x14ac:dyDescent="0.25">
      <c r="K2030" s="21">
        <v>2029</v>
      </c>
      <c r="L2030" s="20" t="s">
        <v>2056</v>
      </c>
      <c r="M2030" s="22">
        <v>14.89</v>
      </c>
      <c r="N2030" s="22">
        <v>328</v>
      </c>
      <c r="O2030" s="22">
        <v>5755</v>
      </c>
      <c r="P2030" s="22">
        <v>5520</v>
      </c>
      <c r="Q2030" s="22">
        <v>0</v>
      </c>
      <c r="R2030" s="22">
        <v>241</v>
      </c>
      <c r="S2030" s="22">
        <v>5.2</v>
      </c>
    </row>
    <row r="2031" spans="11:19" ht="15.75" x14ac:dyDescent="0.25">
      <c r="K2031" s="21">
        <v>2030</v>
      </c>
      <c r="L2031" s="20" t="s">
        <v>2057</v>
      </c>
      <c r="M2031" s="22">
        <v>14.87</v>
      </c>
      <c r="N2031" s="22">
        <v>387</v>
      </c>
      <c r="O2031" s="22">
        <v>4996</v>
      </c>
      <c r="P2031" s="22">
        <v>5380</v>
      </c>
      <c r="Q2031" s="22">
        <v>0</v>
      </c>
      <c r="R2031" s="22">
        <v>242</v>
      </c>
      <c r="S2031" s="22">
        <v>5</v>
      </c>
    </row>
    <row r="2032" spans="11:19" ht="15.75" x14ac:dyDescent="0.25">
      <c r="K2032" s="21">
        <v>2031</v>
      </c>
      <c r="L2032" s="20" t="s">
        <v>2058</v>
      </c>
      <c r="M2032" s="22">
        <v>14.78</v>
      </c>
      <c r="N2032" s="22">
        <v>656</v>
      </c>
      <c r="O2032" s="22">
        <v>5030</v>
      </c>
      <c r="P2032" s="22">
        <v>5290</v>
      </c>
      <c r="Q2032" s="22">
        <v>0</v>
      </c>
      <c r="R2032" s="22">
        <v>244</v>
      </c>
      <c r="S2032" s="22">
        <v>4</v>
      </c>
    </row>
    <row r="2033" spans="11:19" ht="15.75" x14ac:dyDescent="0.25">
      <c r="K2033" s="21">
        <v>2032</v>
      </c>
      <c r="L2033" s="20" t="s">
        <v>2059</v>
      </c>
      <c r="M2033" s="22">
        <v>14.64</v>
      </c>
      <c r="N2033" s="22">
        <v>1073</v>
      </c>
      <c r="O2033" s="22">
        <v>5860</v>
      </c>
      <c r="P2033" s="22">
        <v>5620</v>
      </c>
      <c r="Q2033" s="22">
        <v>0</v>
      </c>
      <c r="R2033" s="22">
        <v>245</v>
      </c>
      <c r="S2033" s="22">
        <v>3.5</v>
      </c>
    </row>
    <row r="2034" spans="11:19" ht="15.75" x14ac:dyDescent="0.25">
      <c r="K2034" s="21">
        <v>2033</v>
      </c>
      <c r="L2034" s="20" t="s">
        <v>2060</v>
      </c>
      <c r="M2034" s="22">
        <v>14.67</v>
      </c>
      <c r="N2034" s="22">
        <v>983</v>
      </c>
      <c r="O2034" s="22">
        <v>5770</v>
      </c>
      <c r="P2034" s="22">
        <v>5640</v>
      </c>
      <c r="Q2034" s="22">
        <v>0</v>
      </c>
      <c r="R2034" s="22">
        <v>243</v>
      </c>
      <c r="S2034" s="22">
        <v>3</v>
      </c>
    </row>
    <row r="2035" spans="11:19" ht="15.75" x14ac:dyDescent="0.25">
      <c r="K2035" s="21">
        <v>2034</v>
      </c>
      <c r="L2035" s="20" t="s">
        <v>2061</v>
      </c>
      <c r="M2035" s="22">
        <v>14.72</v>
      </c>
      <c r="N2035" s="22">
        <v>834</v>
      </c>
      <c r="O2035" s="22">
        <v>6480</v>
      </c>
      <c r="P2035" s="22">
        <v>5610</v>
      </c>
      <c r="Q2035" s="22">
        <v>0</v>
      </c>
      <c r="R2035" s="22">
        <v>242</v>
      </c>
      <c r="S2035" s="22">
        <v>2.6</v>
      </c>
    </row>
    <row r="2036" spans="11:19" ht="15.75" x14ac:dyDescent="0.25">
      <c r="K2036" s="21">
        <v>2035</v>
      </c>
      <c r="L2036" s="20" t="s">
        <v>2062</v>
      </c>
      <c r="M2036" s="22">
        <v>14.68</v>
      </c>
      <c r="N2036" s="22">
        <v>954</v>
      </c>
      <c r="O2036" s="22">
        <v>5930</v>
      </c>
      <c r="P2036" s="22">
        <v>5680</v>
      </c>
      <c r="Q2036" s="22">
        <v>0</v>
      </c>
      <c r="R2036" s="22">
        <v>242</v>
      </c>
      <c r="S2036" s="22">
        <v>2.2999999999999998</v>
      </c>
    </row>
    <row r="2037" spans="11:19" ht="15.75" x14ac:dyDescent="0.25">
      <c r="K2037" s="21">
        <v>2036</v>
      </c>
      <c r="L2037" s="20" t="s">
        <v>2063</v>
      </c>
      <c r="M2037" s="22">
        <v>14.65</v>
      </c>
      <c r="N2037" s="22">
        <v>1043</v>
      </c>
      <c r="O2037" s="22">
        <v>5763</v>
      </c>
      <c r="P2037" s="22">
        <v>5690</v>
      </c>
      <c r="Q2037" s="22">
        <v>0</v>
      </c>
      <c r="R2037" s="22">
        <v>242</v>
      </c>
      <c r="S2037" s="22">
        <v>1.9</v>
      </c>
    </row>
    <row r="2038" spans="11:19" ht="15.75" x14ac:dyDescent="0.25">
      <c r="K2038" s="21">
        <v>2037</v>
      </c>
      <c r="L2038" s="20" t="s">
        <v>2064</v>
      </c>
      <c r="M2038" s="22">
        <v>14.71</v>
      </c>
      <c r="N2038" s="22">
        <v>864</v>
      </c>
      <c r="O2038" s="22">
        <v>5773</v>
      </c>
      <c r="P2038" s="22">
        <v>5560</v>
      </c>
      <c r="Q2038" s="22">
        <v>0</v>
      </c>
      <c r="R2038" s="22">
        <v>242</v>
      </c>
      <c r="S2038" s="22">
        <v>1.6</v>
      </c>
    </row>
    <row r="2039" spans="11:19" ht="15.75" x14ac:dyDescent="0.25">
      <c r="K2039" s="21">
        <v>2038</v>
      </c>
      <c r="L2039" s="20" t="s">
        <v>2065</v>
      </c>
      <c r="M2039" s="22">
        <v>14.65</v>
      </c>
      <c r="N2039" s="22">
        <v>1043</v>
      </c>
      <c r="O2039" s="22">
        <v>5360</v>
      </c>
      <c r="P2039" s="22">
        <v>5380</v>
      </c>
      <c r="Q2039" s="22">
        <v>0</v>
      </c>
      <c r="R2039" s="22">
        <v>242</v>
      </c>
      <c r="S2039" s="22">
        <v>1.8</v>
      </c>
    </row>
    <row r="2040" spans="11:19" ht="15.75" x14ac:dyDescent="0.25">
      <c r="K2040" s="21">
        <v>2039</v>
      </c>
      <c r="L2040" s="20" t="s">
        <v>2066</v>
      </c>
      <c r="M2040" s="22">
        <v>14.71</v>
      </c>
      <c r="N2040" s="22">
        <v>864</v>
      </c>
      <c r="O2040" s="22">
        <v>6260</v>
      </c>
      <c r="P2040" s="22">
        <v>5810</v>
      </c>
      <c r="Q2040" s="22">
        <v>0</v>
      </c>
      <c r="R2040" s="22">
        <v>242</v>
      </c>
      <c r="S2040" s="22">
        <v>1.9</v>
      </c>
    </row>
    <row r="2041" spans="11:19" ht="15.75" x14ac:dyDescent="0.25">
      <c r="K2041" s="21">
        <v>2040</v>
      </c>
      <c r="L2041" s="20" t="s">
        <v>2067</v>
      </c>
      <c r="M2041" s="22">
        <v>14.84</v>
      </c>
      <c r="N2041" s="22">
        <v>477</v>
      </c>
      <c r="O2041" s="22">
        <v>6350</v>
      </c>
      <c r="P2041" s="22">
        <v>5880</v>
      </c>
      <c r="Q2041" s="22">
        <v>0</v>
      </c>
      <c r="R2041" s="22">
        <v>242</v>
      </c>
      <c r="S2041" s="22">
        <v>2.1</v>
      </c>
    </row>
    <row r="2042" spans="11:19" ht="15.75" x14ac:dyDescent="0.25">
      <c r="K2042" s="21">
        <v>2041</v>
      </c>
      <c r="L2042" s="20" t="s">
        <v>2068</v>
      </c>
      <c r="M2042" s="22">
        <v>14.89</v>
      </c>
      <c r="N2042" s="22">
        <v>328</v>
      </c>
      <c r="O2042" s="22">
        <v>6180</v>
      </c>
      <c r="P2042" s="22">
        <v>6090</v>
      </c>
      <c r="Q2042" s="22">
        <v>0</v>
      </c>
      <c r="R2042" s="22">
        <v>243</v>
      </c>
      <c r="S2042" s="22">
        <v>2</v>
      </c>
    </row>
    <row r="2043" spans="11:19" ht="15.75" x14ac:dyDescent="0.25">
      <c r="K2043" s="21">
        <v>2042</v>
      </c>
      <c r="L2043" s="20" t="s">
        <v>2069</v>
      </c>
      <c r="M2043" s="22">
        <v>14.78</v>
      </c>
      <c r="N2043" s="22">
        <v>656</v>
      </c>
      <c r="O2043" s="22">
        <v>6620</v>
      </c>
      <c r="P2043" s="22">
        <v>6300</v>
      </c>
      <c r="Q2043" s="22">
        <v>0</v>
      </c>
      <c r="R2043" s="22">
        <v>243</v>
      </c>
      <c r="S2043" s="22">
        <v>1.7</v>
      </c>
    </row>
    <row r="2044" spans="11:19" ht="15.75" x14ac:dyDescent="0.25">
      <c r="K2044" s="21">
        <v>2043</v>
      </c>
      <c r="L2044" s="20" t="s">
        <v>2070</v>
      </c>
      <c r="M2044" s="22">
        <v>14.81</v>
      </c>
      <c r="N2044" s="22">
        <v>566</v>
      </c>
      <c r="O2044" s="22">
        <v>6689</v>
      </c>
      <c r="P2044" s="22">
        <v>6510</v>
      </c>
      <c r="Q2044" s="22">
        <v>0</v>
      </c>
      <c r="R2044" s="22">
        <v>243</v>
      </c>
      <c r="S2044" s="22">
        <v>1.6</v>
      </c>
    </row>
    <row r="2045" spans="11:19" ht="15.75" x14ac:dyDescent="0.25">
      <c r="K2045" s="21">
        <v>2044</v>
      </c>
      <c r="L2045" s="20" t="s">
        <v>2071</v>
      </c>
      <c r="M2045" s="22">
        <v>14.76</v>
      </c>
      <c r="N2045" s="22">
        <v>715</v>
      </c>
      <c r="O2045" s="22">
        <v>5815</v>
      </c>
      <c r="P2045" s="22">
        <v>6000</v>
      </c>
      <c r="Q2045" s="22">
        <v>0</v>
      </c>
      <c r="R2045" s="22">
        <v>244</v>
      </c>
      <c r="S2045" s="22">
        <v>1.4</v>
      </c>
    </row>
    <row r="2046" spans="11:19" ht="15.75" x14ac:dyDescent="0.25">
      <c r="K2046" s="21">
        <v>2045</v>
      </c>
      <c r="L2046" s="20" t="s">
        <v>2072</v>
      </c>
      <c r="M2046" s="22">
        <v>14.69</v>
      </c>
      <c r="N2046" s="22">
        <v>924</v>
      </c>
      <c r="O2046" s="22">
        <v>5360</v>
      </c>
      <c r="P2046" s="22">
        <v>5730</v>
      </c>
      <c r="Q2046" s="22">
        <v>0</v>
      </c>
      <c r="R2046" s="22">
        <v>252</v>
      </c>
      <c r="S2046" s="22">
        <v>1.4</v>
      </c>
    </row>
    <row r="2047" spans="11:19" ht="15.75" x14ac:dyDescent="0.25">
      <c r="K2047" s="21">
        <v>2046</v>
      </c>
      <c r="L2047" s="20" t="s">
        <v>2073</v>
      </c>
      <c r="M2047" s="22">
        <v>14.65</v>
      </c>
      <c r="N2047" s="22">
        <v>1043</v>
      </c>
      <c r="O2047" s="22">
        <v>5820</v>
      </c>
      <c r="P2047" s="22">
        <v>6160</v>
      </c>
      <c r="Q2047" s="22">
        <v>0</v>
      </c>
      <c r="R2047" s="22">
        <v>258</v>
      </c>
      <c r="S2047" s="22">
        <v>1.4</v>
      </c>
    </row>
    <row r="2048" spans="11:19" ht="15.75" x14ac:dyDescent="0.25">
      <c r="K2048" s="21">
        <v>2047</v>
      </c>
      <c r="L2048" s="20" t="s">
        <v>2074</v>
      </c>
      <c r="M2048" s="22">
        <v>14.72</v>
      </c>
      <c r="N2048" s="22">
        <v>834</v>
      </c>
      <c r="O2048" s="22">
        <v>6650</v>
      </c>
      <c r="P2048" s="22">
        <v>6010</v>
      </c>
      <c r="Q2048" s="22">
        <v>0</v>
      </c>
      <c r="R2048" s="22">
        <v>259</v>
      </c>
      <c r="S2048" s="22">
        <v>1.3</v>
      </c>
    </row>
    <row r="2049" spans="11:19" ht="15.75" x14ac:dyDescent="0.25">
      <c r="K2049" s="21">
        <v>2048</v>
      </c>
      <c r="L2049" s="20" t="s">
        <v>2075</v>
      </c>
      <c r="M2049" s="22">
        <v>14.81</v>
      </c>
      <c r="N2049" s="22">
        <v>566</v>
      </c>
      <c r="O2049" s="22">
        <v>6740</v>
      </c>
      <c r="P2049" s="22">
        <v>5870</v>
      </c>
      <c r="Q2049" s="22">
        <v>0</v>
      </c>
      <c r="R2049" s="22">
        <v>259</v>
      </c>
      <c r="S2049" s="22">
        <v>1.3</v>
      </c>
    </row>
    <row r="2050" spans="11:19" ht="15.75" x14ac:dyDescent="0.25">
      <c r="K2050" s="21">
        <v>2049</v>
      </c>
      <c r="L2050" s="20" t="s">
        <v>2076</v>
      </c>
      <c r="M2050" s="22">
        <v>14.76</v>
      </c>
      <c r="N2050" s="22">
        <v>715</v>
      </c>
      <c r="O2050" s="22">
        <v>6760</v>
      </c>
      <c r="P2050" s="22">
        <v>5810</v>
      </c>
      <c r="Q2050" s="22">
        <v>0</v>
      </c>
      <c r="R2050" s="22">
        <v>260</v>
      </c>
      <c r="S2050" s="22">
        <v>1.3</v>
      </c>
    </row>
    <row r="2051" spans="11:19" ht="15.75" x14ac:dyDescent="0.25">
      <c r="K2051" s="21">
        <v>2050</v>
      </c>
      <c r="L2051" s="20" t="s">
        <v>2077</v>
      </c>
      <c r="M2051" s="22">
        <v>14.75</v>
      </c>
      <c r="N2051" s="22">
        <v>745</v>
      </c>
      <c r="O2051" s="22">
        <v>6640</v>
      </c>
      <c r="P2051" s="22">
        <v>5740</v>
      </c>
      <c r="Q2051" s="22">
        <v>0</v>
      </c>
      <c r="R2051" s="22">
        <v>260</v>
      </c>
      <c r="S2051" s="22">
        <v>1.3</v>
      </c>
    </row>
    <row r="2052" spans="11:19" ht="15.75" x14ac:dyDescent="0.25">
      <c r="K2052" s="21">
        <v>2051</v>
      </c>
      <c r="L2052" s="20" t="s">
        <v>2078</v>
      </c>
      <c r="M2052" s="22">
        <v>14.78</v>
      </c>
      <c r="N2052" s="22">
        <v>656</v>
      </c>
      <c r="O2052" s="22">
        <v>6791</v>
      </c>
      <c r="P2052" s="22">
        <v>5350</v>
      </c>
      <c r="Q2052" s="22">
        <v>0</v>
      </c>
      <c r="R2052" s="22">
        <v>256</v>
      </c>
      <c r="S2052" s="22">
        <v>1.3</v>
      </c>
    </row>
    <row r="2053" spans="11:19" ht="15.75" x14ac:dyDescent="0.25">
      <c r="K2053" s="21">
        <v>2052</v>
      </c>
      <c r="L2053" s="20" t="s">
        <v>2079</v>
      </c>
      <c r="M2053" s="22">
        <v>14.8</v>
      </c>
      <c r="N2053" s="22">
        <v>596</v>
      </c>
      <c r="O2053" s="22">
        <v>5940</v>
      </c>
      <c r="P2053" s="22">
        <v>5090</v>
      </c>
      <c r="Q2053" s="22">
        <v>0</v>
      </c>
      <c r="R2053" s="22">
        <v>254</v>
      </c>
      <c r="S2053" s="22">
        <v>1.3</v>
      </c>
    </row>
    <row r="2054" spans="11:19" ht="15.75" x14ac:dyDescent="0.25">
      <c r="K2054" s="21">
        <v>2053</v>
      </c>
      <c r="L2054" s="20" t="s">
        <v>2080</v>
      </c>
      <c r="M2054" s="22">
        <v>14.84</v>
      </c>
      <c r="N2054" s="22">
        <v>477</v>
      </c>
      <c r="O2054" s="22">
        <v>6460</v>
      </c>
      <c r="P2054" s="22">
        <v>5720</v>
      </c>
      <c r="Q2054" s="22">
        <v>0</v>
      </c>
      <c r="R2054" s="22">
        <v>252</v>
      </c>
      <c r="S2054" s="22">
        <v>1.2</v>
      </c>
    </row>
    <row r="2055" spans="11:19" ht="15.75" x14ac:dyDescent="0.25">
      <c r="K2055" s="21">
        <v>2054</v>
      </c>
      <c r="L2055" s="20" t="s">
        <v>2081</v>
      </c>
      <c r="M2055" s="22">
        <v>14.89</v>
      </c>
      <c r="N2055" s="22">
        <v>328</v>
      </c>
      <c r="O2055" s="22">
        <v>6060</v>
      </c>
      <c r="P2055" s="22">
        <v>5830</v>
      </c>
      <c r="Q2055" s="22">
        <v>0</v>
      </c>
      <c r="R2055" s="22">
        <v>248</v>
      </c>
      <c r="S2055" s="22">
        <v>1.2</v>
      </c>
    </row>
    <row r="2056" spans="11:19" ht="15.75" x14ac:dyDescent="0.25">
      <c r="K2056" s="21">
        <v>2055</v>
      </c>
      <c r="L2056" s="20" t="s">
        <v>2082</v>
      </c>
      <c r="M2056" s="22">
        <v>14.91</v>
      </c>
      <c r="N2056" s="22">
        <v>268</v>
      </c>
      <c r="O2056" s="22">
        <v>6080</v>
      </c>
      <c r="P2056" s="22">
        <v>5890</v>
      </c>
      <c r="Q2056" s="22">
        <v>0</v>
      </c>
      <c r="R2056" s="22">
        <v>245</v>
      </c>
      <c r="S2056" s="22">
        <v>1.2</v>
      </c>
    </row>
    <row r="2057" spans="11:19" ht="15.75" x14ac:dyDescent="0.25">
      <c r="K2057" s="21">
        <v>2056</v>
      </c>
      <c r="L2057" s="20" t="s">
        <v>2083</v>
      </c>
      <c r="M2057" s="22">
        <v>14.97</v>
      </c>
      <c r="N2057" s="22">
        <v>89</v>
      </c>
      <c r="O2057" s="22">
        <v>6100</v>
      </c>
      <c r="P2057" s="22">
        <v>5710</v>
      </c>
      <c r="Q2057" s="22">
        <v>0</v>
      </c>
      <c r="R2057" s="22">
        <v>243</v>
      </c>
      <c r="S2057" s="22">
        <v>1.1000000000000001</v>
      </c>
    </row>
    <row r="2058" spans="11:19" ht="15.75" x14ac:dyDescent="0.25">
      <c r="K2058" s="21">
        <v>2057</v>
      </c>
      <c r="L2058" s="20" t="s">
        <v>2084</v>
      </c>
      <c r="M2058" s="22">
        <v>14.94</v>
      </c>
      <c r="N2058" s="22">
        <v>179</v>
      </c>
      <c r="O2058" s="22">
        <v>5790</v>
      </c>
      <c r="P2058" s="22">
        <v>5890</v>
      </c>
      <c r="Q2058" s="22">
        <v>0</v>
      </c>
      <c r="R2058" s="22">
        <v>243</v>
      </c>
      <c r="S2058" s="22">
        <v>1.1000000000000001</v>
      </c>
    </row>
    <row r="2059" spans="11:19" ht="15.75" x14ac:dyDescent="0.25">
      <c r="K2059" s="21">
        <v>2058</v>
      </c>
      <c r="L2059" s="20" t="s">
        <v>2085</v>
      </c>
      <c r="M2059" s="22">
        <v>14.98</v>
      </c>
      <c r="N2059" s="22">
        <v>60</v>
      </c>
      <c r="O2059" s="22">
        <v>4863</v>
      </c>
      <c r="P2059" s="22">
        <v>5880</v>
      </c>
      <c r="Q2059" s="22">
        <v>0</v>
      </c>
      <c r="R2059" s="22">
        <v>243</v>
      </c>
      <c r="S2059" s="22">
        <v>1.1000000000000001</v>
      </c>
    </row>
    <row r="2060" spans="11:19" ht="15.75" x14ac:dyDescent="0.25">
      <c r="K2060" s="21">
        <v>2059</v>
      </c>
      <c r="L2060" s="20" t="s">
        <v>2086</v>
      </c>
      <c r="M2060" s="22">
        <v>14.84</v>
      </c>
      <c r="N2060" s="22">
        <v>477</v>
      </c>
      <c r="O2060" s="22">
        <v>4980</v>
      </c>
      <c r="P2060" s="22">
        <v>5850</v>
      </c>
      <c r="Q2060" s="22">
        <v>0</v>
      </c>
      <c r="R2060" s="22">
        <v>247</v>
      </c>
      <c r="S2060" s="22">
        <v>0</v>
      </c>
    </row>
    <row r="2061" spans="11:19" ht="15.75" x14ac:dyDescent="0.25">
      <c r="K2061" s="21">
        <v>2060</v>
      </c>
      <c r="L2061" s="20" t="s">
        <v>2087</v>
      </c>
      <c r="M2061" s="22">
        <v>14.81</v>
      </c>
      <c r="N2061" s="22">
        <v>566</v>
      </c>
      <c r="O2061" s="22">
        <v>5950</v>
      </c>
      <c r="P2061" s="22">
        <v>6110</v>
      </c>
      <c r="Q2061" s="22">
        <v>0</v>
      </c>
      <c r="R2061" s="22">
        <v>247</v>
      </c>
      <c r="S2061" s="22">
        <v>0</v>
      </c>
    </row>
    <row r="2062" spans="11:19" ht="15.75" x14ac:dyDescent="0.25">
      <c r="K2062" s="21">
        <v>2061</v>
      </c>
      <c r="L2062" s="20" t="s">
        <v>2088</v>
      </c>
      <c r="M2062" s="22">
        <v>14.85</v>
      </c>
      <c r="N2062" s="22">
        <v>447</v>
      </c>
      <c r="O2062" s="22">
        <v>6580</v>
      </c>
      <c r="P2062" s="22">
        <v>6050</v>
      </c>
      <c r="Q2062" s="22">
        <v>0</v>
      </c>
      <c r="R2062" s="22">
        <v>246</v>
      </c>
      <c r="S2062" s="22">
        <v>0</v>
      </c>
    </row>
    <row r="2063" spans="11:19" ht="15.75" x14ac:dyDescent="0.25">
      <c r="K2063" s="21">
        <v>2062</v>
      </c>
      <c r="L2063" s="20" t="s">
        <v>2089</v>
      </c>
      <c r="M2063" s="22">
        <v>14.81</v>
      </c>
      <c r="N2063" s="22">
        <v>566</v>
      </c>
      <c r="O2063" s="22">
        <v>6620</v>
      </c>
      <c r="P2063" s="22">
        <v>5900</v>
      </c>
      <c r="Q2063" s="22">
        <v>0</v>
      </c>
      <c r="R2063" s="22">
        <v>245</v>
      </c>
      <c r="S2063" s="22">
        <v>0</v>
      </c>
    </row>
    <row r="2064" spans="11:19" ht="15.75" x14ac:dyDescent="0.25">
      <c r="K2064" s="21">
        <v>2063</v>
      </c>
      <c r="L2064" s="20" t="s">
        <v>2090</v>
      </c>
      <c r="M2064" s="22">
        <v>14.84</v>
      </c>
      <c r="N2064" s="22">
        <v>477</v>
      </c>
      <c r="O2064" s="22">
        <v>6300</v>
      </c>
      <c r="P2064" s="22">
        <v>5980</v>
      </c>
      <c r="Q2064" s="22">
        <v>0</v>
      </c>
      <c r="R2064" s="22">
        <v>244</v>
      </c>
      <c r="S2064" s="22">
        <v>0</v>
      </c>
    </row>
    <row r="2065" spans="11:19" ht="15.75" x14ac:dyDescent="0.25">
      <c r="K2065" s="21">
        <v>2064</v>
      </c>
      <c r="L2065" s="20" t="s">
        <v>2091</v>
      </c>
      <c r="M2065" s="22">
        <v>14.86</v>
      </c>
      <c r="N2065" s="22">
        <v>417</v>
      </c>
      <c r="O2065" s="22">
        <v>7200</v>
      </c>
      <c r="P2065" s="22">
        <v>6280</v>
      </c>
      <c r="Q2065" s="22">
        <v>0</v>
      </c>
      <c r="R2065" s="22">
        <v>240</v>
      </c>
      <c r="S2065" s="22">
        <v>0</v>
      </c>
    </row>
    <row r="2066" spans="11:19" ht="15.75" x14ac:dyDescent="0.25">
      <c r="K2066" s="21">
        <v>2065</v>
      </c>
      <c r="L2066" s="20" t="s">
        <v>2092</v>
      </c>
      <c r="M2066" s="22">
        <v>14.88</v>
      </c>
      <c r="N2066" s="22">
        <v>358</v>
      </c>
      <c r="O2066" s="22">
        <v>5795</v>
      </c>
      <c r="P2066" s="22">
        <v>5790</v>
      </c>
      <c r="Q2066" s="22">
        <v>0</v>
      </c>
      <c r="R2066" s="22">
        <v>238</v>
      </c>
      <c r="S2066" s="22">
        <v>0</v>
      </c>
    </row>
    <row r="2067" spans="11:19" ht="15.75" x14ac:dyDescent="0.25">
      <c r="K2067" s="21">
        <v>2066</v>
      </c>
      <c r="L2067" s="20" t="s">
        <v>2093</v>
      </c>
      <c r="M2067" s="22">
        <v>14.78</v>
      </c>
      <c r="N2067" s="22">
        <v>656</v>
      </c>
      <c r="O2067" s="22">
        <v>5890</v>
      </c>
      <c r="P2067" s="22">
        <v>5610</v>
      </c>
      <c r="Q2067" s="22">
        <v>0</v>
      </c>
      <c r="R2067" s="22">
        <v>238</v>
      </c>
      <c r="S2067" s="22">
        <v>0</v>
      </c>
    </row>
    <row r="2068" spans="11:19" ht="15.75" x14ac:dyDescent="0.25">
      <c r="K2068" s="21">
        <v>2067</v>
      </c>
      <c r="L2068" s="20" t="s">
        <v>2094</v>
      </c>
      <c r="M2068" s="22">
        <v>14.86</v>
      </c>
      <c r="N2068" s="22">
        <v>417</v>
      </c>
      <c r="O2068" s="22">
        <v>5700</v>
      </c>
      <c r="P2068" s="22">
        <v>5970</v>
      </c>
      <c r="Q2068" s="22">
        <v>0</v>
      </c>
      <c r="R2068" s="22">
        <v>261</v>
      </c>
      <c r="S2068" s="22">
        <v>0</v>
      </c>
    </row>
    <row r="2069" spans="11:19" ht="15.75" x14ac:dyDescent="0.25">
      <c r="K2069" s="21">
        <v>2068</v>
      </c>
      <c r="L2069" s="20" t="s">
        <v>2095</v>
      </c>
      <c r="M2069" s="22">
        <v>14.85</v>
      </c>
      <c r="N2069" s="22">
        <v>447</v>
      </c>
      <c r="O2069" s="22">
        <v>6440</v>
      </c>
      <c r="P2069" s="22">
        <v>5880</v>
      </c>
      <c r="Q2069" s="22">
        <v>0</v>
      </c>
      <c r="R2069" s="22">
        <v>284</v>
      </c>
      <c r="S2069" s="22">
        <v>0</v>
      </c>
    </row>
    <row r="2070" spans="11:19" ht="15.75" x14ac:dyDescent="0.25">
      <c r="K2070" s="21">
        <v>2069</v>
      </c>
      <c r="L2070" s="20" t="s">
        <v>2096</v>
      </c>
      <c r="M2070" s="22">
        <v>14.87</v>
      </c>
      <c r="N2070" s="22">
        <v>387</v>
      </c>
      <c r="O2070" s="22">
        <v>6570</v>
      </c>
      <c r="P2070" s="22">
        <v>5820</v>
      </c>
      <c r="Q2070" s="22">
        <v>0</v>
      </c>
      <c r="R2070" s="22">
        <v>296</v>
      </c>
      <c r="S2070" s="22">
        <v>0</v>
      </c>
    </row>
    <row r="2071" spans="11:19" ht="15.75" x14ac:dyDescent="0.25">
      <c r="K2071" s="21">
        <v>2070</v>
      </c>
      <c r="L2071" s="20" t="s">
        <v>2097</v>
      </c>
      <c r="M2071" s="22">
        <v>14.95</v>
      </c>
      <c r="N2071" s="22">
        <v>149</v>
      </c>
      <c r="O2071" s="22">
        <v>6550</v>
      </c>
      <c r="P2071" s="22">
        <v>5950</v>
      </c>
      <c r="Q2071" s="22">
        <v>0</v>
      </c>
      <c r="R2071" s="22">
        <v>304</v>
      </c>
      <c r="S2071" s="22">
        <v>0</v>
      </c>
    </row>
    <row r="2072" spans="11:19" ht="15.75" x14ac:dyDescent="0.25">
      <c r="K2072" s="21">
        <v>2071</v>
      </c>
      <c r="L2072" s="20" t="s">
        <v>2098</v>
      </c>
      <c r="M2072" s="22">
        <v>14.91</v>
      </c>
      <c r="N2072" s="22">
        <v>268</v>
      </c>
      <c r="O2072" s="22">
        <v>6350</v>
      </c>
      <c r="P2072" s="22">
        <v>6140</v>
      </c>
      <c r="Q2072" s="22">
        <v>0</v>
      </c>
      <c r="R2072" s="22">
        <v>308</v>
      </c>
      <c r="S2072" s="22">
        <v>0</v>
      </c>
    </row>
    <row r="2073" spans="11:19" ht="15.75" x14ac:dyDescent="0.25">
      <c r="K2073" s="21">
        <v>2072</v>
      </c>
      <c r="L2073" s="20" t="s">
        <v>2099</v>
      </c>
      <c r="M2073" s="22">
        <v>14.94</v>
      </c>
      <c r="N2073" s="22">
        <v>179</v>
      </c>
      <c r="O2073" s="22">
        <v>5862</v>
      </c>
      <c r="P2073" s="22">
        <v>6310</v>
      </c>
      <c r="Q2073" s="22">
        <v>0</v>
      </c>
      <c r="R2073" s="22"/>
      <c r="S2073" s="22">
        <v>0</v>
      </c>
    </row>
    <row r="2074" spans="11:19" ht="15.75" x14ac:dyDescent="0.25">
      <c r="K2074" s="21">
        <v>2073</v>
      </c>
      <c r="L2074" s="20" t="s">
        <v>2100</v>
      </c>
      <c r="M2074" s="22">
        <v>14.9</v>
      </c>
      <c r="N2074" s="22">
        <v>298</v>
      </c>
      <c r="O2074" s="22">
        <v>6070</v>
      </c>
      <c r="P2074" s="22">
        <v>6200</v>
      </c>
      <c r="Q2074" s="22">
        <v>0</v>
      </c>
      <c r="R2074" s="22"/>
      <c r="S2074" s="22">
        <v>0</v>
      </c>
    </row>
    <row r="2075" spans="11:19" ht="15.75" x14ac:dyDescent="0.25">
      <c r="K2075" s="21">
        <v>2074</v>
      </c>
      <c r="L2075" s="20" t="s">
        <v>2101</v>
      </c>
      <c r="M2075" s="22">
        <v>14.93</v>
      </c>
      <c r="N2075" s="22">
        <v>209</v>
      </c>
      <c r="O2075" s="22">
        <v>5533</v>
      </c>
      <c r="P2075" s="22">
        <v>5890</v>
      </c>
      <c r="Q2075" s="22">
        <v>0</v>
      </c>
      <c r="R2075" s="22"/>
      <c r="S2075" s="22">
        <v>0</v>
      </c>
    </row>
    <row r="2076" spans="11:19" ht="15.75" x14ac:dyDescent="0.25">
      <c r="K2076" s="21">
        <v>2075</v>
      </c>
      <c r="L2076" s="20" t="s">
        <v>2102</v>
      </c>
      <c r="M2076" s="22">
        <v>14.96</v>
      </c>
      <c r="N2076" s="22">
        <v>119</v>
      </c>
      <c r="O2076" s="22">
        <v>5210</v>
      </c>
      <c r="P2076" s="22">
        <v>5300</v>
      </c>
      <c r="Q2076" s="22">
        <v>0</v>
      </c>
      <c r="R2076" s="22"/>
      <c r="S2076" s="22">
        <v>0</v>
      </c>
    </row>
    <row r="2077" spans="11:19" ht="15.75" x14ac:dyDescent="0.25">
      <c r="K2077" s="21">
        <v>2076</v>
      </c>
      <c r="L2077" s="20" t="s">
        <v>2103</v>
      </c>
      <c r="M2077" s="22">
        <v>14.98</v>
      </c>
      <c r="N2077" s="22">
        <v>60</v>
      </c>
      <c r="O2077" s="22">
        <v>5069</v>
      </c>
      <c r="P2077" s="22">
        <v>5240</v>
      </c>
      <c r="Q2077" s="22">
        <v>0</v>
      </c>
      <c r="R2077" s="22"/>
      <c r="S2077" s="22">
        <v>0</v>
      </c>
    </row>
    <row r="2078" spans="11:19" ht="15.75" x14ac:dyDescent="0.25">
      <c r="K2078" s="21">
        <v>2077</v>
      </c>
      <c r="L2078" s="20" t="s">
        <v>2104</v>
      </c>
      <c r="M2078" s="22">
        <v>14.94</v>
      </c>
      <c r="N2078" s="22">
        <v>179</v>
      </c>
      <c r="O2078" s="22">
        <v>5630</v>
      </c>
      <c r="P2078" s="22">
        <v>5270</v>
      </c>
      <c r="Q2078" s="22">
        <v>0</v>
      </c>
      <c r="R2078" s="22"/>
      <c r="S2078" s="22">
        <v>0</v>
      </c>
    </row>
    <row r="2079" spans="11:19" ht="15.75" x14ac:dyDescent="0.25">
      <c r="K2079" s="21">
        <v>2078</v>
      </c>
      <c r="L2079" s="20" t="s">
        <v>2105</v>
      </c>
      <c r="M2079" s="22">
        <v>14.97</v>
      </c>
      <c r="N2079" s="22">
        <v>89</v>
      </c>
      <c r="O2079" s="22">
        <v>5220</v>
      </c>
      <c r="P2079" s="22">
        <v>5300</v>
      </c>
      <c r="Q2079" s="22">
        <v>0</v>
      </c>
      <c r="R2079" s="22"/>
      <c r="S2079" s="22">
        <v>0</v>
      </c>
    </row>
    <row r="2080" spans="11:19" ht="15.75" x14ac:dyDescent="0.25">
      <c r="K2080" s="21">
        <v>2079</v>
      </c>
      <c r="L2080" s="20" t="s">
        <v>2106</v>
      </c>
      <c r="M2080" s="22">
        <v>14.97</v>
      </c>
      <c r="N2080" s="22">
        <v>89</v>
      </c>
      <c r="O2080" s="22">
        <v>4930</v>
      </c>
      <c r="P2080" s="22">
        <v>5250</v>
      </c>
      <c r="Q2080" s="22">
        <v>0</v>
      </c>
      <c r="R2080" s="22"/>
      <c r="S2080" s="22">
        <v>0</v>
      </c>
    </row>
    <row r="2081" spans="11:19" ht="15.75" x14ac:dyDescent="0.25">
      <c r="K2081" s="21">
        <v>2080</v>
      </c>
      <c r="L2081" s="20" t="s">
        <v>2107</v>
      </c>
      <c r="M2081" s="22">
        <v>14.92</v>
      </c>
      <c r="N2081" s="22">
        <v>238</v>
      </c>
      <c r="O2081" s="22">
        <v>4753</v>
      </c>
      <c r="P2081" s="22">
        <v>5240</v>
      </c>
      <c r="Q2081" s="22">
        <v>0</v>
      </c>
      <c r="R2081" s="22"/>
      <c r="S2081" s="22">
        <v>0</v>
      </c>
    </row>
    <row r="2082" spans="11:19" ht="15.75" x14ac:dyDescent="0.25">
      <c r="K2082" s="21">
        <v>2081</v>
      </c>
      <c r="L2082" s="20" t="s">
        <v>2108</v>
      </c>
      <c r="M2082" s="22">
        <v>14.92</v>
      </c>
      <c r="N2082" s="22">
        <v>238</v>
      </c>
      <c r="O2082" s="22">
        <v>4600</v>
      </c>
      <c r="P2082" s="22">
        <v>5260</v>
      </c>
      <c r="Q2082" s="22">
        <v>0</v>
      </c>
      <c r="R2082" s="22"/>
      <c r="S2082" s="22">
        <v>0</v>
      </c>
    </row>
    <row r="2083" spans="11:19" ht="15.75" x14ac:dyDescent="0.25">
      <c r="K2083" s="21">
        <v>2082</v>
      </c>
      <c r="L2083" s="20" t="s">
        <v>2109</v>
      </c>
      <c r="M2083" s="22">
        <v>14.9</v>
      </c>
      <c r="N2083" s="22">
        <v>298</v>
      </c>
      <c r="O2083" s="22">
        <v>4850</v>
      </c>
      <c r="P2083" s="22">
        <v>5310</v>
      </c>
      <c r="Q2083" s="22">
        <v>0</v>
      </c>
      <c r="R2083" s="22"/>
      <c r="S2083" s="22">
        <v>0</v>
      </c>
    </row>
    <row r="2084" spans="11:19" ht="15.75" x14ac:dyDescent="0.25">
      <c r="K2084" s="21">
        <v>2083</v>
      </c>
      <c r="L2084" s="20" t="s">
        <v>2110</v>
      </c>
      <c r="M2084" s="22">
        <v>14.92</v>
      </c>
      <c r="N2084" s="22">
        <v>238</v>
      </c>
      <c r="O2084" s="22">
        <v>5630</v>
      </c>
      <c r="P2084" s="22">
        <v>5470</v>
      </c>
      <c r="Q2084" s="22">
        <v>0</v>
      </c>
      <c r="R2084" s="22"/>
      <c r="S2084" s="22">
        <v>0</v>
      </c>
    </row>
    <row r="2085" spans="11:19" ht="15.75" x14ac:dyDescent="0.25">
      <c r="K2085" s="21">
        <v>2084</v>
      </c>
      <c r="L2085" s="20" t="s">
        <v>2111</v>
      </c>
      <c r="M2085" s="22">
        <v>14.94</v>
      </c>
      <c r="N2085" s="22">
        <v>179</v>
      </c>
      <c r="O2085" s="22">
        <v>5600</v>
      </c>
      <c r="P2085" s="22">
        <v>5560</v>
      </c>
      <c r="Q2085" s="22">
        <v>0</v>
      </c>
      <c r="R2085" s="22"/>
      <c r="S2085" s="22">
        <v>0</v>
      </c>
    </row>
    <row r="2086" spans="11:19" ht="15.75" x14ac:dyDescent="0.25">
      <c r="K2086" s="21">
        <v>2085</v>
      </c>
      <c r="L2086" s="20" t="s">
        <v>2112</v>
      </c>
      <c r="M2086" s="22">
        <v>14.93</v>
      </c>
      <c r="N2086" s="22">
        <v>209</v>
      </c>
      <c r="O2086" s="22">
        <v>5466</v>
      </c>
      <c r="P2086" s="22">
        <v>5530</v>
      </c>
      <c r="Q2086" s="22">
        <v>0</v>
      </c>
      <c r="R2086" s="22">
        <v>308</v>
      </c>
      <c r="S2086" s="22">
        <v>0</v>
      </c>
    </row>
    <row r="2087" spans="11:19" ht="15.75" x14ac:dyDescent="0.25">
      <c r="K2087" s="21">
        <v>2086</v>
      </c>
      <c r="L2087" s="20" t="s">
        <v>2113</v>
      </c>
      <c r="M2087" s="22">
        <v>14.95</v>
      </c>
      <c r="N2087" s="22">
        <v>149</v>
      </c>
      <c r="O2087" s="22">
        <v>4505</v>
      </c>
      <c r="P2087" s="22">
        <v>5315</v>
      </c>
      <c r="Q2087" s="22">
        <v>0</v>
      </c>
      <c r="R2087" s="22">
        <v>306</v>
      </c>
      <c r="S2087" s="22">
        <v>0</v>
      </c>
    </row>
    <row r="2088" spans="11:19" ht="15.75" x14ac:dyDescent="0.25">
      <c r="K2088" s="21">
        <v>2087</v>
      </c>
      <c r="L2088" s="20" t="s">
        <v>2114</v>
      </c>
      <c r="M2088" s="22">
        <v>14.87</v>
      </c>
      <c r="N2088" s="22">
        <v>387</v>
      </c>
      <c r="O2088" s="22">
        <v>4500</v>
      </c>
      <c r="P2088" s="22">
        <v>5170</v>
      </c>
      <c r="Q2088" s="22">
        <v>0</v>
      </c>
      <c r="R2088" s="22">
        <v>306</v>
      </c>
      <c r="S2088" s="22">
        <v>0</v>
      </c>
    </row>
    <row r="2089" spans="11:19" ht="15.75" x14ac:dyDescent="0.25">
      <c r="K2089" s="21">
        <v>2088</v>
      </c>
      <c r="L2089" s="20" t="s">
        <v>2115</v>
      </c>
      <c r="M2089" s="22">
        <v>14.89</v>
      </c>
      <c r="N2089" s="22">
        <v>328</v>
      </c>
      <c r="O2089" s="22">
        <v>5860</v>
      </c>
      <c r="P2089" s="22">
        <v>5480</v>
      </c>
      <c r="Q2089" s="22">
        <v>0</v>
      </c>
      <c r="R2089" s="22">
        <v>304</v>
      </c>
      <c r="S2089" s="22">
        <v>0</v>
      </c>
    </row>
    <row r="2090" spans="11:19" ht="15.75" x14ac:dyDescent="0.25">
      <c r="K2090" s="21">
        <v>2089</v>
      </c>
      <c r="L2090" s="20" t="s">
        <v>2116</v>
      </c>
      <c r="M2090" s="22">
        <v>14.92</v>
      </c>
      <c r="N2090" s="22">
        <v>238</v>
      </c>
      <c r="O2090" s="22">
        <v>5660</v>
      </c>
      <c r="P2090" s="22">
        <v>5420</v>
      </c>
      <c r="Q2090" s="22">
        <v>0</v>
      </c>
      <c r="R2090" s="22">
        <v>301</v>
      </c>
      <c r="S2090" s="22">
        <v>0</v>
      </c>
    </row>
    <row r="2091" spans="11:19" ht="15.75" x14ac:dyDescent="0.25">
      <c r="K2091" s="21">
        <v>2090</v>
      </c>
      <c r="L2091" s="20" t="s">
        <v>2117</v>
      </c>
      <c r="M2091" s="22">
        <v>14.87</v>
      </c>
      <c r="N2091" s="22">
        <v>387</v>
      </c>
      <c r="O2091" s="22">
        <v>6390</v>
      </c>
      <c r="P2091" s="22">
        <v>5390</v>
      </c>
      <c r="Q2091" s="22">
        <v>0</v>
      </c>
      <c r="R2091" s="22">
        <v>312</v>
      </c>
      <c r="S2091" s="22">
        <v>0</v>
      </c>
    </row>
    <row r="2092" spans="11:19" ht="15.75" x14ac:dyDescent="0.25">
      <c r="K2092" s="21">
        <v>2091</v>
      </c>
      <c r="L2092" s="20" t="s">
        <v>2118</v>
      </c>
      <c r="M2092" s="22">
        <v>14.84</v>
      </c>
      <c r="N2092" s="22">
        <v>477</v>
      </c>
      <c r="O2092" s="22">
        <v>6660</v>
      </c>
      <c r="P2092" s="22">
        <v>5310</v>
      </c>
      <c r="Q2092" s="22">
        <v>0</v>
      </c>
      <c r="R2092" s="22">
        <v>318</v>
      </c>
      <c r="S2092" s="22">
        <v>0</v>
      </c>
    </row>
    <row r="2093" spans="11:19" ht="15.75" x14ac:dyDescent="0.25">
      <c r="K2093" s="21">
        <v>2092</v>
      </c>
      <c r="L2093" s="20" t="s">
        <v>2119</v>
      </c>
      <c r="M2093" s="22">
        <v>14.88</v>
      </c>
      <c r="N2093" s="22">
        <v>358</v>
      </c>
      <c r="O2093" s="22">
        <v>6827</v>
      </c>
      <c r="P2093" s="22">
        <v>5320</v>
      </c>
      <c r="Q2093" s="22">
        <v>0</v>
      </c>
      <c r="R2093" s="22">
        <v>318</v>
      </c>
      <c r="S2093" s="22">
        <v>0</v>
      </c>
    </row>
    <row r="2094" spans="11:19" ht="15.75" x14ac:dyDescent="0.25">
      <c r="K2094" s="21">
        <v>2093</v>
      </c>
      <c r="L2094" s="20" t="s">
        <v>2120</v>
      </c>
      <c r="M2094" s="22">
        <v>14.9</v>
      </c>
      <c r="N2094" s="22">
        <v>298</v>
      </c>
      <c r="O2094" s="22">
        <v>5473</v>
      </c>
      <c r="P2094" s="22">
        <v>5120</v>
      </c>
      <c r="Q2094" s="22">
        <v>0</v>
      </c>
      <c r="R2094" s="22">
        <v>316</v>
      </c>
      <c r="S2094" s="22">
        <v>0</v>
      </c>
    </row>
    <row r="2095" spans="11:19" ht="15.75" x14ac:dyDescent="0.25">
      <c r="K2095" s="21">
        <v>2094</v>
      </c>
      <c r="L2095" s="20" t="s">
        <v>2121</v>
      </c>
      <c r="M2095" s="22">
        <v>14.97</v>
      </c>
      <c r="N2095" s="22">
        <v>89</v>
      </c>
      <c r="O2095" s="22">
        <v>5320</v>
      </c>
      <c r="P2095" s="22">
        <v>4950</v>
      </c>
      <c r="Q2095" s="22">
        <v>0</v>
      </c>
      <c r="R2095" s="22">
        <v>324</v>
      </c>
      <c r="S2095" s="22">
        <v>0</v>
      </c>
    </row>
    <row r="2096" spans="11:19" ht="15.75" x14ac:dyDescent="0.25">
      <c r="K2096" s="21">
        <v>2095</v>
      </c>
      <c r="L2096" s="20" t="s">
        <v>2122</v>
      </c>
      <c r="M2096" s="22">
        <v>14.94</v>
      </c>
      <c r="N2096" s="22">
        <v>179</v>
      </c>
      <c r="O2096" s="22">
        <v>5490</v>
      </c>
      <c r="P2096" s="22">
        <v>5690</v>
      </c>
      <c r="Q2096" s="22">
        <v>0</v>
      </c>
      <c r="R2096" s="22">
        <v>330</v>
      </c>
      <c r="S2096" s="22">
        <v>0</v>
      </c>
    </row>
    <row r="2097" spans="11:19" ht="15.75" x14ac:dyDescent="0.25">
      <c r="K2097" s="21">
        <v>2096</v>
      </c>
      <c r="L2097" s="20" t="s">
        <v>2123</v>
      </c>
      <c r="M2097" s="22">
        <v>14.94</v>
      </c>
      <c r="N2097" s="22">
        <v>179</v>
      </c>
      <c r="O2097" s="22">
        <v>5890</v>
      </c>
      <c r="P2097" s="22">
        <v>5830</v>
      </c>
      <c r="Q2097" s="22">
        <v>0</v>
      </c>
      <c r="R2097" s="22">
        <v>332</v>
      </c>
      <c r="S2097" s="22">
        <v>0</v>
      </c>
    </row>
    <row r="2098" spans="11:19" ht="15.75" x14ac:dyDescent="0.25">
      <c r="K2098" s="21">
        <v>2097</v>
      </c>
      <c r="L2098" s="20" t="s">
        <v>2124</v>
      </c>
      <c r="M2098" s="22">
        <v>14.91</v>
      </c>
      <c r="N2098" s="22">
        <v>268</v>
      </c>
      <c r="O2098" s="22">
        <v>5820</v>
      </c>
      <c r="P2098" s="22">
        <v>6220</v>
      </c>
      <c r="Q2098" s="22">
        <v>0</v>
      </c>
      <c r="R2098" s="22">
        <v>334</v>
      </c>
      <c r="S2098" s="22">
        <v>0</v>
      </c>
    </row>
    <row r="2099" spans="11:19" ht="15.75" x14ac:dyDescent="0.25">
      <c r="K2099" s="21">
        <v>2098</v>
      </c>
      <c r="L2099" s="20" t="s">
        <v>2125</v>
      </c>
      <c r="M2099" s="22">
        <v>14.95</v>
      </c>
      <c r="N2099" s="22">
        <v>149</v>
      </c>
      <c r="O2099" s="22">
        <v>5890</v>
      </c>
      <c r="P2099" s="22">
        <v>6350</v>
      </c>
      <c r="Q2099" s="22">
        <v>0</v>
      </c>
      <c r="R2099" s="22">
        <v>334</v>
      </c>
      <c r="S2099" s="22">
        <v>0</v>
      </c>
    </row>
    <row r="2100" spans="11:19" ht="15.75" x14ac:dyDescent="0.25">
      <c r="K2100" s="21">
        <v>2099</v>
      </c>
      <c r="L2100" s="20" t="s">
        <v>2126</v>
      </c>
      <c r="M2100" s="22">
        <v>14.95</v>
      </c>
      <c r="N2100" s="22">
        <v>149</v>
      </c>
      <c r="O2100" s="22">
        <v>6372</v>
      </c>
      <c r="P2100" s="22">
        <v>6750</v>
      </c>
      <c r="Q2100" s="22">
        <v>0</v>
      </c>
      <c r="R2100" s="22">
        <v>334</v>
      </c>
      <c r="S2100" s="22">
        <v>0</v>
      </c>
    </row>
    <row r="2101" spans="11:19" ht="15.75" x14ac:dyDescent="0.25">
      <c r="K2101" s="21">
        <v>2100</v>
      </c>
      <c r="L2101" s="20" t="s">
        <v>2127</v>
      </c>
      <c r="M2101" s="22">
        <v>14.98</v>
      </c>
      <c r="N2101" s="22">
        <v>60</v>
      </c>
      <c r="O2101" s="22">
        <v>5391</v>
      </c>
      <c r="P2101" s="22">
        <v>5620</v>
      </c>
      <c r="Q2101" s="22">
        <v>0</v>
      </c>
      <c r="R2101" s="22">
        <v>332</v>
      </c>
      <c r="S2101" s="22">
        <v>0</v>
      </c>
    </row>
    <row r="2102" spans="11:19" ht="15.75" x14ac:dyDescent="0.25">
      <c r="K2102" s="21">
        <v>2101</v>
      </c>
      <c r="L2102" s="20" t="s">
        <v>2128</v>
      </c>
      <c r="M2102" s="22">
        <v>14.94</v>
      </c>
      <c r="N2102" s="22">
        <v>179</v>
      </c>
      <c r="O2102" s="22">
        <v>5160</v>
      </c>
      <c r="P2102" s="22">
        <v>5260</v>
      </c>
      <c r="Q2102" s="22">
        <v>0</v>
      </c>
      <c r="R2102" s="22">
        <v>330</v>
      </c>
      <c r="S2102" s="22">
        <v>0</v>
      </c>
    </row>
    <row r="2103" spans="11:19" ht="15.75" x14ac:dyDescent="0.25">
      <c r="K2103" s="21">
        <v>2102</v>
      </c>
      <c r="L2103" s="20" t="s">
        <v>2129</v>
      </c>
      <c r="M2103" s="22">
        <v>14.95</v>
      </c>
      <c r="N2103" s="22">
        <v>149</v>
      </c>
      <c r="O2103" s="22">
        <v>5520</v>
      </c>
      <c r="P2103" s="22">
        <v>5760</v>
      </c>
      <c r="Q2103" s="22">
        <v>0</v>
      </c>
      <c r="R2103" s="22">
        <v>322</v>
      </c>
      <c r="S2103" s="22">
        <v>0</v>
      </c>
    </row>
    <row r="2104" spans="11:19" ht="15.75" x14ac:dyDescent="0.25">
      <c r="K2104" s="21">
        <v>2103</v>
      </c>
      <c r="L2104" s="20" t="s">
        <v>2130</v>
      </c>
      <c r="M2104" s="22">
        <v>14.92</v>
      </c>
      <c r="N2104" s="22">
        <v>238</v>
      </c>
      <c r="O2104" s="22">
        <v>5800</v>
      </c>
      <c r="P2104" s="22">
        <v>5800</v>
      </c>
      <c r="Q2104" s="22">
        <v>0</v>
      </c>
      <c r="R2104" s="22">
        <v>319</v>
      </c>
      <c r="S2104" s="22">
        <v>0</v>
      </c>
    </row>
    <row r="2105" spans="11:19" ht="15.75" x14ac:dyDescent="0.25">
      <c r="K2105" s="21">
        <v>2104</v>
      </c>
      <c r="L2105" s="20" t="s">
        <v>2131</v>
      </c>
      <c r="M2105" s="22">
        <v>14.94</v>
      </c>
      <c r="N2105" s="22">
        <v>179</v>
      </c>
      <c r="O2105" s="22">
        <v>5460</v>
      </c>
      <c r="P2105" s="22">
        <v>5660</v>
      </c>
      <c r="Q2105" s="22">
        <v>0</v>
      </c>
      <c r="R2105" s="22">
        <v>318</v>
      </c>
      <c r="S2105" s="22">
        <v>0</v>
      </c>
    </row>
    <row r="2106" spans="11:19" ht="15.75" x14ac:dyDescent="0.25">
      <c r="K2106" s="21">
        <v>2105</v>
      </c>
      <c r="L2106" s="20" t="s">
        <v>2132</v>
      </c>
      <c r="M2106" s="22">
        <v>14.97</v>
      </c>
      <c r="N2106" s="22">
        <v>89</v>
      </c>
      <c r="O2106" s="22">
        <v>5650</v>
      </c>
      <c r="P2106" s="22">
        <v>5480</v>
      </c>
      <c r="Q2106" s="22">
        <v>0</v>
      </c>
      <c r="R2106" s="22">
        <v>316</v>
      </c>
      <c r="S2106" s="22">
        <v>0</v>
      </c>
    </row>
    <row r="2107" spans="11:19" ht="15.75" x14ac:dyDescent="0.25">
      <c r="K2107" s="21">
        <v>2106</v>
      </c>
      <c r="L2107" s="20" t="s">
        <v>2133</v>
      </c>
      <c r="M2107" s="22">
        <v>14.99</v>
      </c>
      <c r="N2107" s="22">
        <v>30</v>
      </c>
      <c r="O2107" s="22">
        <v>5263</v>
      </c>
      <c r="P2107" s="22">
        <v>5550</v>
      </c>
      <c r="Q2107" s="22">
        <v>0</v>
      </c>
      <c r="R2107" s="22">
        <v>316</v>
      </c>
      <c r="S2107" s="22">
        <v>0</v>
      </c>
    </row>
    <row r="2108" spans="11:19" ht="15.75" x14ac:dyDescent="0.25">
      <c r="K2108" s="21">
        <v>2107</v>
      </c>
      <c r="L2108" s="20" t="s">
        <v>2134</v>
      </c>
      <c r="M2108" s="22">
        <v>14.91</v>
      </c>
      <c r="N2108" s="22">
        <v>268</v>
      </c>
      <c r="O2108" s="22">
        <v>5281</v>
      </c>
      <c r="P2108" s="22">
        <v>5125</v>
      </c>
      <c r="Q2108" s="22">
        <v>0</v>
      </c>
      <c r="R2108" s="22">
        <v>316</v>
      </c>
      <c r="S2108" s="22">
        <v>0</v>
      </c>
    </row>
    <row r="2109" spans="11:19" ht="15.75" x14ac:dyDescent="0.25">
      <c r="K2109" s="21">
        <v>2108</v>
      </c>
      <c r="L2109" s="20" t="s">
        <v>2135</v>
      </c>
      <c r="M2109" s="22">
        <v>14.97</v>
      </c>
      <c r="N2109" s="22">
        <v>89</v>
      </c>
      <c r="O2109" s="22">
        <v>4970</v>
      </c>
      <c r="P2109" s="22">
        <v>5210</v>
      </c>
      <c r="Q2109" s="22">
        <v>0</v>
      </c>
      <c r="R2109" s="22">
        <v>322</v>
      </c>
      <c r="S2109" s="22">
        <v>0</v>
      </c>
    </row>
    <row r="2110" spans="11:19" ht="15.75" x14ac:dyDescent="0.25">
      <c r="K2110" s="21">
        <v>2109</v>
      </c>
      <c r="L2110" s="20" t="s">
        <v>2136</v>
      </c>
      <c r="M2110" s="22">
        <v>14.94</v>
      </c>
      <c r="N2110" s="22">
        <v>179</v>
      </c>
      <c r="O2110" s="22">
        <v>5730</v>
      </c>
      <c r="P2110" s="22">
        <v>5360</v>
      </c>
      <c r="Q2110" s="22">
        <v>0</v>
      </c>
      <c r="R2110" s="22">
        <v>322</v>
      </c>
      <c r="S2110" s="22">
        <v>0</v>
      </c>
    </row>
    <row r="2111" spans="11:19" ht="15.75" x14ac:dyDescent="0.25">
      <c r="K2111" s="21">
        <v>2110</v>
      </c>
      <c r="L2111" s="20" t="s">
        <v>2137</v>
      </c>
      <c r="M2111" s="22">
        <v>14.93</v>
      </c>
      <c r="N2111" s="22">
        <v>209</v>
      </c>
      <c r="O2111" s="22">
        <v>5490</v>
      </c>
      <c r="P2111" s="22">
        <v>5360</v>
      </c>
      <c r="Q2111" s="22">
        <v>0</v>
      </c>
      <c r="R2111" s="22">
        <v>322</v>
      </c>
      <c r="S2111" s="22">
        <v>0</v>
      </c>
    </row>
    <row r="2112" spans="11:19" ht="15.75" x14ac:dyDescent="0.25">
      <c r="K2112" s="21">
        <v>2111</v>
      </c>
      <c r="L2112" s="20" t="s">
        <v>2138</v>
      </c>
      <c r="M2112" s="22">
        <v>14.92</v>
      </c>
      <c r="N2112" s="22">
        <v>238</v>
      </c>
      <c r="O2112" s="22">
        <v>5500</v>
      </c>
      <c r="P2112" s="22">
        <v>5270</v>
      </c>
      <c r="Q2112" s="22">
        <v>0</v>
      </c>
      <c r="R2112" s="22">
        <v>322</v>
      </c>
      <c r="S2112" s="22">
        <v>0</v>
      </c>
    </row>
    <row r="2113" spans="1:383" ht="15.75" x14ac:dyDescent="0.25">
      <c r="K2113" s="21">
        <v>2112</v>
      </c>
      <c r="L2113" s="20" t="s">
        <v>2139</v>
      </c>
      <c r="M2113" s="22">
        <v>14.94</v>
      </c>
      <c r="N2113" s="22">
        <v>179</v>
      </c>
      <c r="O2113" s="22">
        <v>5204</v>
      </c>
      <c r="P2113" s="22">
        <v>5290</v>
      </c>
      <c r="Q2113" s="22">
        <v>0</v>
      </c>
      <c r="R2113" s="22">
        <v>322</v>
      </c>
      <c r="S2113" s="22">
        <v>0</v>
      </c>
    </row>
    <row r="2114" spans="1:383" ht="15.75" x14ac:dyDescent="0.25">
      <c r="K2114" s="21">
        <v>2113</v>
      </c>
      <c r="L2114" s="20" t="s">
        <v>2140</v>
      </c>
      <c r="M2114" s="22">
        <v>14.94</v>
      </c>
      <c r="N2114" s="22">
        <v>179</v>
      </c>
      <c r="O2114" s="22">
        <v>5204</v>
      </c>
      <c r="P2114" s="22">
        <v>5290</v>
      </c>
      <c r="Q2114" s="22">
        <v>0</v>
      </c>
      <c r="R2114" s="22">
        <v>322</v>
      </c>
      <c r="S2114" s="22">
        <v>0</v>
      </c>
    </row>
    <row r="2115" spans="1:383" ht="15.75" x14ac:dyDescent="0.25">
      <c r="K2115" s="21">
        <v>2114</v>
      </c>
      <c r="L2115" s="20" t="s">
        <v>2141</v>
      </c>
      <c r="M2115" s="22">
        <v>14.93</v>
      </c>
      <c r="N2115" s="22">
        <v>209</v>
      </c>
      <c r="O2115" s="22">
        <v>5520</v>
      </c>
      <c r="P2115" s="22">
        <v>5150</v>
      </c>
      <c r="Q2115" s="22">
        <v>0</v>
      </c>
      <c r="R2115" s="22">
        <v>318</v>
      </c>
      <c r="S2115" s="22">
        <v>0</v>
      </c>
    </row>
    <row r="2116" spans="1:383" ht="15.75" x14ac:dyDescent="0.25">
      <c r="K2116" s="21">
        <v>2115</v>
      </c>
      <c r="L2116" s="20" t="s">
        <v>2142</v>
      </c>
      <c r="M2116" s="22">
        <v>14.95</v>
      </c>
      <c r="N2116" s="22">
        <v>149</v>
      </c>
      <c r="O2116" s="22">
        <v>5100</v>
      </c>
      <c r="P2116" s="22">
        <v>5100</v>
      </c>
      <c r="Q2116" s="22">
        <v>0</v>
      </c>
      <c r="R2116" s="22">
        <v>316</v>
      </c>
      <c r="S2116" s="22">
        <v>0</v>
      </c>
    </row>
    <row r="2117" spans="1:383" ht="15.75" x14ac:dyDescent="0.25">
      <c r="K2117" s="21">
        <v>2116</v>
      </c>
      <c r="L2117" s="20" t="s">
        <v>2143</v>
      </c>
      <c r="M2117" s="22">
        <v>14.94</v>
      </c>
      <c r="N2117" s="22">
        <v>179</v>
      </c>
      <c r="O2117" s="22">
        <v>5540</v>
      </c>
      <c r="P2117" s="22">
        <v>5370</v>
      </c>
      <c r="Q2117" s="22">
        <v>0</v>
      </c>
      <c r="R2117" s="22">
        <v>316</v>
      </c>
      <c r="S2117" s="22">
        <v>0</v>
      </c>
    </row>
    <row r="2118" spans="1:383" ht="15.75" x14ac:dyDescent="0.25">
      <c r="K2118" s="21">
        <v>2117</v>
      </c>
      <c r="L2118" s="20" t="s">
        <v>2144</v>
      </c>
      <c r="M2118" s="22">
        <v>14.92</v>
      </c>
      <c r="N2118" s="22">
        <v>238</v>
      </c>
      <c r="O2118" s="22">
        <v>5590</v>
      </c>
      <c r="P2118" s="22">
        <v>5220</v>
      </c>
      <c r="Q2118" s="22">
        <v>0</v>
      </c>
      <c r="R2118" s="22">
        <v>320</v>
      </c>
      <c r="S2118" s="22">
        <v>0</v>
      </c>
    </row>
    <row r="2119" spans="1:383" ht="15.75" x14ac:dyDescent="0.25">
      <c r="K2119" s="21">
        <v>2118</v>
      </c>
      <c r="L2119" s="20" t="s">
        <v>2145</v>
      </c>
      <c r="M2119" s="22">
        <v>14.94</v>
      </c>
      <c r="N2119" s="22">
        <v>179</v>
      </c>
      <c r="O2119" s="22">
        <v>5580</v>
      </c>
      <c r="P2119" s="22">
        <v>5310</v>
      </c>
      <c r="Q2119" s="22">
        <v>0</v>
      </c>
      <c r="R2119" s="22">
        <v>320</v>
      </c>
      <c r="S2119" s="22">
        <v>0</v>
      </c>
    </row>
    <row r="2120" spans="1:383" ht="15.75" x14ac:dyDescent="0.25">
      <c r="K2120" s="21">
        <v>2119</v>
      </c>
      <c r="L2120" s="20" t="s">
        <v>2146</v>
      </c>
      <c r="M2120" s="22">
        <v>14.97</v>
      </c>
      <c r="N2120" s="22">
        <v>89</v>
      </c>
      <c r="O2120" s="22">
        <v>5440</v>
      </c>
      <c r="P2120" s="22">
        <v>5270</v>
      </c>
      <c r="Q2120" s="22">
        <v>0</v>
      </c>
      <c r="R2120" s="22">
        <v>320</v>
      </c>
      <c r="S2120" s="22">
        <v>0</v>
      </c>
    </row>
    <row r="2121" spans="1:383" ht="15.75" x14ac:dyDescent="0.25">
      <c r="K2121" s="21">
        <v>2120</v>
      </c>
      <c r="L2121" s="20" t="s">
        <v>2147</v>
      </c>
      <c r="M2121" s="22">
        <v>14.95</v>
      </c>
      <c r="N2121" s="22">
        <v>149</v>
      </c>
      <c r="O2121" s="22">
        <v>6033</v>
      </c>
      <c r="P2121" s="22">
        <v>5320</v>
      </c>
      <c r="Q2121" s="22">
        <v>0</v>
      </c>
      <c r="R2121" s="22">
        <v>318</v>
      </c>
      <c r="S2121" s="22">
        <v>0</v>
      </c>
    </row>
    <row r="2122" spans="1:383" ht="15.75" x14ac:dyDescent="0.25">
      <c r="K2122" s="21">
        <v>2121</v>
      </c>
      <c r="L2122" s="20" t="s">
        <v>2148</v>
      </c>
      <c r="M2122" s="22">
        <v>14.95</v>
      </c>
      <c r="N2122" s="22">
        <v>149</v>
      </c>
      <c r="O2122" s="22">
        <v>5227</v>
      </c>
      <c r="P2122" s="22">
        <v>5160</v>
      </c>
      <c r="Q2122" s="22">
        <v>0</v>
      </c>
      <c r="R2122" s="22">
        <v>314</v>
      </c>
      <c r="S2122" s="22">
        <v>0</v>
      </c>
    </row>
    <row r="2123" spans="1:383" ht="15.75" x14ac:dyDescent="0.25">
      <c r="K2123" s="21">
        <v>2122</v>
      </c>
      <c r="L2123" s="20" t="s">
        <v>2149</v>
      </c>
      <c r="M2123" s="22">
        <v>14.93</v>
      </c>
      <c r="N2123" s="22">
        <v>209</v>
      </c>
      <c r="O2123" s="22">
        <v>5170</v>
      </c>
      <c r="P2123" s="22">
        <v>5170</v>
      </c>
      <c r="Q2123" s="22">
        <v>0</v>
      </c>
      <c r="R2123" s="22">
        <v>308</v>
      </c>
      <c r="S2123" s="22">
        <v>0</v>
      </c>
    </row>
    <row r="2124" spans="1:383" ht="15.75" x14ac:dyDescent="0.25">
      <c r="K2124" s="21">
        <v>2123</v>
      </c>
      <c r="L2124" s="20" t="s">
        <v>2150</v>
      </c>
      <c r="M2124" s="22">
        <v>14.95</v>
      </c>
      <c r="N2124" s="22">
        <v>149</v>
      </c>
      <c r="O2124" s="22">
        <v>5370</v>
      </c>
      <c r="P2124" s="22">
        <v>5350</v>
      </c>
      <c r="Q2124" s="22">
        <v>0</v>
      </c>
      <c r="R2124" s="22">
        <v>304</v>
      </c>
      <c r="S2124" s="22">
        <v>0</v>
      </c>
    </row>
    <row r="2125" spans="1:383" ht="15.75" x14ac:dyDescent="0.25">
      <c r="K2125" s="21">
        <v>2124</v>
      </c>
      <c r="L2125" s="20" t="s">
        <v>2151</v>
      </c>
      <c r="M2125" s="22">
        <v>14.93</v>
      </c>
      <c r="N2125" s="22">
        <v>209</v>
      </c>
      <c r="O2125" s="22">
        <v>5450</v>
      </c>
      <c r="P2125" s="22">
        <v>5300</v>
      </c>
      <c r="Q2125" s="22">
        <v>0</v>
      </c>
      <c r="R2125" s="22">
        <v>302</v>
      </c>
      <c r="S2125" s="22">
        <v>0</v>
      </c>
    </row>
    <row r="2126" spans="1:383" ht="15.75" x14ac:dyDescent="0.25">
      <c r="K2126" s="21">
        <v>2125</v>
      </c>
      <c r="L2126" s="20" t="s">
        <v>2152</v>
      </c>
      <c r="M2126" s="22">
        <v>14.94</v>
      </c>
      <c r="N2126" s="22">
        <v>179</v>
      </c>
      <c r="O2126" s="22">
        <v>5750</v>
      </c>
      <c r="P2126" s="22">
        <v>5390</v>
      </c>
      <c r="Q2126" s="22">
        <v>0</v>
      </c>
      <c r="R2126" s="22">
        <v>302</v>
      </c>
      <c r="S2126" s="22">
        <v>0</v>
      </c>
    </row>
    <row r="2127" spans="1:383" ht="15.75" x14ac:dyDescent="0.25">
      <c r="K2127" s="21">
        <v>2126</v>
      </c>
      <c r="L2127" s="20" t="s">
        <v>2153</v>
      </c>
      <c r="M2127" s="22">
        <v>14.96</v>
      </c>
      <c r="N2127" s="22">
        <v>119</v>
      </c>
      <c r="O2127" s="22">
        <v>6380</v>
      </c>
      <c r="P2127" s="22">
        <v>7000</v>
      </c>
      <c r="Q2127" s="22">
        <v>0</v>
      </c>
      <c r="R2127" s="22">
        <v>300</v>
      </c>
      <c r="S2127" s="22">
        <v>0</v>
      </c>
    </row>
    <row r="2128" spans="1:383" ht="15.75" x14ac:dyDescent="0.25">
      <c r="A2128" s="18"/>
      <c r="B2128" s="18"/>
      <c r="C2128" s="18"/>
      <c r="D2128" s="18"/>
      <c r="E2128" s="18"/>
      <c r="F2128" s="18"/>
      <c r="G2128" s="18"/>
      <c r="H2128" s="18"/>
      <c r="I2128" s="18"/>
      <c r="J2128" s="18"/>
      <c r="K2128" s="21">
        <v>2127</v>
      </c>
      <c r="L2128" s="20" t="s">
        <v>2154</v>
      </c>
      <c r="M2128" s="22">
        <v>14.95</v>
      </c>
      <c r="N2128" s="22">
        <v>149</v>
      </c>
      <c r="O2128" s="22">
        <v>5519</v>
      </c>
      <c r="P2128" s="22">
        <v>7060</v>
      </c>
      <c r="Q2128" s="22">
        <v>0</v>
      </c>
      <c r="R2128" s="22">
        <v>300</v>
      </c>
      <c r="S2128" s="22">
        <v>0</v>
      </c>
      <c r="V2128" s="18"/>
      <c r="W2128" s="18"/>
      <c r="X2128" s="18"/>
      <c r="Y2128" s="18"/>
      <c r="Z2128" s="18"/>
      <c r="AA2128" s="18"/>
      <c r="AB2128" s="18"/>
      <c r="AC2128" s="18"/>
      <c r="AD2128" s="18"/>
      <c r="AE2128" s="18"/>
      <c r="AF2128" s="18"/>
      <c r="AG2128" s="18"/>
      <c r="AH2128" s="18"/>
      <c r="AI2128" s="18"/>
      <c r="AJ2128" s="18"/>
      <c r="AK2128" s="18"/>
      <c r="AL2128" s="18"/>
      <c r="AM2128" s="18"/>
      <c r="AN2128" s="18"/>
      <c r="AO2128" s="18"/>
      <c r="AP2128" s="18"/>
      <c r="AQ2128" s="18"/>
      <c r="AR2128" s="18"/>
      <c r="AS2128" s="18"/>
      <c r="AT2128" s="18"/>
      <c r="AU2128" s="18"/>
      <c r="AV2128" s="18"/>
      <c r="AW2128" s="18"/>
      <c r="AX2128" s="18"/>
      <c r="AY2128" s="18"/>
      <c r="AZ2128" s="18"/>
      <c r="BA2128" s="18"/>
      <c r="BB2128" s="18"/>
      <c r="BC2128" s="18"/>
      <c r="BD2128" s="18"/>
      <c r="BE2128" s="18"/>
      <c r="BF2128" s="18"/>
      <c r="BG2128" s="18"/>
      <c r="BH2128" s="18"/>
      <c r="BI2128" s="18"/>
      <c r="BJ2128" s="18"/>
      <c r="BK2128" s="18"/>
      <c r="BL2128" s="18"/>
      <c r="BM2128" s="18"/>
      <c r="BN2128" s="18"/>
      <c r="BO2128" s="18"/>
      <c r="BP2128" s="18"/>
      <c r="BQ2128" s="18"/>
      <c r="BR2128" s="18"/>
      <c r="BS2128" s="18"/>
      <c r="BT2128" s="18"/>
      <c r="BU2128" s="18"/>
      <c r="BV2128" s="18"/>
      <c r="BW2128" s="18"/>
      <c r="BX2128" s="18"/>
      <c r="BY2128" s="18"/>
      <c r="BZ2128" s="18"/>
      <c r="CA2128" s="18"/>
      <c r="CB2128" s="18"/>
      <c r="CC2128" s="18"/>
      <c r="CD2128" s="18"/>
      <c r="CE2128" s="18"/>
      <c r="CF2128" s="18"/>
      <c r="CG2128" s="18"/>
      <c r="CH2128" s="18"/>
      <c r="CI2128" s="18"/>
      <c r="CJ2128" s="18"/>
      <c r="CK2128" s="18"/>
      <c r="CL2128" s="18"/>
      <c r="CM2128" s="18"/>
      <c r="CN2128" s="18"/>
      <c r="CO2128" s="18"/>
      <c r="CP2128" s="18"/>
      <c r="CQ2128" s="18"/>
      <c r="CR2128" s="18"/>
      <c r="CS2128" s="18"/>
      <c r="CT2128" s="18"/>
      <c r="CU2128" s="18"/>
      <c r="CV2128" s="18"/>
      <c r="CW2128" s="18"/>
      <c r="CX2128" s="18"/>
      <c r="CY2128" s="18"/>
      <c r="CZ2128" s="18"/>
      <c r="DA2128" s="18"/>
      <c r="DB2128" s="18"/>
      <c r="DC2128" s="18"/>
      <c r="DD2128" s="18"/>
      <c r="DE2128" s="18"/>
      <c r="DF2128" s="18"/>
      <c r="DG2128" s="18"/>
      <c r="DH2128" s="18"/>
      <c r="DI2128" s="18"/>
      <c r="DJ2128" s="18"/>
      <c r="DK2128" s="18"/>
      <c r="DL2128" s="18"/>
      <c r="DM2128" s="18"/>
      <c r="DN2128" s="18"/>
      <c r="DO2128" s="18"/>
      <c r="DP2128" s="18"/>
      <c r="DQ2128" s="18"/>
      <c r="DR2128" s="18"/>
      <c r="DS2128" s="18"/>
      <c r="DT2128" s="18"/>
      <c r="DU2128" s="18"/>
      <c r="DV2128" s="18"/>
      <c r="DW2128" s="18"/>
      <c r="DX2128" s="18"/>
      <c r="DY2128" s="18"/>
      <c r="DZ2128" s="18"/>
      <c r="EA2128" s="18"/>
      <c r="EB2128" s="18"/>
      <c r="EC2128" s="18"/>
      <c r="ED2128" s="18"/>
      <c r="EE2128" s="18"/>
      <c r="EF2128" s="18"/>
      <c r="EG2128" s="18"/>
      <c r="EH2128" s="18"/>
      <c r="EI2128" s="18"/>
      <c r="EJ2128" s="18"/>
      <c r="EK2128" s="18"/>
      <c r="EL2128" s="18"/>
      <c r="EM2128" s="18"/>
      <c r="EN2128" s="18"/>
      <c r="EO2128" s="18"/>
      <c r="EP2128" s="18"/>
      <c r="EQ2128" s="18"/>
      <c r="ER2128" s="18"/>
      <c r="ES2128" s="18"/>
      <c r="ET2128" s="18"/>
      <c r="EU2128" s="18"/>
      <c r="EV2128" s="18"/>
      <c r="EW2128" s="18"/>
      <c r="EX2128" s="18"/>
      <c r="EY2128" s="18"/>
      <c r="EZ2128" s="18"/>
      <c r="FA2128" s="18"/>
      <c r="FB2128" s="18"/>
      <c r="FC2128" s="18"/>
      <c r="FD2128" s="18"/>
      <c r="FE2128" s="18"/>
      <c r="FF2128" s="18"/>
      <c r="FG2128" s="18"/>
      <c r="FH2128" s="18"/>
      <c r="FI2128" s="18"/>
      <c r="FJ2128" s="18"/>
      <c r="FK2128" s="18"/>
      <c r="FL2128" s="18"/>
      <c r="FM2128" s="18"/>
      <c r="FN2128" s="18"/>
      <c r="FO2128" s="18"/>
      <c r="FP2128" s="18"/>
      <c r="FQ2128" s="18"/>
      <c r="FR2128" s="18"/>
      <c r="FS2128" s="18"/>
      <c r="FT2128" s="18"/>
      <c r="FU2128" s="18"/>
      <c r="FV2128" s="18"/>
      <c r="FW2128" s="18"/>
      <c r="FX2128" s="18"/>
      <c r="FY2128" s="18"/>
      <c r="FZ2128" s="18"/>
      <c r="GA2128" s="18"/>
      <c r="GB2128" s="18"/>
      <c r="GC2128" s="18"/>
      <c r="GD2128" s="18"/>
      <c r="GE2128" s="18"/>
      <c r="GF2128" s="18"/>
      <c r="GG2128" s="18"/>
      <c r="GH2128" s="18"/>
      <c r="GI2128" s="18"/>
      <c r="GJ2128" s="18"/>
      <c r="GK2128" s="18"/>
      <c r="GL2128" s="18"/>
      <c r="GM2128" s="18"/>
      <c r="GN2128" s="18"/>
      <c r="GO2128" s="18"/>
      <c r="GP2128" s="18"/>
      <c r="GQ2128" s="18"/>
      <c r="GR2128" s="18"/>
      <c r="GS2128" s="18"/>
      <c r="GT2128" s="18"/>
      <c r="GU2128" s="18"/>
      <c r="GV2128" s="18"/>
      <c r="GW2128" s="18"/>
      <c r="GX2128" s="18"/>
      <c r="GY2128" s="18"/>
      <c r="GZ2128" s="18"/>
      <c r="HA2128" s="18"/>
      <c r="HB2128" s="18"/>
      <c r="HC2128" s="18"/>
      <c r="HD2128" s="18"/>
      <c r="HE2128" s="18"/>
      <c r="HF2128" s="18"/>
      <c r="HG2128" s="18"/>
      <c r="HH2128" s="18"/>
      <c r="HI2128" s="18"/>
      <c r="HJ2128" s="18"/>
      <c r="HK2128" s="18"/>
      <c r="HL2128" s="18"/>
      <c r="HM2128" s="18"/>
      <c r="HN2128" s="18"/>
      <c r="HO2128" s="18"/>
      <c r="HP2128" s="18"/>
      <c r="HQ2128" s="18"/>
      <c r="HR2128" s="18"/>
      <c r="HS2128" s="18"/>
      <c r="HT2128" s="18"/>
      <c r="HU2128" s="18"/>
      <c r="HV2128" s="18"/>
      <c r="HW2128" s="18"/>
      <c r="HX2128" s="18"/>
      <c r="HY2128" s="18"/>
      <c r="HZ2128" s="18"/>
      <c r="IA2128" s="18"/>
      <c r="IB2128" s="18"/>
      <c r="IC2128" s="18"/>
      <c r="ID2128" s="18"/>
      <c r="IE2128" s="18"/>
      <c r="IF2128" s="18"/>
      <c r="IG2128" s="18"/>
      <c r="IH2128" s="18"/>
      <c r="II2128" s="18"/>
      <c r="IJ2128" s="18"/>
      <c r="IK2128" s="18"/>
      <c r="IL2128" s="18"/>
      <c r="IM2128" s="18"/>
      <c r="IN2128" s="18"/>
      <c r="IO2128" s="18"/>
      <c r="IP2128" s="18"/>
      <c r="IQ2128" s="18"/>
      <c r="IR2128" s="18"/>
      <c r="IS2128" s="18"/>
      <c r="IT2128" s="18"/>
      <c r="IU2128" s="18"/>
      <c r="IV2128" s="18"/>
      <c r="IW2128" s="18"/>
      <c r="IX2128" s="18"/>
      <c r="IY2128" s="18"/>
      <c r="IZ2128" s="18"/>
      <c r="JA2128" s="18"/>
      <c r="JB2128" s="18"/>
      <c r="JC2128" s="18"/>
      <c r="JD2128" s="18"/>
      <c r="JE2128" s="18"/>
      <c r="JF2128" s="18"/>
      <c r="JG2128" s="18"/>
      <c r="JH2128" s="18"/>
      <c r="JI2128" s="18"/>
      <c r="JJ2128" s="18"/>
      <c r="JK2128" s="18"/>
      <c r="JL2128" s="18"/>
      <c r="JM2128" s="18"/>
      <c r="JN2128" s="18"/>
      <c r="JO2128" s="18"/>
      <c r="JP2128" s="18"/>
      <c r="JQ2128" s="18"/>
      <c r="JR2128" s="18"/>
      <c r="JS2128" s="18"/>
      <c r="JT2128" s="18"/>
      <c r="JU2128" s="18"/>
      <c r="JV2128" s="18"/>
      <c r="JW2128" s="18"/>
      <c r="JX2128" s="18"/>
      <c r="JY2128" s="18"/>
      <c r="JZ2128" s="18"/>
      <c r="KA2128" s="18"/>
      <c r="KB2128" s="18"/>
      <c r="KC2128" s="18"/>
      <c r="KD2128" s="18"/>
      <c r="KE2128" s="18"/>
      <c r="KF2128" s="18"/>
      <c r="KG2128" s="18"/>
      <c r="KH2128" s="18"/>
      <c r="KI2128" s="18"/>
      <c r="KJ2128" s="18"/>
      <c r="KK2128" s="18"/>
      <c r="KL2128" s="18"/>
      <c r="KM2128" s="18"/>
      <c r="KN2128" s="18"/>
      <c r="KO2128" s="18"/>
      <c r="KP2128" s="18"/>
      <c r="KQ2128" s="18"/>
      <c r="KR2128" s="18"/>
      <c r="KS2128" s="18"/>
      <c r="KT2128" s="18"/>
      <c r="KU2128" s="18"/>
      <c r="KV2128" s="18"/>
      <c r="KW2128" s="18"/>
      <c r="KX2128" s="18"/>
      <c r="KY2128" s="18"/>
      <c r="KZ2128" s="18"/>
      <c r="LA2128" s="18"/>
      <c r="LB2128" s="18"/>
      <c r="LC2128" s="18"/>
      <c r="LD2128" s="18"/>
      <c r="LE2128" s="18"/>
      <c r="LF2128" s="18"/>
      <c r="LG2128" s="18"/>
      <c r="LH2128" s="18"/>
      <c r="LI2128" s="18"/>
      <c r="LJ2128" s="18"/>
      <c r="LK2128" s="18"/>
      <c r="LL2128" s="18"/>
      <c r="LM2128" s="18"/>
      <c r="LN2128" s="18"/>
      <c r="LO2128" s="18"/>
      <c r="LP2128" s="18"/>
      <c r="LQ2128" s="18"/>
      <c r="LR2128" s="18"/>
      <c r="LS2128" s="18"/>
      <c r="LT2128" s="18"/>
      <c r="LU2128" s="18"/>
      <c r="LV2128" s="18"/>
      <c r="LW2128" s="18"/>
      <c r="LX2128" s="18"/>
      <c r="LY2128" s="18"/>
      <c r="LZ2128" s="18"/>
      <c r="MA2128" s="18"/>
      <c r="MB2128" s="18"/>
      <c r="MC2128" s="18"/>
      <c r="MD2128" s="18"/>
      <c r="ME2128" s="18"/>
      <c r="MF2128" s="18"/>
      <c r="MG2128" s="18"/>
      <c r="MH2128" s="18"/>
      <c r="MI2128" s="18"/>
      <c r="MJ2128" s="18"/>
      <c r="MK2128" s="18"/>
      <c r="ML2128" s="18"/>
      <c r="MM2128" s="18"/>
      <c r="MN2128" s="18"/>
      <c r="MO2128" s="18"/>
      <c r="MP2128" s="18"/>
      <c r="MQ2128" s="18"/>
      <c r="MR2128" s="18"/>
      <c r="MS2128" s="18"/>
      <c r="MT2128" s="18"/>
      <c r="MU2128" s="18"/>
      <c r="MV2128" s="18"/>
      <c r="MW2128" s="18"/>
      <c r="MX2128" s="18"/>
      <c r="MY2128" s="18"/>
      <c r="MZ2128" s="18"/>
      <c r="NA2128" s="18"/>
      <c r="NB2128" s="18"/>
      <c r="NC2128" s="18"/>
      <c r="ND2128" s="18"/>
      <c r="NE2128" s="18"/>
      <c r="NF2128" s="18"/>
      <c r="NG2128" s="18"/>
      <c r="NH2128" s="18"/>
      <c r="NI2128" s="18"/>
      <c r="NJ2128" s="18"/>
      <c r="NK2128" s="18"/>
      <c r="NL2128" s="18"/>
      <c r="NM2128" s="18"/>
      <c r="NN2128" s="18"/>
      <c r="NO2128" s="18"/>
      <c r="NP2128" s="18"/>
      <c r="NQ2128" s="18"/>
      <c r="NR2128" s="18"/>
      <c r="NS2128" s="18"/>
    </row>
    <row r="2129" spans="11:19" ht="15.75" x14ac:dyDescent="0.25">
      <c r="K2129" s="21">
        <v>2128</v>
      </c>
      <c r="L2129" s="20" t="s">
        <v>2155</v>
      </c>
      <c r="M2129" s="22">
        <v>14.9</v>
      </c>
      <c r="N2129" s="22">
        <v>298</v>
      </c>
      <c r="O2129" s="22">
        <v>5090</v>
      </c>
      <c r="P2129" s="22">
        <v>5830</v>
      </c>
      <c r="Q2129" s="22">
        <v>0</v>
      </c>
      <c r="R2129" s="22">
        <v>289</v>
      </c>
      <c r="S2129" s="22">
        <v>0</v>
      </c>
    </row>
    <row r="2130" spans="11:19" ht="15.75" x14ac:dyDescent="0.25">
      <c r="K2130" s="21">
        <v>2129</v>
      </c>
      <c r="L2130" s="20" t="s">
        <v>2156</v>
      </c>
      <c r="M2130" s="22">
        <v>14.9</v>
      </c>
      <c r="N2130" s="22">
        <v>298</v>
      </c>
      <c r="O2130" s="22">
        <v>5160</v>
      </c>
      <c r="P2130" s="22">
        <v>5550</v>
      </c>
      <c r="Q2130" s="22">
        <v>0</v>
      </c>
      <c r="R2130" s="22">
        <v>278</v>
      </c>
      <c r="S2130" s="22">
        <v>0</v>
      </c>
    </row>
    <row r="2131" spans="11:19" ht="15.75" x14ac:dyDescent="0.25">
      <c r="K2131" s="21">
        <v>2130</v>
      </c>
      <c r="L2131" s="20" t="s">
        <v>2157</v>
      </c>
      <c r="M2131" s="22">
        <v>14.88</v>
      </c>
      <c r="N2131" s="22">
        <v>358</v>
      </c>
      <c r="O2131" s="22">
        <v>6010</v>
      </c>
      <c r="P2131" s="22">
        <v>7030</v>
      </c>
      <c r="Q2131" s="22">
        <v>0</v>
      </c>
      <c r="R2131" s="22">
        <v>278</v>
      </c>
      <c r="S2131" s="22">
        <v>0</v>
      </c>
    </row>
    <row r="2132" spans="11:19" ht="15.75" x14ac:dyDescent="0.25">
      <c r="K2132" s="21">
        <v>2131</v>
      </c>
      <c r="L2132" s="20">
        <v>42061</v>
      </c>
      <c r="M2132" s="22">
        <v>14.86</v>
      </c>
      <c r="N2132" s="22">
        <v>417</v>
      </c>
      <c r="O2132" s="22">
        <v>5410</v>
      </c>
      <c r="P2132" s="22">
        <v>7090</v>
      </c>
      <c r="Q2132" s="22">
        <v>0</v>
      </c>
      <c r="R2132" s="22">
        <v>278</v>
      </c>
      <c r="S2132" s="22">
        <v>0</v>
      </c>
    </row>
    <row r="2133" spans="11:19" ht="15.75" x14ac:dyDescent="0.25">
      <c r="K2133" s="21">
        <v>2132</v>
      </c>
      <c r="L2133" s="20">
        <v>42062</v>
      </c>
      <c r="M2133" s="36"/>
      <c r="N2133" s="36"/>
      <c r="O2133" s="36"/>
      <c r="P2133" s="36"/>
      <c r="Q2133" s="36"/>
      <c r="R2133" s="36"/>
      <c r="S2133" s="36"/>
    </row>
    <row r="2134" spans="11:19" ht="15.75" x14ac:dyDescent="0.25">
      <c r="K2134" s="21">
        <v>2133</v>
      </c>
      <c r="L2134" s="20">
        <v>42063</v>
      </c>
      <c r="M2134" s="36"/>
      <c r="N2134" s="36"/>
      <c r="O2134" s="36"/>
      <c r="P2134" s="36"/>
      <c r="Q2134" s="36"/>
      <c r="R2134" s="36"/>
      <c r="S2134" s="36"/>
    </row>
    <row r="2135" spans="11:19" ht="15.75" x14ac:dyDescent="0.25">
      <c r="K2135" s="21">
        <v>2134</v>
      </c>
      <c r="L2135" s="20">
        <v>42064</v>
      </c>
      <c r="M2135" s="36"/>
      <c r="N2135" s="36"/>
      <c r="O2135" s="36"/>
      <c r="P2135" s="36"/>
      <c r="Q2135" s="36"/>
      <c r="R2135" s="36"/>
      <c r="S2135" s="36"/>
    </row>
    <row r="2136" spans="11:19" ht="15.75" x14ac:dyDescent="0.25">
      <c r="K2136" s="21">
        <v>2135</v>
      </c>
      <c r="L2136" s="20">
        <v>42065</v>
      </c>
      <c r="M2136" s="36"/>
      <c r="N2136" s="36"/>
      <c r="O2136" s="36"/>
      <c r="P2136" s="36"/>
      <c r="Q2136" s="36"/>
      <c r="R2136" s="36"/>
      <c r="S2136" s="36"/>
    </row>
    <row r="2137" spans="11:19" ht="15.75" x14ac:dyDescent="0.25">
      <c r="K2137" s="21">
        <v>2136</v>
      </c>
      <c r="L2137" s="20">
        <v>42066</v>
      </c>
      <c r="M2137" s="36"/>
      <c r="N2137" s="36"/>
      <c r="O2137" s="36"/>
      <c r="P2137" s="36"/>
      <c r="Q2137" s="36"/>
      <c r="R2137" s="36"/>
      <c r="S2137" s="36"/>
    </row>
    <row r="2138" spans="11:19" ht="15.75" x14ac:dyDescent="0.25">
      <c r="K2138" s="21">
        <v>2137</v>
      </c>
      <c r="L2138" s="20">
        <v>42067</v>
      </c>
      <c r="M2138" s="36"/>
      <c r="N2138" s="36"/>
      <c r="O2138" s="36"/>
      <c r="P2138" s="36"/>
      <c r="Q2138" s="36"/>
      <c r="R2138" s="36"/>
      <c r="S2138" s="36"/>
    </row>
    <row r="2139" spans="11:19" ht="15.75" x14ac:dyDescent="0.25">
      <c r="K2139" s="21">
        <v>2138</v>
      </c>
      <c r="L2139" s="20">
        <v>42068</v>
      </c>
      <c r="M2139" s="36"/>
      <c r="N2139" s="36"/>
      <c r="O2139" s="36"/>
      <c r="P2139" s="36"/>
      <c r="Q2139" s="36"/>
      <c r="R2139" s="36"/>
      <c r="S2139" s="36"/>
    </row>
    <row r="2140" spans="11:19" ht="15.75" x14ac:dyDescent="0.25">
      <c r="K2140" s="21">
        <v>2139</v>
      </c>
      <c r="L2140" s="20">
        <v>42069</v>
      </c>
      <c r="M2140" s="36"/>
      <c r="N2140" s="36"/>
      <c r="O2140" s="36"/>
      <c r="P2140" s="36"/>
      <c r="Q2140" s="36"/>
      <c r="R2140" s="36"/>
      <c r="S2140" s="36"/>
    </row>
    <row r="2141" spans="11:19" ht="15.75" x14ac:dyDescent="0.25">
      <c r="K2141" s="21">
        <v>2140</v>
      </c>
      <c r="L2141" s="20">
        <v>42070</v>
      </c>
      <c r="M2141" s="36"/>
      <c r="N2141" s="36"/>
      <c r="O2141" s="36"/>
      <c r="P2141" s="36"/>
      <c r="Q2141" s="36"/>
      <c r="R2141" s="36"/>
      <c r="S2141" s="36"/>
    </row>
    <row r="2142" spans="11:19" ht="15.75" x14ac:dyDescent="0.25">
      <c r="K2142" s="21">
        <v>2141</v>
      </c>
      <c r="L2142" s="20">
        <v>42071</v>
      </c>
      <c r="M2142" s="36"/>
      <c r="N2142" s="36"/>
      <c r="O2142" s="36"/>
      <c r="P2142" s="36"/>
      <c r="Q2142" s="36"/>
      <c r="R2142" s="36"/>
      <c r="S2142" s="36"/>
    </row>
    <row r="2143" spans="11:19" ht="15.75" x14ac:dyDescent="0.25">
      <c r="K2143" s="21">
        <v>2142</v>
      </c>
      <c r="L2143" s="20">
        <v>42072</v>
      </c>
      <c r="M2143" s="36"/>
      <c r="N2143" s="36"/>
      <c r="O2143" s="36"/>
      <c r="P2143" s="36"/>
      <c r="Q2143" s="36"/>
      <c r="R2143" s="36"/>
      <c r="S2143" s="36"/>
    </row>
    <row r="2144" spans="11:19" ht="15.75" x14ac:dyDescent="0.25">
      <c r="K2144" s="21">
        <v>2143</v>
      </c>
      <c r="L2144" s="20">
        <v>42073</v>
      </c>
      <c r="M2144" s="36"/>
      <c r="N2144" s="36"/>
      <c r="O2144" s="36"/>
      <c r="P2144" s="36"/>
      <c r="Q2144" s="36"/>
      <c r="R2144" s="36"/>
      <c r="S2144" s="36"/>
    </row>
    <row r="2145" spans="11:19" ht="15.75" x14ac:dyDescent="0.25">
      <c r="K2145" s="21">
        <v>2144</v>
      </c>
      <c r="L2145" s="20">
        <v>42074</v>
      </c>
      <c r="M2145" s="36"/>
      <c r="N2145" s="36"/>
      <c r="O2145" s="36"/>
      <c r="P2145" s="36"/>
      <c r="Q2145" s="36"/>
      <c r="R2145" s="36"/>
      <c r="S2145" s="36"/>
    </row>
    <row r="2146" spans="11:19" ht="15.75" x14ac:dyDescent="0.25">
      <c r="K2146" s="21">
        <v>2145</v>
      </c>
      <c r="L2146" s="20">
        <v>42075</v>
      </c>
      <c r="M2146" s="36"/>
      <c r="N2146" s="36"/>
      <c r="O2146" s="36"/>
      <c r="P2146" s="36"/>
      <c r="Q2146" s="36"/>
      <c r="R2146" s="36"/>
      <c r="S2146" s="36"/>
    </row>
    <row r="2147" spans="11:19" ht="15.75" x14ac:dyDescent="0.25">
      <c r="K2147" s="21">
        <v>2146</v>
      </c>
      <c r="L2147" s="20">
        <v>42076</v>
      </c>
      <c r="M2147" s="36"/>
      <c r="N2147" s="36"/>
      <c r="O2147" s="36"/>
      <c r="P2147" s="36"/>
      <c r="Q2147" s="36"/>
      <c r="R2147" s="36"/>
      <c r="S2147" s="36"/>
    </row>
    <row r="2148" spans="11:19" ht="15.75" x14ac:dyDescent="0.25">
      <c r="K2148" s="21">
        <v>2147</v>
      </c>
      <c r="L2148" s="20">
        <v>42077</v>
      </c>
      <c r="M2148" s="36"/>
      <c r="N2148" s="36"/>
      <c r="O2148" s="36"/>
      <c r="P2148" s="36"/>
      <c r="Q2148" s="36"/>
      <c r="R2148" s="36"/>
      <c r="S2148" s="36"/>
    </row>
    <row r="2149" spans="11:19" ht="15.75" x14ac:dyDescent="0.25">
      <c r="K2149" s="21">
        <v>2148</v>
      </c>
      <c r="L2149" s="20">
        <v>42078</v>
      </c>
      <c r="M2149" s="36"/>
      <c r="N2149" s="36"/>
      <c r="O2149" s="36"/>
      <c r="P2149" s="36"/>
      <c r="Q2149" s="36"/>
      <c r="R2149" s="36"/>
      <c r="S2149" s="36"/>
    </row>
    <row r="2150" spans="11:19" ht="15.75" x14ac:dyDescent="0.25">
      <c r="K2150" s="21">
        <v>2149</v>
      </c>
      <c r="L2150" s="20">
        <v>42079</v>
      </c>
      <c r="M2150" s="36"/>
      <c r="N2150" s="36"/>
      <c r="O2150" s="36"/>
      <c r="P2150" s="36"/>
      <c r="Q2150" s="36"/>
      <c r="R2150" s="36"/>
      <c r="S2150" s="36"/>
    </row>
    <row r="2151" spans="11:19" ht="15.75" x14ac:dyDescent="0.25">
      <c r="K2151" s="21">
        <v>2150</v>
      </c>
      <c r="L2151" s="20">
        <v>42080</v>
      </c>
      <c r="M2151" s="36"/>
      <c r="N2151" s="36"/>
      <c r="O2151" s="36"/>
      <c r="P2151" s="36"/>
      <c r="Q2151" s="36"/>
      <c r="R2151" s="36"/>
      <c r="S2151" s="36"/>
    </row>
    <row r="2152" spans="11:19" ht="15.75" x14ac:dyDescent="0.25">
      <c r="K2152" s="21">
        <v>2151</v>
      </c>
      <c r="L2152" s="20">
        <v>42081</v>
      </c>
      <c r="M2152" s="36"/>
      <c r="N2152" s="36"/>
      <c r="O2152" s="36"/>
      <c r="P2152" s="36"/>
      <c r="Q2152" s="36"/>
      <c r="R2152" s="36"/>
      <c r="S2152" s="36"/>
    </row>
    <row r="2153" spans="11:19" ht="15.75" x14ac:dyDescent="0.25">
      <c r="K2153" s="21">
        <v>2152</v>
      </c>
      <c r="L2153" s="20">
        <v>42082</v>
      </c>
      <c r="M2153" s="36"/>
      <c r="N2153" s="36"/>
      <c r="O2153" s="36"/>
      <c r="P2153" s="36"/>
      <c r="Q2153" s="36"/>
      <c r="R2153" s="36"/>
      <c r="S2153" s="36"/>
    </row>
    <row r="2154" spans="11:19" ht="15.75" x14ac:dyDescent="0.25">
      <c r="K2154" s="21">
        <v>2153</v>
      </c>
      <c r="L2154" s="20">
        <v>42083</v>
      </c>
      <c r="M2154" s="36"/>
      <c r="N2154" s="36"/>
      <c r="O2154" s="36"/>
      <c r="P2154" s="36"/>
      <c r="Q2154" s="36"/>
      <c r="R2154" s="36"/>
      <c r="S2154" s="36"/>
    </row>
    <row r="2155" spans="11:19" ht="15.75" x14ac:dyDescent="0.25">
      <c r="K2155" s="21">
        <v>2154</v>
      </c>
      <c r="L2155" s="20">
        <v>42084</v>
      </c>
      <c r="M2155" s="36"/>
      <c r="N2155" s="36"/>
      <c r="O2155" s="36"/>
      <c r="P2155" s="36"/>
      <c r="Q2155" s="36"/>
      <c r="R2155" s="36"/>
      <c r="S2155" s="36"/>
    </row>
    <row r="2156" spans="11:19" ht="15.75" x14ac:dyDescent="0.25">
      <c r="K2156" s="21">
        <v>2155</v>
      </c>
      <c r="L2156" s="20">
        <v>42085</v>
      </c>
      <c r="M2156" s="36"/>
      <c r="N2156" s="36"/>
      <c r="O2156" s="36"/>
      <c r="P2156" s="36"/>
      <c r="Q2156" s="36"/>
      <c r="R2156" s="36"/>
      <c r="S2156" s="36"/>
    </row>
    <row r="2157" spans="11:19" ht="15.75" x14ac:dyDescent="0.25">
      <c r="K2157" s="21">
        <v>2156</v>
      </c>
      <c r="L2157" s="20">
        <v>42086</v>
      </c>
      <c r="M2157" s="36"/>
      <c r="N2157" s="36"/>
      <c r="O2157" s="36"/>
      <c r="P2157" s="36"/>
      <c r="Q2157" s="36"/>
      <c r="R2157" s="36"/>
      <c r="S2157" s="36"/>
    </row>
    <row r="2158" spans="11:19" ht="15.75" x14ac:dyDescent="0.25">
      <c r="K2158" s="21">
        <v>2157</v>
      </c>
      <c r="L2158" s="20">
        <v>42087</v>
      </c>
      <c r="M2158" s="36"/>
      <c r="N2158" s="36"/>
      <c r="O2158" s="36"/>
      <c r="P2158" s="36"/>
      <c r="Q2158" s="36"/>
      <c r="R2158" s="36"/>
      <c r="S2158" s="36"/>
    </row>
    <row r="2159" spans="11:19" ht="15.75" x14ac:dyDescent="0.25">
      <c r="K2159" s="21">
        <v>2158</v>
      </c>
      <c r="L2159" s="20">
        <v>42088</v>
      </c>
      <c r="M2159" s="36"/>
      <c r="N2159" s="36"/>
      <c r="O2159" s="36"/>
      <c r="P2159" s="36"/>
      <c r="Q2159" s="36"/>
      <c r="R2159" s="36"/>
      <c r="S2159" s="36"/>
    </row>
    <row r="2160" spans="11:19" ht="15.75" x14ac:dyDescent="0.25">
      <c r="K2160" s="21">
        <v>2159</v>
      </c>
      <c r="L2160" s="20">
        <v>42089</v>
      </c>
      <c r="M2160" s="36"/>
      <c r="N2160" s="36"/>
      <c r="O2160" s="36"/>
      <c r="P2160" s="36"/>
      <c r="Q2160" s="36"/>
      <c r="R2160" s="36"/>
      <c r="S2160" s="36"/>
    </row>
    <row r="2161" spans="11:19" ht="15.75" x14ac:dyDescent="0.25">
      <c r="K2161" s="21">
        <v>2160</v>
      </c>
      <c r="L2161" s="20">
        <v>42090</v>
      </c>
      <c r="M2161" s="36"/>
      <c r="N2161" s="36"/>
      <c r="O2161" s="36"/>
      <c r="P2161" s="36"/>
      <c r="Q2161" s="36"/>
      <c r="R2161" s="36"/>
      <c r="S2161" s="36"/>
    </row>
    <row r="2162" spans="11:19" ht="15.75" x14ac:dyDescent="0.25">
      <c r="K2162" s="21">
        <v>2161</v>
      </c>
      <c r="L2162" s="20">
        <v>42091</v>
      </c>
      <c r="M2162" s="36"/>
      <c r="N2162" s="36"/>
      <c r="O2162" s="36"/>
      <c r="P2162" s="36"/>
      <c r="Q2162" s="36"/>
      <c r="R2162" s="36"/>
      <c r="S2162" s="36"/>
    </row>
    <row r="2163" spans="11:19" ht="15.75" x14ac:dyDescent="0.25">
      <c r="K2163" s="21">
        <v>2162</v>
      </c>
      <c r="L2163" s="20">
        <v>42092</v>
      </c>
      <c r="M2163" s="36"/>
      <c r="N2163" s="36"/>
      <c r="O2163" s="36"/>
      <c r="P2163" s="36"/>
      <c r="Q2163" s="36"/>
      <c r="R2163" s="36"/>
      <c r="S2163" s="36"/>
    </row>
    <row r="2164" spans="11:19" ht="15.75" x14ac:dyDescent="0.25">
      <c r="K2164" s="21">
        <v>2163</v>
      </c>
      <c r="L2164" s="20">
        <v>42093</v>
      </c>
      <c r="M2164" s="36"/>
      <c r="N2164" s="36"/>
      <c r="O2164" s="36"/>
      <c r="P2164" s="36"/>
      <c r="Q2164" s="36"/>
      <c r="R2164" s="36"/>
      <c r="S2164" s="36"/>
    </row>
    <row r="2165" spans="11:19" ht="15.75" x14ac:dyDescent="0.25">
      <c r="K2165" s="21">
        <v>2164</v>
      </c>
      <c r="L2165" s="20">
        <v>42094</v>
      </c>
      <c r="M2165" s="36"/>
      <c r="N2165" s="36"/>
      <c r="O2165" s="36"/>
      <c r="P2165" s="36"/>
      <c r="Q2165" s="36"/>
      <c r="R2165" s="36"/>
      <c r="S2165" s="36"/>
    </row>
    <row r="2166" spans="11:19" ht="15.75" x14ac:dyDescent="0.25">
      <c r="K2166" s="21">
        <v>2165</v>
      </c>
      <c r="L2166" s="20">
        <v>42095</v>
      </c>
      <c r="M2166" s="36"/>
      <c r="N2166" s="36"/>
      <c r="O2166" s="36"/>
      <c r="P2166" s="36"/>
      <c r="Q2166" s="36"/>
      <c r="R2166" s="36"/>
      <c r="S2166" s="36"/>
    </row>
    <row r="2167" spans="11:19" ht="15.75" x14ac:dyDescent="0.25">
      <c r="K2167" s="21">
        <v>2166</v>
      </c>
      <c r="L2167" s="20">
        <v>42096</v>
      </c>
      <c r="M2167" s="36"/>
      <c r="N2167" s="36"/>
      <c r="O2167" s="36"/>
      <c r="P2167" s="36"/>
      <c r="Q2167" s="36"/>
      <c r="R2167" s="36"/>
      <c r="S2167" s="36"/>
    </row>
    <row r="2168" spans="11:19" ht="15.75" x14ac:dyDescent="0.25">
      <c r="K2168" s="21">
        <v>2167</v>
      </c>
      <c r="L2168" s="20">
        <v>42097</v>
      </c>
      <c r="M2168" s="36"/>
      <c r="N2168" s="36"/>
      <c r="O2168" s="36"/>
      <c r="P2168" s="36"/>
      <c r="Q2168" s="36"/>
      <c r="R2168" s="36"/>
      <c r="S2168" s="36"/>
    </row>
    <row r="2169" spans="11:19" ht="15.75" x14ac:dyDescent="0.25">
      <c r="K2169" s="21">
        <v>2168</v>
      </c>
      <c r="L2169" s="20">
        <v>42098</v>
      </c>
      <c r="M2169" s="36"/>
      <c r="N2169" s="36"/>
      <c r="O2169" s="36"/>
      <c r="P2169" s="36"/>
      <c r="Q2169" s="36"/>
      <c r="R2169" s="36"/>
      <c r="S2169" s="36"/>
    </row>
    <row r="2170" spans="11:19" ht="15.75" x14ac:dyDescent="0.25">
      <c r="K2170" s="21">
        <v>2169</v>
      </c>
      <c r="L2170" s="20">
        <v>42099</v>
      </c>
      <c r="M2170" s="36"/>
      <c r="N2170" s="36"/>
      <c r="O2170" s="36"/>
      <c r="P2170" s="36"/>
      <c r="Q2170" s="36"/>
      <c r="R2170" s="36"/>
      <c r="S2170" s="36"/>
    </row>
    <row r="2171" spans="11:19" ht="15.75" x14ac:dyDescent="0.25">
      <c r="K2171" s="21">
        <v>2170</v>
      </c>
      <c r="L2171" s="20">
        <v>42100</v>
      </c>
      <c r="M2171" s="36"/>
      <c r="N2171" s="36"/>
      <c r="O2171" s="36"/>
      <c r="P2171" s="36"/>
      <c r="Q2171" s="36"/>
      <c r="R2171" s="36"/>
      <c r="S2171" s="36"/>
    </row>
    <row r="2172" spans="11:19" ht="15.75" x14ac:dyDescent="0.25">
      <c r="K2172" s="21">
        <v>2171</v>
      </c>
      <c r="L2172" s="20">
        <v>42101</v>
      </c>
      <c r="M2172" s="36"/>
      <c r="N2172" s="36"/>
      <c r="O2172" s="36"/>
      <c r="P2172" s="36"/>
      <c r="Q2172" s="36"/>
      <c r="R2172" s="36"/>
      <c r="S2172" s="36"/>
    </row>
    <row r="2173" spans="11:19" ht="15.75" x14ac:dyDescent="0.25">
      <c r="K2173" s="21">
        <v>2172</v>
      </c>
      <c r="L2173" s="20">
        <v>42102</v>
      </c>
      <c r="M2173" s="36"/>
      <c r="N2173" s="36"/>
      <c r="O2173" s="36"/>
      <c r="P2173" s="36"/>
      <c r="Q2173" s="36"/>
      <c r="R2173" s="36"/>
      <c r="S2173" s="36"/>
    </row>
    <row r="2174" spans="11:19" ht="15.75" x14ac:dyDescent="0.25">
      <c r="K2174" s="21">
        <v>2173</v>
      </c>
      <c r="L2174" s="20">
        <v>42103</v>
      </c>
      <c r="M2174" s="36"/>
      <c r="N2174" s="36"/>
      <c r="O2174" s="36"/>
      <c r="P2174" s="36"/>
      <c r="Q2174" s="36"/>
      <c r="R2174" s="36"/>
      <c r="S2174" s="36"/>
    </row>
    <row r="2175" spans="11:19" ht="15.75" x14ac:dyDescent="0.25">
      <c r="K2175" s="21">
        <v>2174</v>
      </c>
      <c r="L2175" s="20">
        <v>42104</v>
      </c>
      <c r="M2175" s="36"/>
      <c r="N2175" s="36"/>
      <c r="O2175" s="36"/>
      <c r="P2175" s="36"/>
      <c r="Q2175" s="36"/>
      <c r="R2175" s="36"/>
      <c r="S2175" s="36"/>
    </row>
    <row r="2176" spans="11:19" ht="15.75" x14ac:dyDescent="0.25">
      <c r="K2176" s="21">
        <v>2175</v>
      </c>
      <c r="L2176" s="20">
        <v>42105</v>
      </c>
      <c r="M2176" s="36"/>
      <c r="N2176" s="36"/>
      <c r="O2176" s="36"/>
      <c r="P2176" s="36"/>
      <c r="Q2176" s="36"/>
      <c r="R2176" s="36"/>
      <c r="S2176" s="36"/>
    </row>
    <row r="2177" spans="11:19" ht="15.75" x14ac:dyDescent="0.25">
      <c r="K2177" s="21">
        <v>2176</v>
      </c>
      <c r="L2177" s="20">
        <v>42106</v>
      </c>
      <c r="M2177" s="36"/>
      <c r="N2177" s="36"/>
      <c r="O2177" s="36"/>
      <c r="P2177" s="36"/>
      <c r="Q2177" s="36"/>
      <c r="R2177" s="36"/>
      <c r="S2177" s="36"/>
    </row>
    <row r="2178" spans="11:19" ht="15.75" x14ac:dyDescent="0.25">
      <c r="K2178" s="21">
        <v>2177</v>
      </c>
      <c r="L2178" s="20">
        <v>42107</v>
      </c>
      <c r="M2178" s="36"/>
      <c r="N2178" s="36"/>
      <c r="O2178" s="36"/>
      <c r="P2178" s="36"/>
      <c r="Q2178" s="36"/>
      <c r="R2178" s="36"/>
      <c r="S2178" s="36"/>
    </row>
    <row r="2179" spans="11:19" ht="15.75" x14ac:dyDescent="0.25">
      <c r="K2179" s="21">
        <v>2178</v>
      </c>
      <c r="L2179" s="20">
        <v>42108</v>
      </c>
      <c r="M2179" s="36"/>
      <c r="N2179" s="36"/>
      <c r="O2179" s="36"/>
      <c r="P2179" s="36"/>
      <c r="Q2179" s="36"/>
      <c r="R2179" s="36"/>
      <c r="S2179" s="36"/>
    </row>
    <row r="2180" spans="11:19" ht="15.75" x14ac:dyDescent="0.25">
      <c r="K2180" s="21">
        <v>2179</v>
      </c>
      <c r="L2180" s="20">
        <v>42109</v>
      </c>
      <c r="M2180" s="36"/>
      <c r="N2180" s="36"/>
      <c r="O2180" s="36"/>
      <c r="P2180" s="36"/>
      <c r="Q2180" s="36"/>
      <c r="R2180" s="36"/>
      <c r="S2180" s="36"/>
    </row>
    <row r="2181" spans="11:19" ht="15.75" x14ac:dyDescent="0.25">
      <c r="K2181" s="21">
        <v>2180</v>
      </c>
      <c r="L2181" s="20">
        <v>42110</v>
      </c>
      <c r="M2181" s="36"/>
      <c r="N2181" s="36"/>
      <c r="O2181" s="36"/>
      <c r="P2181" s="36"/>
      <c r="Q2181" s="36"/>
      <c r="R2181" s="36"/>
      <c r="S2181" s="36"/>
    </row>
    <row r="2182" spans="11:19" ht="15.75" x14ac:dyDescent="0.25">
      <c r="K2182" s="21">
        <v>2181</v>
      </c>
      <c r="L2182" s="20">
        <v>42111</v>
      </c>
      <c r="M2182" s="36"/>
      <c r="N2182" s="36"/>
      <c r="O2182" s="36"/>
      <c r="P2182" s="36"/>
      <c r="Q2182" s="36"/>
      <c r="R2182" s="36"/>
      <c r="S2182" s="36"/>
    </row>
    <row r="2183" spans="11:19" ht="15.75" x14ac:dyDescent="0.25">
      <c r="K2183" s="21">
        <v>2182</v>
      </c>
      <c r="L2183" s="20">
        <v>42112</v>
      </c>
      <c r="M2183" s="36"/>
      <c r="N2183" s="36"/>
      <c r="O2183" s="36"/>
      <c r="P2183" s="36"/>
      <c r="Q2183" s="36"/>
      <c r="R2183" s="36"/>
      <c r="S2183" s="36"/>
    </row>
    <row r="2184" spans="11:19" ht="15.75" x14ac:dyDescent="0.25">
      <c r="K2184" s="21">
        <v>2183</v>
      </c>
      <c r="L2184" s="20">
        <v>42113</v>
      </c>
      <c r="M2184" s="36"/>
      <c r="N2184" s="36"/>
      <c r="O2184" s="36"/>
      <c r="P2184" s="36"/>
      <c r="Q2184" s="36"/>
      <c r="R2184" s="36"/>
      <c r="S2184" s="36"/>
    </row>
    <row r="2185" spans="11:19" ht="15.75" x14ac:dyDescent="0.25">
      <c r="K2185" s="21">
        <v>2184</v>
      </c>
      <c r="L2185" s="20">
        <v>42114</v>
      </c>
      <c r="M2185" s="36"/>
      <c r="N2185" s="36"/>
      <c r="O2185" s="36"/>
      <c r="P2185" s="36"/>
      <c r="Q2185" s="36"/>
      <c r="R2185" s="36"/>
      <c r="S2185" s="36"/>
    </row>
    <row r="2186" spans="11:19" ht="15.75" x14ac:dyDescent="0.25">
      <c r="K2186" s="21">
        <v>2185</v>
      </c>
      <c r="L2186" s="20">
        <v>42115</v>
      </c>
      <c r="M2186" s="36"/>
      <c r="N2186" s="36"/>
      <c r="O2186" s="36"/>
      <c r="P2186" s="36"/>
      <c r="Q2186" s="36"/>
      <c r="R2186" s="36"/>
      <c r="S2186" s="36"/>
    </row>
    <row r="2187" spans="11:19" ht="15.75" x14ac:dyDescent="0.25">
      <c r="K2187" s="21">
        <v>2186</v>
      </c>
      <c r="L2187" s="20">
        <v>42116</v>
      </c>
      <c r="M2187" s="36"/>
      <c r="N2187" s="36"/>
      <c r="O2187" s="36"/>
      <c r="P2187" s="36"/>
      <c r="Q2187" s="36"/>
      <c r="R2187" s="36"/>
      <c r="S2187" s="36"/>
    </row>
    <row r="2188" spans="11:19" ht="15.75" x14ac:dyDescent="0.25">
      <c r="K2188" s="21">
        <v>2187</v>
      </c>
      <c r="L2188" s="20">
        <v>42117</v>
      </c>
      <c r="M2188" s="36"/>
      <c r="N2188" s="36"/>
      <c r="O2188" s="36"/>
      <c r="P2188" s="36"/>
      <c r="Q2188" s="36"/>
      <c r="R2188" s="36"/>
      <c r="S2188" s="36"/>
    </row>
    <row r="2189" spans="11:19" ht="15.75" x14ac:dyDescent="0.25">
      <c r="K2189" s="21">
        <v>2188</v>
      </c>
      <c r="L2189" s="20">
        <v>42118</v>
      </c>
      <c r="M2189" s="36"/>
      <c r="N2189" s="36"/>
      <c r="O2189" s="36"/>
      <c r="P2189" s="36"/>
      <c r="Q2189" s="36"/>
      <c r="R2189" s="36"/>
      <c r="S2189" s="36"/>
    </row>
    <row r="2190" spans="11:19" ht="15.75" x14ac:dyDescent="0.25">
      <c r="K2190" s="21">
        <v>2189</v>
      </c>
      <c r="L2190" s="20">
        <v>42119</v>
      </c>
      <c r="M2190" s="36"/>
      <c r="N2190" s="36"/>
      <c r="O2190" s="36"/>
      <c r="P2190" s="36"/>
      <c r="Q2190" s="36"/>
      <c r="R2190" s="36"/>
      <c r="S2190" s="36"/>
    </row>
    <row r="2191" spans="11:19" ht="15.75" x14ac:dyDescent="0.25">
      <c r="K2191" s="21">
        <v>2190</v>
      </c>
      <c r="L2191" s="20">
        <v>42120</v>
      </c>
      <c r="M2191" s="36"/>
      <c r="N2191" s="36"/>
      <c r="O2191" s="36"/>
      <c r="P2191" s="36"/>
      <c r="Q2191" s="36"/>
      <c r="R2191" s="36"/>
      <c r="S2191" s="36"/>
    </row>
    <row r="2192" spans="11:19" ht="15.75" x14ac:dyDescent="0.25">
      <c r="K2192" s="21">
        <v>2191</v>
      </c>
      <c r="L2192" s="20">
        <v>42121</v>
      </c>
      <c r="M2192" s="36"/>
      <c r="N2192" s="36"/>
      <c r="O2192" s="36"/>
      <c r="P2192" s="36"/>
      <c r="Q2192" s="36"/>
      <c r="R2192" s="36"/>
      <c r="S2192" s="36"/>
    </row>
    <row r="2193" spans="11:19" ht="15.75" x14ac:dyDescent="0.25">
      <c r="K2193" s="21">
        <v>2192</v>
      </c>
      <c r="L2193" s="20">
        <v>42122</v>
      </c>
      <c r="M2193" s="36"/>
      <c r="N2193" s="36"/>
      <c r="O2193" s="36"/>
      <c r="P2193" s="36"/>
      <c r="Q2193" s="36"/>
      <c r="R2193" s="36"/>
      <c r="S2193" s="36"/>
    </row>
    <row r="2194" spans="11:19" ht="15.75" x14ac:dyDescent="0.25">
      <c r="K2194" s="21">
        <v>2193</v>
      </c>
      <c r="L2194" s="20">
        <v>42123</v>
      </c>
      <c r="M2194" s="36"/>
      <c r="N2194" s="36"/>
      <c r="O2194" s="36"/>
      <c r="P2194" s="36"/>
      <c r="Q2194" s="36"/>
      <c r="R2194" s="36"/>
      <c r="S2194" s="36"/>
    </row>
    <row r="2195" spans="11:19" ht="15.75" x14ac:dyDescent="0.25">
      <c r="K2195" s="21">
        <v>2194</v>
      </c>
      <c r="L2195" s="20">
        <v>42124</v>
      </c>
      <c r="M2195" s="36"/>
      <c r="N2195" s="36"/>
      <c r="O2195" s="36"/>
      <c r="P2195" s="36"/>
      <c r="Q2195" s="36"/>
      <c r="R2195" s="36"/>
      <c r="S2195" s="36"/>
    </row>
    <row r="2196" spans="11:19" ht="15.75" x14ac:dyDescent="0.25">
      <c r="K2196" s="21">
        <v>2195</v>
      </c>
      <c r="L2196" s="20">
        <v>42125</v>
      </c>
      <c r="M2196" s="36"/>
      <c r="N2196" s="36"/>
      <c r="O2196" s="36"/>
      <c r="P2196" s="36"/>
      <c r="Q2196" s="36"/>
      <c r="R2196" s="36"/>
      <c r="S2196" s="36"/>
    </row>
    <row r="2197" spans="11:19" ht="15.75" x14ac:dyDescent="0.25">
      <c r="K2197" s="21">
        <v>2196</v>
      </c>
      <c r="L2197" s="20">
        <v>42126</v>
      </c>
      <c r="M2197" s="36"/>
      <c r="N2197" s="36"/>
      <c r="O2197" s="36"/>
      <c r="P2197" s="36"/>
      <c r="Q2197" s="36"/>
      <c r="R2197" s="36"/>
      <c r="S2197" s="36"/>
    </row>
    <row r="2198" spans="11:19" ht="15.75" x14ac:dyDescent="0.25">
      <c r="K2198" s="21">
        <v>2197</v>
      </c>
      <c r="L2198" s="20">
        <v>42127</v>
      </c>
      <c r="M2198" s="36"/>
      <c r="N2198" s="36"/>
      <c r="O2198" s="36"/>
      <c r="P2198" s="36"/>
      <c r="Q2198" s="36"/>
      <c r="R2198" s="36"/>
      <c r="S2198" s="36"/>
    </row>
    <row r="2199" spans="11:19" ht="15.75" x14ac:dyDescent="0.25">
      <c r="K2199" s="21">
        <v>2198</v>
      </c>
      <c r="L2199" s="20">
        <v>42128</v>
      </c>
      <c r="M2199" s="36"/>
      <c r="N2199" s="36"/>
      <c r="O2199" s="36"/>
      <c r="P2199" s="36"/>
      <c r="Q2199" s="36"/>
      <c r="R2199" s="36"/>
      <c r="S2199" s="36"/>
    </row>
    <row r="2200" spans="11:19" ht="15.75" x14ac:dyDescent="0.25">
      <c r="K2200" s="21">
        <v>2199</v>
      </c>
      <c r="L2200" s="20">
        <v>42129</v>
      </c>
      <c r="M2200" s="36"/>
      <c r="N2200" s="36"/>
      <c r="O2200" s="36"/>
      <c r="P2200" s="36"/>
      <c r="Q2200" s="36"/>
      <c r="R2200" s="36"/>
      <c r="S2200" s="36"/>
    </row>
    <row r="2201" spans="11:19" ht="15.75" x14ac:dyDescent="0.25">
      <c r="K2201" s="21">
        <v>2200</v>
      </c>
      <c r="L2201" s="20">
        <v>42130</v>
      </c>
      <c r="M2201" s="36"/>
      <c r="N2201" s="36"/>
      <c r="O2201" s="36"/>
      <c r="P2201" s="36"/>
      <c r="Q2201" s="36"/>
      <c r="R2201" s="36"/>
      <c r="S2201" s="36"/>
    </row>
    <row r="2202" spans="11:19" ht="15.75" x14ac:dyDescent="0.25">
      <c r="K2202" s="21">
        <v>2201</v>
      </c>
      <c r="L2202" s="20">
        <v>42131</v>
      </c>
      <c r="M2202" s="36"/>
      <c r="N2202" s="36"/>
      <c r="O2202" s="36"/>
      <c r="P2202" s="36"/>
      <c r="Q2202" s="36"/>
      <c r="R2202" s="36"/>
      <c r="S2202" s="36"/>
    </row>
    <row r="2203" spans="11:19" ht="15.75" x14ac:dyDescent="0.25">
      <c r="K2203" s="21">
        <v>2202</v>
      </c>
      <c r="L2203" s="20">
        <v>42132</v>
      </c>
      <c r="M2203" s="36"/>
      <c r="N2203" s="36"/>
      <c r="O2203" s="36"/>
      <c r="P2203" s="36"/>
      <c r="Q2203" s="36"/>
      <c r="R2203" s="36"/>
      <c r="S2203" s="36"/>
    </row>
    <row r="2204" spans="11:19" ht="15.75" x14ac:dyDescent="0.25">
      <c r="K2204" s="21">
        <v>2203</v>
      </c>
      <c r="L2204" s="20">
        <v>42133</v>
      </c>
      <c r="M2204" s="36"/>
      <c r="N2204" s="36"/>
      <c r="O2204" s="36"/>
      <c r="P2204" s="36"/>
      <c r="Q2204" s="36"/>
      <c r="R2204" s="36"/>
      <c r="S2204" s="36"/>
    </row>
    <row r="2205" spans="11:19" ht="15.75" x14ac:dyDescent="0.25">
      <c r="K2205" s="21">
        <v>2204</v>
      </c>
      <c r="L2205" s="20">
        <v>42134</v>
      </c>
      <c r="M2205" s="36"/>
      <c r="N2205" s="36"/>
      <c r="O2205" s="36"/>
      <c r="P2205" s="36"/>
      <c r="Q2205" s="36"/>
      <c r="R2205" s="36"/>
      <c r="S2205" s="36"/>
    </row>
    <row r="2206" spans="11:19" ht="15.75" x14ac:dyDescent="0.25">
      <c r="K2206" s="21">
        <v>2205</v>
      </c>
      <c r="L2206" s="20">
        <v>42135</v>
      </c>
      <c r="M2206" s="36"/>
      <c r="N2206" s="36"/>
      <c r="O2206" s="36"/>
      <c r="P2206" s="36"/>
      <c r="Q2206" s="36"/>
      <c r="R2206" s="36"/>
      <c r="S2206" s="36"/>
    </row>
    <row r="2207" spans="11:19" ht="15.75" x14ac:dyDescent="0.25">
      <c r="K2207" s="21">
        <v>2206</v>
      </c>
      <c r="L2207" s="20">
        <v>42136</v>
      </c>
      <c r="M2207" s="36"/>
      <c r="N2207" s="36"/>
      <c r="O2207" s="36"/>
      <c r="P2207" s="36"/>
      <c r="Q2207" s="36"/>
      <c r="R2207" s="36"/>
      <c r="S2207" s="36"/>
    </row>
    <row r="2208" spans="11:19" ht="15.75" x14ac:dyDescent="0.25">
      <c r="K2208" s="21">
        <v>2207</v>
      </c>
      <c r="L2208" s="20">
        <v>42137</v>
      </c>
      <c r="M2208" s="36"/>
      <c r="N2208" s="36"/>
      <c r="O2208" s="36"/>
      <c r="P2208" s="36"/>
      <c r="Q2208" s="36"/>
      <c r="R2208" s="36"/>
      <c r="S2208" s="36"/>
    </row>
    <row r="2209" spans="11:19" ht="15.75" x14ac:dyDescent="0.25">
      <c r="K2209" s="21">
        <v>2208</v>
      </c>
      <c r="L2209" s="20">
        <v>42138</v>
      </c>
      <c r="M2209" s="36"/>
      <c r="N2209" s="36"/>
      <c r="O2209" s="36"/>
      <c r="P2209" s="36"/>
      <c r="Q2209" s="36"/>
      <c r="R2209" s="36"/>
      <c r="S2209" s="36"/>
    </row>
    <row r="2210" spans="11:19" ht="15.75" x14ac:dyDescent="0.25">
      <c r="K2210" s="21">
        <v>2209</v>
      </c>
      <c r="L2210" s="20">
        <v>42139</v>
      </c>
      <c r="M2210" s="36"/>
      <c r="N2210" s="36"/>
      <c r="O2210" s="36"/>
      <c r="P2210" s="36"/>
      <c r="Q2210" s="36"/>
      <c r="R2210" s="36"/>
      <c r="S2210" s="36"/>
    </row>
    <row r="2211" spans="11:19" ht="15.75" x14ac:dyDescent="0.25">
      <c r="K2211" s="21">
        <v>2210</v>
      </c>
      <c r="L2211" s="20">
        <v>42140</v>
      </c>
      <c r="M2211" s="36"/>
      <c r="N2211" s="36"/>
      <c r="O2211" s="36"/>
      <c r="P2211" s="36"/>
      <c r="Q2211" s="36"/>
      <c r="R2211" s="36"/>
      <c r="S2211" s="36"/>
    </row>
    <row r="2212" spans="11:19" ht="15.75" x14ac:dyDescent="0.25">
      <c r="K2212" s="21">
        <v>2211</v>
      </c>
      <c r="L2212" s="20">
        <v>42141</v>
      </c>
      <c r="M2212" s="36"/>
      <c r="N2212" s="36"/>
      <c r="O2212" s="36"/>
      <c r="P2212" s="36"/>
      <c r="Q2212" s="36"/>
      <c r="R2212" s="36"/>
      <c r="S2212" s="36"/>
    </row>
    <row r="2213" spans="11:19" ht="15.75" x14ac:dyDescent="0.25">
      <c r="K2213" s="21">
        <v>2212</v>
      </c>
      <c r="L2213" s="20">
        <v>42142</v>
      </c>
      <c r="M2213" s="36"/>
      <c r="N2213" s="36"/>
      <c r="O2213" s="36"/>
      <c r="P2213" s="36"/>
      <c r="Q2213" s="36"/>
      <c r="R2213" s="36"/>
      <c r="S2213" s="36"/>
    </row>
    <row r="2214" spans="11:19" ht="15.75" x14ac:dyDescent="0.25">
      <c r="K2214" s="21">
        <v>2213</v>
      </c>
      <c r="L2214" s="20">
        <v>42143</v>
      </c>
      <c r="M2214" s="36"/>
      <c r="N2214" s="36"/>
      <c r="O2214" s="36"/>
      <c r="P2214" s="36"/>
      <c r="Q2214" s="36"/>
      <c r="R2214" s="36"/>
      <c r="S2214" s="36"/>
    </row>
    <row r="2215" spans="11:19" ht="15.75" x14ac:dyDescent="0.25">
      <c r="K2215" s="21">
        <v>2214</v>
      </c>
      <c r="L2215" s="20">
        <v>42144</v>
      </c>
      <c r="M2215" s="36"/>
      <c r="N2215" s="36"/>
      <c r="O2215" s="36"/>
      <c r="P2215" s="36"/>
      <c r="Q2215" s="36"/>
      <c r="R2215" s="36"/>
      <c r="S2215" s="36"/>
    </row>
    <row r="2216" spans="11:19" ht="15.75" x14ac:dyDescent="0.25">
      <c r="K2216" s="21">
        <v>2215</v>
      </c>
      <c r="L2216" s="20">
        <v>42145</v>
      </c>
      <c r="M2216" s="36"/>
      <c r="N2216" s="36"/>
      <c r="O2216" s="36"/>
      <c r="P2216" s="36"/>
      <c r="Q2216" s="36"/>
      <c r="R2216" s="36"/>
      <c r="S2216" s="36"/>
    </row>
    <row r="2217" spans="11:19" ht="15.75" x14ac:dyDescent="0.25">
      <c r="K2217" s="21">
        <v>2216</v>
      </c>
      <c r="L2217" s="20">
        <v>42146</v>
      </c>
      <c r="M2217" s="36"/>
      <c r="N2217" s="36"/>
      <c r="O2217" s="36"/>
      <c r="P2217" s="36"/>
      <c r="Q2217" s="36"/>
      <c r="R2217" s="36"/>
      <c r="S2217" s="36"/>
    </row>
    <row r="2218" spans="11:19" ht="15.75" x14ac:dyDescent="0.25">
      <c r="K2218" s="21">
        <v>2217</v>
      </c>
      <c r="L2218" s="20">
        <v>42147</v>
      </c>
      <c r="M2218" s="36"/>
      <c r="N2218" s="36"/>
      <c r="O2218" s="36"/>
      <c r="P2218" s="36"/>
      <c r="Q2218" s="36"/>
      <c r="R2218" s="36"/>
      <c r="S2218" s="36"/>
    </row>
    <row r="2219" spans="11:19" ht="15.75" x14ac:dyDescent="0.25">
      <c r="K2219" s="21">
        <v>2218</v>
      </c>
      <c r="L2219" s="20">
        <v>42148</v>
      </c>
      <c r="M2219" s="36"/>
      <c r="N2219" s="36"/>
      <c r="O2219" s="36"/>
      <c r="P2219" s="36"/>
      <c r="Q2219" s="36"/>
      <c r="R2219" s="36"/>
      <c r="S2219" s="36"/>
    </row>
    <row r="2220" spans="11:19" ht="15.75" x14ac:dyDescent="0.25">
      <c r="K2220" s="21">
        <v>2219</v>
      </c>
      <c r="L2220" s="20">
        <v>42149</v>
      </c>
      <c r="M2220" s="36"/>
      <c r="N2220" s="36"/>
      <c r="O2220" s="36"/>
      <c r="P2220" s="36"/>
      <c r="Q2220" s="36"/>
      <c r="R2220" s="36"/>
      <c r="S2220" s="36"/>
    </row>
    <row r="2221" spans="11:19" ht="15.75" x14ac:dyDescent="0.25">
      <c r="K2221" s="21">
        <v>2220</v>
      </c>
      <c r="L2221" s="20">
        <v>42150</v>
      </c>
      <c r="M2221" s="36"/>
      <c r="N2221" s="36"/>
      <c r="O2221" s="36"/>
      <c r="P2221" s="36"/>
      <c r="Q2221" s="36"/>
      <c r="R2221" s="36"/>
      <c r="S2221" s="36"/>
    </row>
    <row r="2222" spans="11:19" ht="15.75" x14ac:dyDescent="0.25">
      <c r="K2222" s="21">
        <v>2221</v>
      </c>
      <c r="L2222" s="20">
        <v>42151</v>
      </c>
      <c r="M2222" s="36"/>
      <c r="N2222" s="36"/>
      <c r="O2222" s="36"/>
      <c r="P2222" s="36"/>
      <c r="Q2222" s="36"/>
      <c r="R2222" s="36"/>
      <c r="S2222" s="36"/>
    </row>
    <row r="2223" spans="11:19" ht="15.75" x14ac:dyDescent="0.25">
      <c r="K2223" s="21">
        <v>2222</v>
      </c>
      <c r="L2223" s="20">
        <v>42152</v>
      </c>
      <c r="M2223" s="36"/>
      <c r="N2223" s="36"/>
      <c r="O2223" s="36"/>
      <c r="P2223" s="36"/>
      <c r="Q2223" s="36"/>
      <c r="R2223" s="36"/>
      <c r="S2223" s="36"/>
    </row>
    <row r="2224" spans="11:19" ht="15.75" x14ac:dyDescent="0.25">
      <c r="K2224" s="21">
        <v>2223</v>
      </c>
      <c r="L2224" s="20">
        <v>42153</v>
      </c>
      <c r="M2224" s="36"/>
      <c r="N2224" s="36"/>
      <c r="O2224" s="36"/>
      <c r="P2224" s="36"/>
      <c r="Q2224" s="36"/>
      <c r="R2224" s="36"/>
      <c r="S2224" s="36"/>
    </row>
    <row r="2225" spans="11:19" ht="15.75" x14ac:dyDescent="0.25">
      <c r="K2225" s="21">
        <v>2224</v>
      </c>
      <c r="L2225" s="20">
        <v>42154</v>
      </c>
      <c r="M2225" s="36"/>
      <c r="N2225" s="36"/>
      <c r="O2225" s="36"/>
      <c r="P2225" s="36"/>
      <c r="Q2225" s="36"/>
      <c r="R2225" s="36"/>
      <c r="S2225" s="36"/>
    </row>
    <row r="2226" spans="11:19" ht="15.75" x14ac:dyDescent="0.25">
      <c r="K2226" s="21">
        <v>2225</v>
      </c>
      <c r="L2226" s="20">
        <v>42155</v>
      </c>
      <c r="M2226" s="36"/>
      <c r="N2226" s="36"/>
      <c r="O2226" s="36"/>
      <c r="P2226" s="36"/>
      <c r="Q2226" s="36"/>
      <c r="R2226" s="36"/>
      <c r="S2226" s="36"/>
    </row>
    <row r="2227" spans="11:19" ht="15.75" x14ac:dyDescent="0.25">
      <c r="K2227" s="21">
        <v>2226</v>
      </c>
      <c r="L2227" s="20">
        <v>42156</v>
      </c>
      <c r="M2227" s="36"/>
      <c r="N2227" s="36"/>
      <c r="O2227" s="36"/>
      <c r="P2227" s="36"/>
      <c r="Q2227" s="36"/>
      <c r="R2227" s="36"/>
      <c r="S2227" s="36"/>
    </row>
    <row r="2228" spans="11:19" ht="15.75" x14ac:dyDescent="0.25">
      <c r="K2228" s="21">
        <v>2227</v>
      </c>
      <c r="L2228" s="20">
        <v>42157</v>
      </c>
      <c r="M2228" s="36"/>
      <c r="N2228" s="36"/>
      <c r="O2228" s="36"/>
      <c r="P2228" s="36"/>
      <c r="Q2228" s="36"/>
      <c r="R2228" s="36"/>
      <c r="S2228" s="36"/>
    </row>
    <row r="2229" spans="11:19" ht="15.75" x14ac:dyDescent="0.25">
      <c r="K2229" s="21">
        <v>2228</v>
      </c>
      <c r="L2229" s="20">
        <v>42158</v>
      </c>
      <c r="M2229" s="36"/>
      <c r="N2229" s="36"/>
      <c r="O2229" s="36"/>
      <c r="P2229" s="36"/>
      <c r="Q2229" s="36"/>
      <c r="R2229" s="36"/>
      <c r="S2229" s="36"/>
    </row>
    <row r="2230" spans="11:19" ht="15.75" x14ac:dyDescent="0.25">
      <c r="K2230" s="21">
        <v>2229</v>
      </c>
      <c r="L2230" s="20">
        <v>42159</v>
      </c>
      <c r="M2230" s="36"/>
      <c r="N2230" s="36"/>
      <c r="O2230" s="36"/>
      <c r="P2230" s="36"/>
      <c r="Q2230" s="36"/>
      <c r="R2230" s="36"/>
      <c r="S2230" s="36"/>
    </row>
    <row r="2231" spans="11:19" ht="15.75" x14ac:dyDescent="0.25">
      <c r="K2231" s="21">
        <v>2230</v>
      </c>
      <c r="L2231" s="20">
        <v>42160</v>
      </c>
      <c r="M2231" s="36"/>
      <c r="N2231" s="36"/>
      <c r="O2231" s="36"/>
      <c r="P2231" s="36"/>
      <c r="Q2231" s="36"/>
      <c r="R2231" s="36"/>
      <c r="S2231" s="36"/>
    </row>
    <row r="2232" spans="11:19" ht="15.75" x14ac:dyDescent="0.25">
      <c r="K2232" s="21">
        <v>2231</v>
      </c>
      <c r="L2232" s="20">
        <v>42161</v>
      </c>
      <c r="M2232" s="36"/>
      <c r="N2232" s="36"/>
      <c r="O2232" s="36"/>
      <c r="P2232" s="36"/>
      <c r="Q2232" s="36"/>
      <c r="R2232" s="36"/>
      <c r="S2232" s="36"/>
    </row>
    <row r="2233" spans="11:19" ht="15.75" x14ac:dyDescent="0.25">
      <c r="K2233" s="21">
        <v>2232</v>
      </c>
      <c r="L2233" s="20">
        <v>42162</v>
      </c>
      <c r="M2233" s="36"/>
      <c r="N2233" s="36"/>
      <c r="O2233" s="36"/>
      <c r="P2233" s="36"/>
      <c r="Q2233" s="36"/>
      <c r="R2233" s="36"/>
      <c r="S2233" s="36"/>
    </row>
    <row r="2234" spans="11:19" ht="15.75" x14ac:dyDescent="0.25">
      <c r="K2234" s="21">
        <v>2233</v>
      </c>
      <c r="L2234" s="20">
        <v>42163</v>
      </c>
      <c r="M2234" s="36"/>
      <c r="N2234" s="36"/>
      <c r="O2234" s="36"/>
      <c r="P2234" s="36"/>
      <c r="Q2234" s="36"/>
      <c r="R2234" s="36"/>
      <c r="S2234" s="36"/>
    </row>
    <row r="2235" spans="11:19" ht="15.75" x14ac:dyDescent="0.25">
      <c r="K2235" s="21">
        <v>2234</v>
      </c>
      <c r="L2235" s="20">
        <v>42164</v>
      </c>
      <c r="M2235" s="36"/>
      <c r="N2235" s="36"/>
      <c r="O2235" s="36"/>
      <c r="P2235" s="36"/>
      <c r="Q2235" s="36"/>
      <c r="R2235" s="36"/>
      <c r="S2235" s="36"/>
    </row>
    <row r="2236" spans="11:19" ht="15.75" x14ac:dyDescent="0.25">
      <c r="K2236" s="21">
        <v>2235</v>
      </c>
      <c r="L2236" s="20">
        <v>42165</v>
      </c>
      <c r="M2236" s="36"/>
      <c r="N2236" s="36"/>
      <c r="O2236" s="36"/>
      <c r="P2236" s="36"/>
      <c r="Q2236" s="36"/>
      <c r="R2236" s="36"/>
      <c r="S2236" s="36"/>
    </row>
    <row r="2237" spans="11:19" ht="15.75" x14ac:dyDescent="0.25">
      <c r="K2237" s="21">
        <v>2236</v>
      </c>
      <c r="L2237" s="20">
        <v>42166</v>
      </c>
      <c r="M2237" s="36"/>
      <c r="N2237" s="36"/>
      <c r="O2237" s="36"/>
      <c r="P2237" s="36"/>
      <c r="Q2237" s="36"/>
      <c r="R2237" s="36"/>
      <c r="S2237" s="36"/>
    </row>
    <row r="2238" spans="11:19" ht="15.75" x14ac:dyDescent="0.25">
      <c r="K2238" s="21">
        <v>2237</v>
      </c>
      <c r="L2238" s="20">
        <v>42167</v>
      </c>
      <c r="M2238" s="36"/>
      <c r="N2238" s="36"/>
      <c r="O2238" s="36"/>
      <c r="P2238" s="36"/>
      <c r="Q2238" s="36"/>
      <c r="R2238" s="36"/>
      <c r="S2238" s="36"/>
    </row>
    <row r="2239" spans="11:19" ht="15.75" x14ac:dyDescent="0.25">
      <c r="K2239" s="21">
        <v>2238</v>
      </c>
      <c r="L2239" s="20">
        <v>42168</v>
      </c>
      <c r="M2239" s="36"/>
      <c r="N2239" s="36"/>
      <c r="O2239" s="36"/>
      <c r="P2239" s="36"/>
      <c r="Q2239" s="36"/>
      <c r="R2239" s="36"/>
      <c r="S2239" s="36"/>
    </row>
    <row r="2240" spans="11:19" ht="15.75" x14ac:dyDescent="0.25">
      <c r="K2240" s="21">
        <v>2239</v>
      </c>
      <c r="L2240" s="20">
        <v>42169</v>
      </c>
      <c r="M2240" s="36"/>
      <c r="N2240" s="36"/>
      <c r="O2240" s="36"/>
      <c r="P2240" s="36"/>
      <c r="Q2240" s="36"/>
      <c r="R2240" s="36"/>
      <c r="S2240" s="36"/>
    </row>
    <row r="2241" spans="11:19" ht="15.75" x14ac:dyDescent="0.25">
      <c r="K2241" s="21">
        <v>2240</v>
      </c>
      <c r="L2241" s="20">
        <v>42170</v>
      </c>
      <c r="M2241" s="36"/>
      <c r="N2241" s="36"/>
      <c r="O2241" s="36"/>
      <c r="P2241" s="36"/>
      <c r="Q2241" s="36"/>
      <c r="R2241" s="36"/>
      <c r="S2241" s="36"/>
    </row>
    <row r="2242" spans="11:19" ht="15.75" x14ac:dyDescent="0.25">
      <c r="K2242" s="21">
        <v>2241</v>
      </c>
      <c r="L2242" s="20">
        <v>42171</v>
      </c>
      <c r="M2242" s="36"/>
      <c r="N2242" s="36"/>
      <c r="O2242" s="36"/>
      <c r="P2242" s="36"/>
      <c r="Q2242" s="36"/>
      <c r="R2242" s="36"/>
      <c r="S2242" s="36"/>
    </row>
    <row r="2243" spans="11:19" ht="15.75" x14ac:dyDescent="0.25">
      <c r="K2243" s="21">
        <v>2242</v>
      </c>
      <c r="L2243" s="20">
        <v>42172</v>
      </c>
      <c r="M2243" s="36"/>
      <c r="N2243" s="36"/>
      <c r="O2243" s="36"/>
      <c r="P2243" s="36"/>
      <c r="Q2243" s="36"/>
      <c r="R2243" s="36"/>
      <c r="S2243" s="36"/>
    </row>
    <row r="2244" spans="11:19" ht="15.75" x14ac:dyDescent="0.25">
      <c r="K2244" s="21">
        <v>2243</v>
      </c>
      <c r="L2244" s="20">
        <v>42173</v>
      </c>
      <c r="M2244" s="36"/>
      <c r="N2244" s="36"/>
      <c r="O2244" s="36"/>
      <c r="P2244" s="36"/>
      <c r="Q2244" s="36"/>
      <c r="R2244" s="36"/>
      <c r="S2244" s="36"/>
    </row>
    <row r="2245" spans="11:19" ht="15.75" x14ac:dyDescent="0.25">
      <c r="K2245" s="21">
        <v>2244</v>
      </c>
      <c r="L2245" s="20">
        <v>42174</v>
      </c>
      <c r="M2245" s="36"/>
      <c r="N2245" s="36"/>
      <c r="O2245" s="36"/>
      <c r="P2245" s="36"/>
      <c r="Q2245" s="36"/>
      <c r="R2245" s="36"/>
      <c r="S2245" s="36"/>
    </row>
    <row r="2246" spans="11:19" ht="15.75" x14ac:dyDescent="0.25">
      <c r="K2246" s="21">
        <v>2245</v>
      </c>
      <c r="L2246" s="20">
        <v>42175</v>
      </c>
      <c r="M2246" s="36"/>
      <c r="N2246" s="36"/>
      <c r="O2246" s="36"/>
      <c r="P2246" s="36"/>
      <c r="Q2246" s="36"/>
      <c r="R2246" s="36"/>
      <c r="S2246" s="36"/>
    </row>
    <row r="2247" spans="11:19" ht="15.75" x14ac:dyDescent="0.25">
      <c r="K2247" s="21">
        <v>2246</v>
      </c>
      <c r="L2247" s="20">
        <v>42176</v>
      </c>
      <c r="M2247" s="36"/>
      <c r="N2247" s="36"/>
      <c r="O2247" s="36"/>
      <c r="P2247" s="36"/>
      <c r="Q2247" s="36"/>
      <c r="R2247" s="36"/>
      <c r="S2247" s="36"/>
    </row>
    <row r="2248" spans="11:19" ht="15.75" x14ac:dyDescent="0.25">
      <c r="K2248" s="21">
        <v>2247</v>
      </c>
      <c r="L2248" s="20">
        <v>42177</v>
      </c>
      <c r="M2248" s="36"/>
      <c r="N2248" s="36"/>
      <c r="O2248" s="36"/>
      <c r="P2248" s="36"/>
      <c r="Q2248" s="36"/>
      <c r="R2248" s="36"/>
      <c r="S2248" s="36"/>
    </row>
    <row r="2249" spans="11:19" ht="15.75" x14ac:dyDescent="0.25">
      <c r="K2249" s="21">
        <v>2248</v>
      </c>
      <c r="L2249" s="20">
        <v>42178</v>
      </c>
      <c r="M2249" s="36"/>
      <c r="N2249" s="36"/>
      <c r="O2249" s="36"/>
      <c r="P2249" s="36"/>
      <c r="Q2249" s="36"/>
      <c r="R2249" s="36"/>
      <c r="S2249" s="36"/>
    </row>
    <row r="2250" spans="11:19" ht="15.75" x14ac:dyDescent="0.25">
      <c r="K2250" s="21">
        <v>2249</v>
      </c>
      <c r="L2250" s="20">
        <v>42179</v>
      </c>
      <c r="M2250" s="36"/>
      <c r="N2250" s="36"/>
      <c r="O2250" s="36"/>
      <c r="P2250" s="36"/>
      <c r="Q2250" s="36"/>
      <c r="R2250" s="36"/>
      <c r="S2250" s="36"/>
    </row>
    <row r="2251" spans="11:19" ht="15.75" x14ac:dyDescent="0.25">
      <c r="K2251" s="21">
        <v>2250</v>
      </c>
      <c r="L2251" s="20">
        <v>42180</v>
      </c>
      <c r="M2251" s="36"/>
      <c r="N2251" s="36"/>
      <c r="O2251" s="36"/>
      <c r="P2251" s="36"/>
      <c r="Q2251" s="36"/>
      <c r="R2251" s="36"/>
      <c r="S2251" s="36"/>
    </row>
    <row r="2252" spans="11:19" ht="15.75" x14ac:dyDescent="0.25">
      <c r="K2252" s="21">
        <v>2251</v>
      </c>
      <c r="L2252" s="20">
        <v>42181</v>
      </c>
      <c r="M2252" s="36"/>
      <c r="N2252" s="36"/>
      <c r="O2252" s="36"/>
      <c r="P2252" s="36"/>
      <c r="Q2252" s="36"/>
      <c r="R2252" s="36"/>
      <c r="S2252" s="36"/>
    </row>
    <row r="2253" spans="11:19" ht="15.75" x14ac:dyDescent="0.25">
      <c r="K2253" s="21">
        <v>2252</v>
      </c>
      <c r="L2253" s="20">
        <v>42182</v>
      </c>
      <c r="M2253" s="36"/>
      <c r="N2253" s="36"/>
      <c r="O2253" s="36"/>
      <c r="P2253" s="36"/>
      <c r="Q2253" s="36"/>
      <c r="R2253" s="36"/>
      <c r="S2253" s="36"/>
    </row>
    <row r="2254" spans="11:19" ht="15.75" x14ac:dyDescent="0.25">
      <c r="K2254" s="21">
        <v>2253</v>
      </c>
      <c r="L2254" s="20">
        <v>42183</v>
      </c>
      <c r="M2254" s="36"/>
      <c r="N2254" s="36"/>
      <c r="O2254" s="36"/>
      <c r="P2254" s="36"/>
      <c r="Q2254" s="36"/>
      <c r="R2254" s="36"/>
      <c r="S2254" s="36"/>
    </row>
    <row r="2255" spans="11:19" ht="15.75" x14ac:dyDescent="0.25">
      <c r="K2255" s="21">
        <v>2254</v>
      </c>
      <c r="L2255" s="20">
        <v>42184</v>
      </c>
      <c r="M2255" s="36"/>
      <c r="N2255" s="36"/>
      <c r="O2255" s="36"/>
      <c r="P2255" s="36"/>
      <c r="Q2255" s="36"/>
      <c r="R2255" s="36"/>
      <c r="S2255" s="36"/>
    </row>
    <row r="2256" spans="11:19" ht="15.75" x14ac:dyDescent="0.25">
      <c r="K2256" s="21">
        <v>2255</v>
      </c>
      <c r="L2256" s="20">
        <v>42185</v>
      </c>
      <c r="M2256" s="36"/>
      <c r="N2256" s="36"/>
      <c r="O2256" s="36"/>
      <c r="P2256" s="36"/>
      <c r="Q2256" s="36"/>
      <c r="R2256" s="36"/>
      <c r="S2256" s="36"/>
    </row>
    <row r="2257" spans="11:19" ht="15.75" x14ac:dyDescent="0.25">
      <c r="K2257" s="21">
        <v>2256</v>
      </c>
      <c r="L2257" s="20">
        <v>42186</v>
      </c>
      <c r="M2257" s="36"/>
      <c r="N2257" s="36"/>
      <c r="O2257" s="36"/>
      <c r="P2257" s="36"/>
      <c r="Q2257" s="36"/>
      <c r="R2257" s="36"/>
      <c r="S2257" s="36"/>
    </row>
    <row r="2258" spans="11:19" ht="15.75" x14ac:dyDescent="0.25">
      <c r="K2258" s="21">
        <v>2257</v>
      </c>
      <c r="L2258" s="20">
        <v>42187</v>
      </c>
      <c r="M2258" s="36"/>
      <c r="N2258" s="36"/>
      <c r="O2258" s="36"/>
      <c r="P2258" s="36"/>
      <c r="Q2258" s="36"/>
      <c r="R2258" s="36"/>
      <c r="S2258" s="36"/>
    </row>
    <row r="2259" spans="11:19" ht="15.75" x14ac:dyDescent="0.25">
      <c r="K2259" s="21">
        <v>2258</v>
      </c>
      <c r="L2259" s="20">
        <v>42188</v>
      </c>
      <c r="M2259" s="36"/>
      <c r="N2259" s="36"/>
      <c r="O2259" s="36"/>
      <c r="P2259" s="36"/>
      <c r="Q2259" s="36"/>
      <c r="R2259" s="36"/>
      <c r="S2259" s="36"/>
    </row>
    <row r="2260" spans="11:19" ht="15.75" x14ac:dyDescent="0.25">
      <c r="K2260" s="21">
        <v>2259</v>
      </c>
      <c r="L2260" s="20">
        <v>42189</v>
      </c>
      <c r="M2260" s="36"/>
      <c r="N2260" s="36"/>
      <c r="O2260" s="36"/>
      <c r="P2260" s="36"/>
      <c r="Q2260" s="36"/>
      <c r="R2260" s="36"/>
      <c r="S2260" s="36"/>
    </row>
    <row r="2261" spans="11:19" ht="15.75" x14ac:dyDescent="0.25">
      <c r="K2261" s="21">
        <v>2260</v>
      </c>
      <c r="L2261" s="20">
        <v>42190</v>
      </c>
      <c r="M2261" s="36"/>
      <c r="N2261" s="36"/>
      <c r="O2261" s="36"/>
      <c r="P2261" s="36"/>
      <c r="Q2261" s="36"/>
      <c r="R2261" s="36"/>
      <c r="S2261" s="36"/>
    </row>
    <row r="2262" spans="11:19" ht="15.75" x14ac:dyDescent="0.25">
      <c r="K2262" s="21">
        <v>2261</v>
      </c>
      <c r="L2262" s="20">
        <v>42191</v>
      </c>
      <c r="M2262" s="36"/>
      <c r="N2262" s="36"/>
      <c r="O2262" s="36"/>
      <c r="P2262" s="36"/>
      <c r="Q2262" s="36"/>
      <c r="R2262" s="36"/>
      <c r="S2262" s="36"/>
    </row>
    <row r="2263" spans="11:19" ht="15.75" x14ac:dyDescent="0.25">
      <c r="K2263" s="21">
        <v>2262</v>
      </c>
      <c r="L2263" s="20">
        <v>42192</v>
      </c>
      <c r="M2263" s="36"/>
      <c r="N2263" s="36"/>
      <c r="O2263" s="36"/>
      <c r="P2263" s="36"/>
      <c r="Q2263" s="36"/>
      <c r="R2263" s="36"/>
      <c r="S2263" s="36"/>
    </row>
    <row r="2264" spans="11:19" ht="15.75" x14ac:dyDescent="0.25">
      <c r="K2264" s="21">
        <v>2263</v>
      </c>
      <c r="L2264" s="20">
        <v>42193</v>
      </c>
      <c r="M2264" s="36"/>
      <c r="N2264" s="36"/>
      <c r="O2264" s="36"/>
      <c r="P2264" s="36"/>
      <c r="Q2264" s="36"/>
      <c r="R2264" s="36"/>
      <c r="S2264" s="36"/>
    </row>
    <row r="2265" spans="11:19" ht="15.75" x14ac:dyDescent="0.25">
      <c r="K2265" s="21">
        <v>2264</v>
      </c>
      <c r="L2265" s="20">
        <v>42194</v>
      </c>
      <c r="M2265" s="36"/>
      <c r="N2265" s="36"/>
      <c r="O2265" s="36"/>
      <c r="P2265" s="36"/>
      <c r="Q2265" s="36"/>
      <c r="R2265" s="36"/>
      <c r="S2265" s="36"/>
    </row>
    <row r="2266" spans="11:19" ht="15.75" x14ac:dyDescent="0.25">
      <c r="K2266" s="21">
        <v>2265</v>
      </c>
      <c r="L2266" s="20">
        <v>42195</v>
      </c>
      <c r="M2266" s="36"/>
      <c r="N2266" s="36"/>
      <c r="O2266" s="36"/>
      <c r="P2266" s="36"/>
      <c r="Q2266" s="36"/>
      <c r="R2266" s="36"/>
      <c r="S2266" s="36"/>
    </row>
    <row r="2267" spans="11:19" ht="15.75" x14ac:dyDescent="0.25">
      <c r="K2267" s="21">
        <v>2266</v>
      </c>
      <c r="L2267" s="20">
        <v>42196</v>
      </c>
      <c r="M2267" s="36"/>
      <c r="N2267" s="36"/>
      <c r="O2267" s="36"/>
      <c r="P2267" s="36"/>
      <c r="Q2267" s="36"/>
      <c r="R2267" s="36"/>
      <c r="S2267" s="36"/>
    </row>
    <row r="2268" spans="11:19" ht="15.75" x14ac:dyDescent="0.25">
      <c r="K2268" s="21">
        <v>2267</v>
      </c>
      <c r="L2268" s="20">
        <v>42197</v>
      </c>
      <c r="M2268" s="36"/>
      <c r="N2268" s="36"/>
      <c r="O2268" s="36"/>
      <c r="P2268" s="36"/>
      <c r="Q2268" s="36"/>
      <c r="R2268" s="36"/>
      <c r="S2268" s="36"/>
    </row>
    <row r="2269" spans="11:19" ht="15.75" x14ac:dyDescent="0.25">
      <c r="K2269" s="21">
        <v>2268</v>
      </c>
      <c r="L2269" s="20">
        <v>42198</v>
      </c>
      <c r="M2269" s="36"/>
      <c r="N2269" s="36"/>
      <c r="O2269" s="36"/>
      <c r="P2269" s="36"/>
      <c r="Q2269" s="36"/>
      <c r="R2269" s="36"/>
      <c r="S2269" s="36"/>
    </row>
    <row r="2270" spans="11:19" ht="15.75" x14ac:dyDescent="0.25">
      <c r="K2270" s="21">
        <v>2269</v>
      </c>
      <c r="L2270" s="20">
        <v>42199</v>
      </c>
      <c r="M2270" s="36"/>
      <c r="N2270" s="36"/>
      <c r="O2270" s="36"/>
      <c r="P2270" s="36"/>
      <c r="Q2270" s="36"/>
      <c r="R2270" s="36"/>
      <c r="S2270" s="36"/>
    </row>
    <row r="2271" spans="11:19" ht="15.75" x14ac:dyDescent="0.25">
      <c r="K2271" s="21">
        <v>2270</v>
      </c>
      <c r="L2271" s="20">
        <v>42200</v>
      </c>
      <c r="M2271" s="36"/>
      <c r="N2271" s="36"/>
      <c r="O2271" s="36"/>
      <c r="P2271" s="36"/>
      <c r="Q2271" s="36"/>
      <c r="R2271" s="36"/>
      <c r="S2271" s="36"/>
    </row>
    <row r="2272" spans="11:19" ht="15.75" x14ac:dyDescent="0.25">
      <c r="K2272" s="21">
        <v>2271</v>
      </c>
      <c r="L2272" s="20">
        <v>42201</v>
      </c>
      <c r="M2272" s="36"/>
      <c r="N2272" s="36"/>
      <c r="O2272" s="36"/>
      <c r="P2272" s="36"/>
      <c r="Q2272" s="36"/>
      <c r="R2272" s="36"/>
      <c r="S2272" s="36"/>
    </row>
    <row r="2273" spans="11:19" ht="15.75" x14ac:dyDescent="0.25">
      <c r="K2273" s="21">
        <v>2272</v>
      </c>
      <c r="L2273" s="20">
        <v>42202</v>
      </c>
      <c r="M2273" s="36"/>
      <c r="N2273" s="36"/>
      <c r="O2273" s="36"/>
      <c r="P2273" s="36"/>
      <c r="Q2273" s="36"/>
      <c r="R2273" s="36"/>
      <c r="S2273" s="36"/>
    </row>
    <row r="2274" spans="11:19" ht="15.75" x14ac:dyDescent="0.25">
      <c r="K2274" s="21">
        <v>2273</v>
      </c>
      <c r="L2274" s="20">
        <v>42203</v>
      </c>
      <c r="M2274" s="36"/>
      <c r="N2274" s="36"/>
      <c r="O2274" s="36"/>
      <c r="P2274" s="36"/>
      <c r="Q2274" s="36"/>
      <c r="R2274" s="36"/>
      <c r="S2274" s="36"/>
    </row>
    <row r="2275" spans="11:19" ht="15.75" x14ac:dyDescent="0.25">
      <c r="K2275" s="21">
        <v>2274</v>
      </c>
      <c r="L2275" s="20">
        <v>42204</v>
      </c>
      <c r="M2275" s="36"/>
      <c r="N2275" s="36"/>
      <c r="O2275" s="36"/>
      <c r="P2275" s="36"/>
      <c r="Q2275" s="36"/>
      <c r="R2275" s="36"/>
      <c r="S2275" s="36"/>
    </row>
    <row r="2276" spans="11:19" ht="15.75" x14ac:dyDescent="0.25">
      <c r="K2276" s="21">
        <v>2275</v>
      </c>
      <c r="L2276" s="20">
        <v>42205</v>
      </c>
      <c r="M2276" s="36"/>
      <c r="N2276" s="36"/>
      <c r="O2276" s="36"/>
      <c r="P2276" s="36"/>
      <c r="Q2276" s="36"/>
      <c r="R2276" s="36"/>
      <c r="S2276" s="36"/>
    </row>
    <row r="2277" spans="11:19" ht="15.75" x14ac:dyDescent="0.25">
      <c r="K2277" s="21">
        <v>2276</v>
      </c>
      <c r="L2277" s="20">
        <v>42206</v>
      </c>
      <c r="M2277" s="36"/>
      <c r="N2277" s="36"/>
      <c r="O2277" s="36"/>
      <c r="P2277" s="36"/>
      <c r="Q2277" s="36"/>
      <c r="R2277" s="36"/>
      <c r="S2277" s="36"/>
    </row>
    <row r="2278" spans="11:19" ht="15.75" x14ac:dyDescent="0.25">
      <c r="K2278" s="21">
        <v>2277</v>
      </c>
      <c r="L2278" s="20">
        <v>42207</v>
      </c>
      <c r="M2278" s="36"/>
      <c r="N2278" s="36"/>
      <c r="O2278" s="36"/>
      <c r="P2278" s="36"/>
      <c r="Q2278" s="36"/>
      <c r="R2278" s="36"/>
      <c r="S2278" s="36"/>
    </row>
    <row r="2279" spans="11:19" ht="15.75" x14ac:dyDescent="0.25">
      <c r="K2279" s="21">
        <v>2278</v>
      </c>
      <c r="L2279" s="20">
        <v>42208</v>
      </c>
      <c r="M2279" s="36"/>
      <c r="N2279" s="36"/>
      <c r="O2279" s="36"/>
      <c r="P2279" s="36"/>
      <c r="Q2279" s="36"/>
      <c r="R2279" s="36"/>
      <c r="S2279" s="36"/>
    </row>
    <row r="2280" spans="11:19" ht="15.75" x14ac:dyDescent="0.25">
      <c r="K2280" s="21">
        <v>2279</v>
      </c>
      <c r="L2280" s="20">
        <v>42209</v>
      </c>
      <c r="M2280" s="36"/>
      <c r="N2280" s="36"/>
      <c r="O2280" s="36"/>
      <c r="P2280" s="36"/>
      <c r="Q2280" s="36"/>
      <c r="R2280" s="36"/>
      <c r="S2280" s="36"/>
    </row>
    <row r="2281" spans="11:19" ht="15.75" x14ac:dyDescent="0.25">
      <c r="K2281" s="21">
        <v>2280</v>
      </c>
      <c r="L2281" s="20">
        <v>42210</v>
      </c>
      <c r="M2281" s="36"/>
      <c r="N2281" s="36"/>
      <c r="O2281" s="36"/>
      <c r="P2281" s="36"/>
      <c r="Q2281" s="36"/>
      <c r="R2281" s="36"/>
      <c r="S2281" s="36"/>
    </row>
    <row r="2282" spans="11:19" ht="15.75" x14ac:dyDescent="0.25">
      <c r="K2282" s="21">
        <v>2281</v>
      </c>
      <c r="L2282" s="20">
        <v>42211</v>
      </c>
      <c r="M2282" s="36"/>
      <c r="N2282" s="36"/>
      <c r="O2282" s="36"/>
      <c r="P2282" s="36"/>
      <c r="Q2282" s="36"/>
      <c r="R2282" s="36"/>
      <c r="S2282" s="36"/>
    </row>
    <row r="2283" spans="11:19" ht="15.75" x14ac:dyDescent="0.25">
      <c r="K2283" s="21">
        <v>2282</v>
      </c>
      <c r="L2283" s="20">
        <v>42212</v>
      </c>
      <c r="M2283" s="36"/>
      <c r="N2283" s="36"/>
      <c r="O2283" s="36"/>
      <c r="P2283" s="36"/>
      <c r="Q2283" s="36"/>
      <c r="R2283" s="36"/>
      <c r="S2283" s="36"/>
    </row>
    <row r="2284" spans="11:19" ht="15.75" x14ac:dyDescent="0.25">
      <c r="K2284" s="21">
        <v>2283</v>
      </c>
      <c r="L2284" s="20">
        <v>42213</v>
      </c>
      <c r="M2284" s="36"/>
      <c r="N2284" s="36"/>
      <c r="O2284" s="36"/>
      <c r="P2284" s="36"/>
      <c r="Q2284" s="36"/>
      <c r="R2284" s="36"/>
      <c r="S2284" s="36"/>
    </row>
    <row r="2285" spans="11:19" ht="15.75" x14ac:dyDescent="0.25">
      <c r="K2285" s="21">
        <v>2284</v>
      </c>
      <c r="L2285" s="20">
        <v>42214</v>
      </c>
      <c r="M2285" s="36"/>
      <c r="N2285" s="36"/>
      <c r="O2285" s="36"/>
      <c r="P2285" s="36"/>
      <c r="Q2285" s="36"/>
      <c r="R2285" s="36"/>
      <c r="S2285" s="36"/>
    </row>
    <row r="2286" spans="11:19" ht="15.75" x14ac:dyDescent="0.25">
      <c r="K2286" s="21">
        <v>2285</v>
      </c>
      <c r="L2286" s="20">
        <v>42215</v>
      </c>
      <c r="M2286" s="36"/>
      <c r="N2286" s="36"/>
      <c r="O2286" s="36"/>
      <c r="P2286" s="36"/>
      <c r="Q2286" s="36"/>
      <c r="R2286" s="36"/>
      <c r="S2286" s="36"/>
    </row>
    <row r="2287" spans="11:19" ht="15.75" x14ac:dyDescent="0.25">
      <c r="K2287" s="21">
        <v>2286</v>
      </c>
      <c r="L2287" s="20">
        <v>42216</v>
      </c>
      <c r="M2287" s="36"/>
      <c r="N2287" s="36"/>
      <c r="O2287" s="36"/>
      <c r="P2287" s="36"/>
      <c r="Q2287" s="36"/>
      <c r="R2287" s="36"/>
      <c r="S2287" s="36"/>
    </row>
    <row r="2288" spans="11:19" ht="15.75" x14ac:dyDescent="0.25">
      <c r="K2288" s="21">
        <v>2287</v>
      </c>
      <c r="L2288" s="20">
        <v>42217</v>
      </c>
      <c r="M2288" s="36"/>
      <c r="N2288" s="36"/>
      <c r="O2288" s="36"/>
      <c r="P2288" s="36"/>
      <c r="Q2288" s="36"/>
      <c r="R2288" s="36"/>
      <c r="S2288" s="36"/>
    </row>
    <row r="2289" spans="11:19" ht="15.75" x14ac:dyDescent="0.25">
      <c r="K2289" s="21">
        <v>2288</v>
      </c>
      <c r="L2289" s="20">
        <v>42218</v>
      </c>
      <c r="M2289" s="36"/>
      <c r="N2289" s="36"/>
      <c r="O2289" s="36"/>
      <c r="P2289" s="36"/>
      <c r="Q2289" s="36"/>
      <c r="R2289" s="36"/>
      <c r="S2289" s="36"/>
    </row>
    <row r="2290" spans="11:19" ht="15.75" x14ac:dyDescent="0.25">
      <c r="K2290" s="21">
        <v>2289</v>
      </c>
      <c r="L2290" s="20">
        <v>42219</v>
      </c>
      <c r="M2290" s="36"/>
      <c r="N2290" s="36"/>
      <c r="O2290" s="36"/>
      <c r="P2290" s="36"/>
      <c r="Q2290" s="36"/>
      <c r="R2290" s="36"/>
      <c r="S2290" s="36"/>
    </row>
    <row r="2291" spans="11:19" ht="15.75" x14ac:dyDescent="0.25">
      <c r="K2291" s="21">
        <v>2290</v>
      </c>
      <c r="L2291" s="20">
        <v>42220</v>
      </c>
      <c r="M2291" s="36"/>
      <c r="N2291" s="36"/>
      <c r="O2291" s="36"/>
      <c r="P2291" s="36"/>
      <c r="Q2291" s="36"/>
      <c r="R2291" s="36"/>
      <c r="S2291" s="36"/>
    </row>
    <row r="2292" spans="11:19" ht="15.75" x14ac:dyDescent="0.25">
      <c r="K2292" s="21">
        <v>2291</v>
      </c>
      <c r="L2292" s="20">
        <v>42221</v>
      </c>
      <c r="M2292" s="36"/>
      <c r="N2292" s="36"/>
      <c r="O2292" s="36"/>
      <c r="P2292" s="36"/>
      <c r="Q2292" s="36"/>
      <c r="R2292" s="36"/>
      <c r="S2292" s="36"/>
    </row>
    <row r="2293" spans="11:19" ht="15.75" x14ac:dyDescent="0.25">
      <c r="K2293" s="21">
        <v>2292</v>
      </c>
      <c r="L2293" s="20">
        <v>42222</v>
      </c>
      <c r="M2293" s="36"/>
      <c r="N2293" s="36"/>
      <c r="O2293" s="36"/>
      <c r="P2293" s="36"/>
      <c r="Q2293" s="36"/>
      <c r="R2293" s="36"/>
      <c r="S2293" s="36"/>
    </row>
    <row r="2294" spans="11:19" ht="15.75" x14ac:dyDescent="0.25">
      <c r="K2294" s="21">
        <v>2293</v>
      </c>
      <c r="L2294" s="20">
        <v>42223</v>
      </c>
      <c r="M2294" s="36"/>
      <c r="N2294" s="36"/>
      <c r="O2294" s="36"/>
      <c r="P2294" s="36"/>
      <c r="Q2294" s="36"/>
      <c r="R2294" s="36"/>
      <c r="S2294" s="36"/>
    </row>
    <row r="2295" spans="11:19" ht="15.75" x14ac:dyDescent="0.25">
      <c r="K2295" s="21">
        <v>2294</v>
      </c>
      <c r="L2295" s="20">
        <v>42224</v>
      </c>
      <c r="M2295" s="36"/>
      <c r="N2295" s="36"/>
      <c r="O2295" s="36"/>
      <c r="P2295" s="36"/>
      <c r="Q2295" s="36"/>
      <c r="R2295" s="36"/>
      <c r="S2295" s="36"/>
    </row>
    <row r="2296" spans="11:19" ht="15.75" x14ac:dyDescent="0.25">
      <c r="K2296" s="21">
        <v>2295</v>
      </c>
      <c r="L2296" s="20">
        <v>42225</v>
      </c>
      <c r="M2296" s="36"/>
      <c r="N2296" s="36"/>
      <c r="O2296" s="36"/>
      <c r="P2296" s="36"/>
      <c r="Q2296" s="36"/>
      <c r="R2296" s="36"/>
      <c r="S2296" s="36"/>
    </row>
    <row r="2297" spans="11:19" ht="15.75" x14ac:dyDescent="0.25">
      <c r="K2297" s="21">
        <v>2296</v>
      </c>
      <c r="L2297" s="20">
        <v>42226</v>
      </c>
      <c r="M2297" s="36"/>
      <c r="N2297" s="36"/>
      <c r="O2297" s="36"/>
      <c r="P2297" s="36"/>
      <c r="Q2297" s="36"/>
      <c r="R2297" s="36"/>
      <c r="S2297" s="36"/>
    </row>
    <row r="2298" spans="11:19" ht="15.75" x14ac:dyDescent="0.25">
      <c r="K2298" s="21">
        <v>2297</v>
      </c>
      <c r="L2298" s="20">
        <v>42227</v>
      </c>
      <c r="M2298" s="36"/>
      <c r="N2298" s="36"/>
      <c r="O2298" s="36"/>
      <c r="P2298" s="36"/>
      <c r="Q2298" s="36"/>
      <c r="R2298" s="36"/>
      <c r="S2298" s="36"/>
    </row>
    <row r="2299" spans="11:19" ht="15.75" x14ac:dyDescent="0.25">
      <c r="K2299" s="21">
        <v>2298</v>
      </c>
      <c r="L2299" s="20">
        <v>42228</v>
      </c>
      <c r="M2299" s="36"/>
      <c r="N2299" s="36"/>
      <c r="O2299" s="36"/>
      <c r="P2299" s="36"/>
      <c r="Q2299" s="36"/>
      <c r="R2299" s="36"/>
      <c r="S2299" s="36"/>
    </row>
    <row r="2300" spans="11:19" ht="15.75" x14ac:dyDescent="0.25">
      <c r="K2300" s="21">
        <v>2299</v>
      </c>
      <c r="L2300" s="20">
        <v>42229</v>
      </c>
      <c r="M2300" s="36"/>
      <c r="N2300" s="36"/>
      <c r="O2300" s="36"/>
      <c r="P2300" s="36"/>
      <c r="Q2300" s="36"/>
      <c r="R2300" s="36"/>
      <c r="S2300" s="36"/>
    </row>
    <row r="2301" spans="11:19" ht="15.75" x14ac:dyDescent="0.25">
      <c r="K2301" s="21">
        <v>2300</v>
      </c>
      <c r="L2301" s="20">
        <v>42230</v>
      </c>
      <c r="M2301" s="36"/>
      <c r="N2301" s="36"/>
      <c r="O2301" s="36"/>
      <c r="P2301" s="36"/>
      <c r="Q2301" s="36"/>
      <c r="R2301" s="36"/>
      <c r="S2301" s="36"/>
    </row>
    <row r="2302" spans="11:19" ht="15.75" x14ac:dyDescent="0.25">
      <c r="K2302" s="21">
        <v>2301</v>
      </c>
      <c r="L2302" s="20">
        <v>42231</v>
      </c>
      <c r="M2302" s="36"/>
      <c r="N2302" s="36"/>
      <c r="O2302" s="36"/>
      <c r="P2302" s="36"/>
      <c r="Q2302" s="36"/>
      <c r="R2302" s="36"/>
      <c r="S2302" s="36"/>
    </row>
    <row r="2303" spans="11:19" ht="15.75" x14ac:dyDescent="0.25">
      <c r="K2303" s="21">
        <v>2302</v>
      </c>
      <c r="L2303" s="20">
        <v>42232</v>
      </c>
      <c r="M2303" s="36"/>
      <c r="N2303" s="36"/>
      <c r="O2303" s="36"/>
      <c r="P2303" s="36"/>
      <c r="Q2303" s="36"/>
      <c r="R2303" s="36"/>
      <c r="S2303" s="36"/>
    </row>
    <row r="2304" spans="11:19" ht="15.75" x14ac:dyDescent="0.25">
      <c r="K2304" s="21">
        <v>2303</v>
      </c>
      <c r="L2304" s="20">
        <v>42233</v>
      </c>
      <c r="M2304" s="36"/>
      <c r="N2304" s="36"/>
      <c r="O2304" s="36"/>
      <c r="P2304" s="36"/>
      <c r="Q2304" s="36"/>
      <c r="R2304" s="36"/>
      <c r="S2304" s="36"/>
    </row>
    <row r="2305" spans="11:19" ht="15.75" x14ac:dyDescent="0.25">
      <c r="K2305" s="21">
        <v>2304</v>
      </c>
      <c r="L2305" s="20">
        <v>42234</v>
      </c>
      <c r="M2305" s="36"/>
      <c r="N2305" s="36"/>
      <c r="O2305" s="36"/>
      <c r="P2305" s="36"/>
      <c r="Q2305" s="36"/>
      <c r="R2305" s="36"/>
      <c r="S2305" s="36"/>
    </row>
    <row r="2306" spans="11:19" ht="15.75" x14ac:dyDescent="0.25">
      <c r="K2306" s="21">
        <v>2305</v>
      </c>
      <c r="L2306" s="20">
        <v>42235</v>
      </c>
      <c r="M2306" s="36"/>
      <c r="N2306" s="36"/>
      <c r="O2306" s="36"/>
      <c r="P2306" s="36"/>
      <c r="Q2306" s="36"/>
      <c r="R2306" s="36"/>
      <c r="S2306" s="36"/>
    </row>
    <row r="2307" spans="11:19" ht="15.75" x14ac:dyDescent="0.25">
      <c r="K2307" s="21">
        <v>2306</v>
      </c>
      <c r="L2307" s="20">
        <v>42236</v>
      </c>
      <c r="M2307" s="36"/>
      <c r="N2307" s="36"/>
      <c r="O2307" s="36"/>
      <c r="P2307" s="36"/>
      <c r="Q2307" s="36"/>
      <c r="R2307" s="36"/>
      <c r="S2307" s="36"/>
    </row>
    <row r="2308" spans="11:19" ht="15.75" x14ac:dyDescent="0.25">
      <c r="K2308" s="21">
        <v>2307</v>
      </c>
      <c r="L2308" s="20">
        <v>42237</v>
      </c>
      <c r="M2308" s="36"/>
      <c r="N2308" s="36"/>
      <c r="O2308" s="36"/>
      <c r="P2308" s="36"/>
      <c r="Q2308" s="36"/>
      <c r="R2308" s="36"/>
      <c r="S2308" s="36"/>
    </row>
    <row r="2309" spans="11:19" ht="15.75" x14ac:dyDescent="0.25">
      <c r="K2309" s="21">
        <v>2308</v>
      </c>
      <c r="L2309" s="20">
        <v>42238</v>
      </c>
      <c r="M2309" s="36"/>
      <c r="N2309" s="36"/>
      <c r="O2309" s="36"/>
      <c r="P2309" s="36"/>
      <c r="Q2309" s="36"/>
      <c r="R2309" s="36"/>
      <c r="S2309" s="36"/>
    </row>
    <row r="2310" spans="11:19" ht="15.75" x14ac:dyDescent="0.25">
      <c r="K2310" s="21">
        <v>2309</v>
      </c>
      <c r="L2310" s="20">
        <v>42239</v>
      </c>
      <c r="M2310" s="36"/>
      <c r="N2310" s="36"/>
      <c r="O2310" s="36"/>
      <c r="P2310" s="36"/>
      <c r="Q2310" s="36"/>
      <c r="R2310" s="36"/>
      <c r="S2310" s="36"/>
    </row>
    <row r="2311" spans="11:19" ht="15.75" x14ac:dyDescent="0.25">
      <c r="K2311" s="21">
        <v>2310</v>
      </c>
      <c r="L2311" s="20">
        <v>42240</v>
      </c>
      <c r="M2311" s="36"/>
      <c r="N2311" s="36"/>
      <c r="O2311" s="36"/>
      <c r="P2311" s="36"/>
      <c r="Q2311" s="36"/>
      <c r="R2311" s="36"/>
      <c r="S2311" s="36"/>
    </row>
    <row r="2312" spans="11:19" ht="15.75" x14ac:dyDescent="0.25">
      <c r="K2312" s="21">
        <v>2311</v>
      </c>
      <c r="L2312" s="20">
        <v>42241</v>
      </c>
      <c r="M2312" s="36"/>
      <c r="N2312" s="36"/>
      <c r="O2312" s="36"/>
      <c r="P2312" s="36"/>
      <c r="Q2312" s="36"/>
      <c r="R2312" s="36"/>
      <c r="S2312" s="36"/>
    </row>
    <row r="2313" spans="11:19" ht="15.75" x14ac:dyDescent="0.25">
      <c r="K2313" s="21">
        <v>2312</v>
      </c>
      <c r="L2313" s="20">
        <v>42242</v>
      </c>
      <c r="M2313" s="36"/>
      <c r="N2313" s="36"/>
      <c r="O2313" s="36"/>
      <c r="P2313" s="36"/>
      <c r="Q2313" s="36"/>
      <c r="R2313" s="36"/>
      <c r="S2313" s="36"/>
    </row>
    <row r="2314" spans="11:19" ht="15.75" x14ac:dyDescent="0.25">
      <c r="K2314" s="21">
        <v>2313</v>
      </c>
      <c r="L2314" s="20">
        <v>42243</v>
      </c>
      <c r="M2314" s="36"/>
      <c r="N2314" s="36"/>
      <c r="O2314" s="36"/>
      <c r="P2314" s="36"/>
      <c r="Q2314" s="36"/>
      <c r="R2314" s="36"/>
      <c r="S2314" s="36"/>
    </row>
    <row r="2315" spans="11:19" ht="15.75" x14ac:dyDescent="0.25">
      <c r="K2315" s="21">
        <v>2314</v>
      </c>
      <c r="L2315" s="20">
        <v>42244</v>
      </c>
      <c r="M2315" s="36"/>
      <c r="N2315" s="36"/>
      <c r="O2315" s="36"/>
      <c r="P2315" s="36"/>
      <c r="Q2315" s="36"/>
      <c r="R2315" s="36"/>
      <c r="S2315" s="36"/>
    </row>
    <row r="2316" spans="11:19" ht="15.75" x14ac:dyDescent="0.25">
      <c r="K2316" s="21">
        <v>2315</v>
      </c>
      <c r="L2316" s="20">
        <v>42245</v>
      </c>
      <c r="M2316" s="36"/>
      <c r="N2316" s="36"/>
      <c r="O2316" s="36"/>
      <c r="P2316" s="36"/>
      <c r="Q2316" s="36"/>
      <c r="R2316" s="36"/>
      <c r="S2316" s="36"/>
    </row>
    <row r="2317" spans="11:19" ht="15.75" x14ac:dyDescent="0.25">
      <c r="K2317" s="21">
        <v>2316</v>
      </c>
      <c r="L2317" s="20">
        <v>42246</v>
      </c>
      <c r="M2317" s="36"/>
      <c r="N2317" s="36"/>
      <c r="O2317" s="36"/>
      <c r="P2317" s="36"/>
      <c r="Q2317" s="36"/>
      <c r="R2317" s="36"/>
      <c r="S2317" s="36"/>
    </row>
    <row r="2318" spans="11:19" ht="15.75" x14ac:dyDescent="0.25">
      <c r="K2318" s="21">
        <v>2317</v>
      </c>
      <c r="L2318" s="20">
        <v>42247</v>
      </c>
      <c r="M2318" s="36"/>
      <c r="N2318" s="36"/>
      <c r="O2318" s="36"/>
      <c r="P2318" s="36"/>
      <c r="Q2318" s="36"/>
      <c r="R2318" s="36"/>
      <c r="S2318" s="36"/>
    </row>
    <row r="2319" spans="11:19" ht="15.75" x14ac:dyDescent="0.25">
      <c r="K2319" s="21">
        <v>2318</v>
      </c>
      <c r="L2319" s="20">
        <v>42248</v>
      </c>
      <c r="M2319" s="36"/>
      <c r="N2319" s="36"/>
      <c r="O2319" s="36"/>
      <c r="P2319" s="36"/>
      <c r="Q2319" s="36"/>
      <c r="R2319" s="36"/>
      <c r="S2319" s="36"/>
    </row>
    <row r="2320" spans="11:19" ht="15.75" x14ac:dyDescent="0.25">
      <c r="K2320" s="21">
        <v>2319</v>
      </c>
      <c r="L2320" s="20">
        <v>42249</v>
      </c>
      <c r="M2320" s="36"/>
      <c r="N2320" s="36"/>
      <c r="O2320" s="36"/>
      <c r="P2320" s="36"/>
      <c r="Q2320" s="36"/>
      <c r="R2320" s="36"/>
      <c r="S2320" s="36"/>
    </row>
    <row r="2321" spans="11:19" ht="15.75" x14ac:dyDescent="0.25">
      <c r="K2321" s="21">
        <v>2320</v>
      </c>
      <c r="L2321" s="20">
        <v>42250</v>
      </c>
      <c r="M2321" s="36"/>
      <c r="N2321" s="36"/>
      <c r="O2321" s="36"/>
      <c r="P2321" s="36"/>
      <c r="Q2321" s="36"/>
      <c r="R2321" s="36"/>
      <c r="S2321" s="36"/>
    </row>
    <row r="2322" spans="11:19" ht="15.75" x14ac:dyDescent="0.25">
      <c r="K2322" s="21">
        <v>2321</v>
      </c>
      <c r="L2322" s="20">
        <v>42251</v>
      </c>
      <c r="M2322" s="36"/>
      <c r="N2322" s="36"/>
      <c r="O2322" s="36"/>
      <c r="P2322" s="36"/>
      <c r="Q2322" s="36"/>
      <c r="R2322" s="36"/>
      <c r="S2322" s="36"/>
    </row>
    <row r="2323" spans="11:19" ht="15.75" x14ac:dyDescent="0.25">
      <c r="K2323" s="21">
        <v>2322</v>
      </c>
      <c r="L2323" s="20">
        <v>42252</v>
      </c>
      <c r="M2323" s="36"/>
      <c r="N2323" s="36"/>
      <c r="O2323" s="36"/>
      <c r="P2323" s="36"/>
      <c r="Q2323" s="36"/>
      <c r="R2323" s="36"/>
      <c r="S2323" s="36"/>
    </row>
    <row r="2324" spans="11:19" ht="15.75" x14ac:dyDescent="0.25">
      <c r="K2324" s="21">
        <v>2323</v>
      </c>
      <c r="L2324" s="20">
        <v>42253</v>
      </c>
      <c r="M2324" s="36"/>
      <c r="N2324" s="36"/>
      <c r="O2324" s="36"/>
      <c r="P2324" s="36"/>
      <c r="Q2324" s="36"/>
      <c r="R2324" s="36"/>
      <c r="S2324" s="36"/>
    </row>
    <row r="2325" spans="11:19" ht="15.75" x14ac:dyDescent="0.25">
      <c r="K2325" s="21">
        <v>2324</v>
      </c>
      <c r="L2325" s="20">
        <v>42254</v>
      </c>
      <c r="M2325" s="36"/>
      <c r="N2325" s="36"/>
      <c r="O2325" s="36"/>
      <c r="P2325" s="36"/>
      <c r="Q2325" s="36"/>
      <c r="R2325" s="36"/>
      <c r="S2325" s="36"/>
    </row>
    <row r="2326" spans="11:19" ht="15.75" x14ac:dyDescent="0.25">
      <c r="K2326" s="21">
        <v>2325</v>
      </c>
      <c r="L2326" s="20">
        <v>42255</v>
      </c>
      <c r="M2326" s="36"/>
      <c r="N2326" s="36"/>
      <c r="O2326" s="36"/>
      <c r="P2326" s="36"/>
      <c r="Q2326" s="36"/>
      <c r="R2326" s="36"/>
      <c r="S2326" s="36"/>
    </row>
    <row r="2327" spans="11:19" ht="15.75" x14ac:dyDescent="0.25">
      <c r="K2327" s="21">
        <v>2326</v>
      </c>
      <c r="L2327" s="20">
        <v>42256</v>
      </c>
      <c r="M2327" s="36"/>
      <c r="N2327" s="36"/>
      <c r="O2327" s="36"/>
      <c r="P2327" s="36"/>
      <c r="Q2327" s="36"/>
      <c r="R2327" s="36"/>
      <c r="S2327" s="36"/>
    </row>
    <row r="2328" spans="11:19" ht="15.75" x14ac:dyDescent="0.25">
      <c r="K2328" s="21">
        <v>2327</v>
      </c>
      <c r="L2328" s="20">
        <v>42257</v>
      </c>
      <c r="M2328" s="36"/>
      <c r="N2328" s="36"/>
      <c r="O2328" s="36"/>
      <c r="P2328" s="36"/>
      <c r="Q2328" s="36"/>
      <c r="R2328" s="36"/>
      <c r="S2328" s="36"/>
    </row>
    <row r="2329" spans="11:19" ht="15.75" x14ac:dyDescent="0.25">
      <c r="K2329" s="21">
        <v>2328</v>
      </c>
      <c r="L2329" s="20">
        <v>42258</v>
      </c>
      <c r="M2329" s="36"/>
      <c r="N2329" s="36"/>
      <c r="O2329" s="36"/>
      <c r="P2329" s="36"/>
      <c r="Q2329" s="36"/>
      <c r="R2329" s="36"/>
      <c r="S2329" s="36"/>
    </row>
    <row r="2330" spans="11:19" ht="15.75" x14ac:dyDescent="0.25">
      <c r="K2330" s="21">
        <v>2329</v>
      </c>
      <c r="L2330" s="20">
        <v>42259</v>
      </c>
      <c r="M2330" s="36"/>
      <c r="N2330" s="36"/>
      <c r="O2330" s="36"/>
      <c r="P2330" s="36"/>
      <c r="Q2330" s="36"/>
      <c r="R2330" s="36"/>
      <c r="S2330" s="36"/>
    </row>
    <row r="2331" spans="11:19" ht="15.75" x14ac:dyDescent="0.25">
      <c r="K2331" s="21">
        <v>2330</v>
      </c>
      <c r="L2331" s="20">
        <v>42260</v>
      </c>
      <c r="M2331" s="36"/>
      <c r="N2331" s="36"/>
      <c r="O2331" s="36"/>
      <c r="P2331" s="36"/>
      <c r="Q2331" s="36"/>
      <c r="R2331" s="36"/>
      <c r="S2331" s="36"/>
    </row>
    <row r="2332" spans="11:19" ht="15.75" x14ac:dyDescent="0.25">
      <c r="K2332" s="21">
        <v>2331</v>
      </c>
      <c r="L2332" s="20">
        <v>42261</v>
      </c>
      <c r="M2332" s="36"/>
      <c r="N2332" s="36"/>
      <c r="O2332" s="36"/>
      <c r="P2332" s="36"/>
      <c r="Q2332" s="36"/>
      <c r="R2332" s="36"/>
      <c r="S2332" s="36"/>
    </row>
    <row r="2333" spans="11:19" ht="15.75" x14ac:dyDescent="0.25">
      <c r="K2333" s="21">
        <v>2332</v>
      </c>
      <c r="L2333" s="20">
        <v>42262</v>
      </c>
      <c r="M2333" s="36"/>
      <c r="N2333" s="36"/>
      <c r="O2333" s="36"/>
      <c r="P2333" s="36"/>
      <c r="Q2333" s="36"/>
      <c r="R2333" s="36"/>
      <c r="S2333" s="36"/>
    </row>
    <row r="2334" spans="11:19" ht="15.75" x14ac:dyDescent="0.25">
      <c r="K2334" s="21">
        <v>2333</v>
      </c>
      <c r="L2334" s="20">
        <v>42263</v>
      </c>
      <c r="M2334" s="36"/>
      <c r="N2334" s="36"/>
      <c r="O2334" s="36"/>
      <c r="P2334" s="36"/>
      <c r="Q2334" s="36"/>
      <c r="R2334" s="36"/>
      <c r="S2334" s="36"/>
    </row>
    <row r="2335" spans="11:19" ht="15.75" x14ac:dyDescent="0.25">
      <c r="K2335" s="21">
        <v>2334</v>
      </c>
      <c r="L2335" s="20">
        <v>42264</v>
      </c>
      <c r="M2335" s="36"/>
      <c r="N2335" s="36"/>
      <c r="O2335" s="36"/>
      <c r="P2335" s="36"/>
      <c r="Q2335" s="36"/>
      <c r="R2335" s="36"/>
      <c r="S2335" s="36"/>
    </row>
    <row r="2336" spans="11:19" ht="15.75" x14ac:dyDescent="0.25">
      <c r="K2336" s="21">
        <v>2335</v>
      </c>
      <c r="L2336" s="20">
        <v>42265</v>
      </c>
      <c r="M2336" s="36"/>
      <c r="N2336" s="36"/>
      <c r="O2336" s="36"/>
      <c r="P2336" s="36"/>
      <c r="Q2336" s="36"/>
      <c r="R2336" s="36"/>
      <c r="S2336" s="36"/>
    </row>
    <row r="2337" spans="11:19" ht="15.75" x14ac:dyDescent="0.25">
      <c r="K2337" s="21">
        <v>2336</v>
      </c>
      <c r="L2337" s="20">
        <v>42266</v>
      </c>
      <c r="M2337" s="36"/>
      <c r="N2337" s="36"/>
      <c r="O2337" s="36"/>
      <c r="P2337" s="36"/>
      <c r="Q2337" s="36"/>
      <c r="R2337" s="36"/>
      <c r="S2337" s="36"/>
    </row>
    <row r="2338" spans="11:19" ht="15.75" x14ac:dyDescent="0.25">
      <c r="K2338" s="21">
        <v>2337</v>
      </c>
      <c r="L2338" s="20">
        <v>42267</v>
      </c>
      <c r="M2338" s="36"/>
      <c r="N2338" s="36"/>
      <c r="O2338" s="36"/>
      <c r="P2338" s="36"/>
      <c r="Q2338" s="36"/>
      <c r="R2338" s="36"/>
      <c r="S2338" s="36"/>
    </row>
    <row r="2339" spans="11:19" ht="15.75" x14ac:dyDescent="0.25">
      <c r="K2339" s="21">
        <v>2338</v>
      </c>
      <c r="L2339" s="20">
        <v>42268</v>
      </c>
      <c r="M2339" s="36"/>
      <c r="N2339" s="36"/>
      <c r="O2339" s="36"/>
      <c r="P2339" s="36"/>
      <c r="Q2339" s="36"/>
      <c r="R2339" s="36"/>
      <c r="S2339" s="36"/>
    </row>
    <row r="2340" spans="11:19" ht="15.75" x14ac:dyDescent="0.25">
      <c r="K2340" s="21">
        <v>2339</v>
      </c>
      <c r="L2340" s="20">
        <v>42269</v>
      </c>
      <c r="M2340" s="36"/>
      <c r="N2340" s="36"/>
      <c r="O2340" s="36"/>
      <c r="P2340" s="36"/>
      <c r="Q2340" s="36"/>
      <c r="R2340" s="36"/>
      <c r="S2340" s="36"/>
    </row>
    <row r="2341" spans="11:19" ht="15.75" x14ac:dyDescent="0.25">
      <c r="K2341" s="21">
        <v>2340</v>
      </c>
      <c r="L2341" s="20">
        <v>42270</v>
      </c>
      <c r="M2341" s="36"/>
      <c r="N2341" s="36"/>
      <c r="O2341" s="36"/>
      <c r="P2341" s="36"/>
      <c r="Q2341" s="36"/>
      <c r="R2341" s="36"/>
      <c r="S2341" s="36"/>
    </row>
    <row r="2342" spans="11:19" ht="15.75" x14ac:dyDescent="0.25">
      <c r="K2342" s="21">
        <v>2341</v>
      </c>
      <c r="L2342" s="20">
        <v>42271</v>
      </c>
      <c r="M2342" s="36"/>
      <c r="N2342" s="36"/>
      <c r="O2342" s="36"/>
      <c r="P2342" s="36"/>
      <c r="Q2342" s="36"/>
      <c r="R2342" s="36"/>
      <c r="S2342" s="36"/>
    </row>
    <row r="2343" spans="11:19" ht="15.75" x14ac:dyDescent="0.25">
      <c r="K2343" s="21">
        <v>2342</v>
      </c>
      <c r="L2343" s="20">
        <v>42272</v>
      </c>
      <c r="M2343" s="36"/>
      <c r="N2343" s="36"/>
      <c r="O2343" s="36"/>
      <c r="P2343" s="36"/>
      <c r="Q2343" s="36"/>
      <c r="R2343" s="36"/>
      <c r="S2343" s="36"/>
    </row>
    <row r="2344" spans="11:19" ht="15.75" x14ac:dyDescent="0.25">
      <c r="K2344" s="21">
        <v>2343</v>
      </c>
      <c r="L2344" s="20">
        <v>42273</v>
      </c>
      <c r="M2344" s="36"/>
      <c r="N2344" s="36"/>
      <c r="O2344" s="36"/>
      <c r="P2344" s="36"/>
      <c r="Q2344" s="36"/>
      <c r="R2344" s="36"/>
      <c r="S2344" s="36"/>
    </row>
    <row r="2345" spans="11:19" ht="15.75" x14ac:dyDescent="0.25">
      <c r="K2345" s="21">
        <v>2344</v>
      </c>
      <c r="L2345" s="20">
        <v>42274</v>
      </c>
      <c r="M2345" s="36"/>
      <c r="N2345" s="36"/>
      <c r="O2345" s="36"/>
      <c r="P2345" s="36"/>
      <c r="Q2345" s="36"/>
      <c r="R2345" s="36"/>
      <c r="S2345" s="36"/>
    </row>
    <row r="2346" spans="11:19" ht="15.75" x14ac:dyDescent="0.25">
      <c r="K2346" s="21">
        <v>2345</v>
      </c>
      <c r="L2346" s="20">
        <v>42275</v>
      </c>
      <c r="M2346" s="36"/>
      <c r="N2346" s="36"/>
      <c r="O2346" s="36"/>
      <c r="P2346" s="36"/>
      <c r="Q2346" s="36"/>
      <c r="R2346" s="36"/>
      <c r="S2346" s="36"/>
    </row>
    <row r="2347" spans="11:19" ht="15.75" x14ac:dyDescent="0.25">
      <c r="K2347" s="21">
        <v>2346</v>
      </c>
      <c r="L2347" s="20">
        <v>42276</v>
      </c>
      <c r="M2347" s="36"/>
      <c r="N2347" s="36"/>
      <c r="O2347" s="36"/>
      <c r="P2347" s="36"/>
      <c r="Q2347" s="36"/>
      <c r="R2347" s="36"/>
      <c r="S2347" s="36"/>
    </row>
    <row r="2348" spans="11:19" ht="15.75" x14ac:dyDescent="0.25">
      <c r="K2348" s="21">
        <v>2347</v>
      </c>
      <c r="L2348" s="20">
        <v>42277</v>
      </c>
      <c r="M2348" s="36"/>
      <c r="N2348" s="36"/>
      <c r="O2348" s="36"/>
      <c r="P2348" s="36"/>
      <c r="Q2348" s="36"/>
      <c r="R2348" s="36"/>
      <c r="S2348" s="36"/>
    </row>
    <row r="2349" spans="11:19" ht="15.75" x14ac:dyDescent="0.25">
      <c r="K2349" s="21">
        <v>2348</v>
      </c>
      <c r="L2349" s="20">
        <v>42278</v>
      </c>
      <c r="M2349" s="36"/>
      <c r="N2349" s="36"/>
      <c r="O2349" s="36"/>
      <c r="P2349" s="36"/>
      <c r="Q2349" s="36"/>
      <c r="R2349" s="36"/>
      <c r="S2349" s="36"/>
    </row>
    <row r="2350" spans="11:19" ht="15.75" x14ac:dyDescent="0.25">
      <c r="K2350" s="21">
        <v>2349</v>
      </c>
      <c r="L2350" s="20">
        <v>42279</v>
      </c>
      <c r="M2350" s="36"/>
      <c r="N2350" s="36"/>
      <c r="O2350" s="36"/>
      <c r="P2350" s="36"/>
      <c r="Q2350" s="36"/>
      <c r="R2350" s="36"/>
      <c r="S2350" s="36"/>
    </row>
    <row r="2351" spans="11:19" ht="15.75" x14ac:dyDescent="0.25">
      <c r="K2351" s="21">
        <v>2350</v>
      </c>
      <c r="L2351" s="20">
        <v>42280</v>
      </c>
      <c r="M2351" s="36"/>
      <c r="N2351" s="36"/>
      <c r="O2351" s="36"/>
      <c r="P2351" s="36"/>
      <c r="Q2351" s="36"/>
      <c r="R2351" s="36"/>
      <c r="S2351" s="36"/>
    </row>
    <row r="2352" spans="11:19" ht="15.75" x14ac:dyDescent="0.25">
      <c r="K2352" s="21">
        <v>2351</v>
      </c>
      <c r="L2352" s="20">
        <v>42281</v>
      </c>
      <c r="M2352" s="36"/>
      <c r="N2352" s="36"/>
      <c r="O2352" s="36"/>
      <c r="P2352" s="36"/>
      <c r="Q2352" s="36"/>
      <c r="R2352" s="36"/>
      <c r="S2352" s="36"/>
    </row>
    <row r="2353" spans="11:19" ht="15.75" x14ac:dyDescent="0.25">
      <c r="K2353" s="21">
        <v>2352</v>
      </c>
      <c r="L2353" s="20">
        <v>42282</v>
      </c>
      <c r="M2353" s="36"/>
      <c r="N2353" s="36"/>
      <c r="O2353" s="36"/>
      <c r="P2353" s="36"/>
      <c r="Q2353" s="36"/>
      <c r="R2353" s="36"/>
      <c r="S2353" s="36"/>
    </row>
    <row r="2354" spans="11:19" ht="15.75" x14ac:dyDescent="0.25">
      <c r="K2354" s="21">
        <v>2353</v>
      </c>
      <c r="L2354" s="20">
        <v>42283</v>
      </c>
      <c r="M2354" s="36"/>
      <c r="N2354" s="36"/>
      <c r="O2354" s="36"/>
      <c r="P2354" s="36"/>
      <c r="Q2354" s="36"/>
      <c r="R2354" s="36"/>
      <c r="S2354" s="36"/>
    </row>
    <row r="2355" spans="11:19" ht="15.75" x14ac:dyDescent="0.25">
      <c r="K2355" s="21">
        <v>2354</v>
      </c>
      <c r="L2355" s="20">
        <v>42284</v>
      </c>
      <c r="M2355" s="36"/>
      <c r="N2355" s="36"/>
      <c r="O2355" s="36"/>
      <c r="P2355" s="36"/>
      <c r="Q2355" s="36"/>
      <c r="R2355" s="36"/>
      <c r="S2355" s="36"/>
    </row>
    <row r="2356" spans="11:19" ht="15.75" x14ac:dyDescent="0.25">
      <c r="K2356" s="21">
        <v>2355</v>
      </c>
      <c r="L2356" s="20">
        <v>42285</v>
      </c>
      <c r="M2356" s="36"/>
      <c r="N2356" s="36"/>
      <c r="O2356" s="36"/>
      <c r="P2356" s="36"/>
      <c r="Q2356" s="36"/>
      <c r="R2356" s="36"/>
      <c r="S2356" s="36"/>
    </row>
    <row r="2357" spans="11:19" ht="15.75" x14ac:dyDescent="0.25">
      <c r="K2357" s="21">
        <v>2356</v>
      </c>
      <c r="L2357" s="20">
        <v>42286</v>
      </c>
      <c r="M2357" s="36"/>
      <c r="N2357" s="36"/>
      <c r="O2357" s="36"/>
      <c r="P2357" s="36"/>
      <c r="Q2357" s="36"/>
      <c r="R2357" s="36"/>
      <c r="S2357" s="36"/>
    </row>
    <row r="2358" spans="11:19" ht="15.75" x14ac:dyDescent="0.25">
      <c r="K2358" s="21">
        <v>2357</v>
      </c>
      <c r="L2358" s="20">
        <v>42287</v>
      </c>
      <c r="M2358" s="36"/>
      <c r="N2358" s="36"/>
      <c r="O2358" s="36"/>
      <c r="P2358" s="36"/>
      <c r="Q2358" s="36"/>
      <c r="R2358" s="36"/>
      <c r="S2358" s="36"/>
    </row>
    <row r="2359" spans="11:19" ht="15.75" x14ac:dyDescent="0.25">
      <c r="K2359" s="21">
        <v>2358</v>
      </c>
      <c r="L2359" s="20">
        <v>42288</v>
      </c>
      <c r="M2359" s="36"/>
      <c r="N2359" s="36"/>
      <c r="O2359" s="36"/>
      <c r="P2359" s="36"/>
      <c r="Q2359" s="36"/>
      <c r="R2359" s="36"/>
      <c r="S2359" s="36"/>
    </row>
    <row r="2360" spans="11:19" ht="15.75" x14ac:dyDescent="0.25">
      <c r="K2360" s="21">
        <v>2359</v>
      </c>
      <c r="L2360" s="20">
        <v>42289</v>
      </c>
      <c r="M2360" s="36"/>
      <c r="N2360" s="36"/>
      <c r="O2360" s="36"/>
      <c r="P2360" s="36"/>
      <c r="Q2360" s="36"/>
      <c r="R2360" s="36"/>
      <c r="S2360" s="36"/>
    </row>
    <row r="2361" spans="11:19" ht="15.75" x14ac:dyDescent="0.25">
      <c r="K2361" s="21">
        <v>2360</v>
      </c>
      <c r="L2361" s="20">
        <v>42290</v>
      </c>
      <c r="M2361" s="36"/>
      <c r="N2361" s="36"/>
      <c r="O2361" s="36"/>
      <c r="P2361" s="36"/>
      <c r="Q2361" s="36"/>
      <c r="R2361" s="36"/>
      <c r="S2361" s="36"/>
    </row>
    <row r="2362" spans="11:19" ht="15.75" x14ac:dyDescent="0.25">
      <c r="K2362" s="21">
        <v>2361</v>
      </c>
      <c r="L2362" s="20">
        <v>42291</v>
      </c>
      <c r="M2362" s="36"/>
      <c r="N2362" s="36"/>
      <c r="O2362" s="36"/>
      <c r="P2362" s="36"/>
      <c r="Q2362" s="36"/>
      <c r="R2362" s="36"/>
      <c r="S2362" s="36"/>
    </row>
    <row r="2363" spans="11:19" ht="15.75" x14ac:dyDescent="0.25">
      <c r="K2363" s="21">
        <v>2362</v>
      </c>
      <c r="L2363" s="20">
        <v>42292</v>
      </c>
      <c r="M2363" s="36"/>
      <c r="N2363" s="36"/>
      <c r="O2363" s="36"/>
      <c r="P2363" s="36"/>
      <c r="Q2363" s="36"/>
      <c r="R2363" s="36"/>
      <c r="S2363" s="36"/>
    </row>
    <row r="2364" spans="11:19" ht="15.75" x14ac:dyDescent="0.25">
      <c r="K2364" s="21">
        <v>2363</v>
      </c>
      <c r="L2364" s="20">
        <v>42293</v>
      </c>
      <c r="M2364" s="36"/>
      <c r="N2364" s="36"/>
      <c r="O2364" s="36"/>
      <c r="P2364" s="36"/>
      <c r="Q2364" s="36"/>
      <c r="R2364" s="36"/>
      <c r="S2364" s="36"/>
    </row>
    <row r="2365" spans="11:19" ht="15.75" x14ac:dyDescent="0.25">
      <c r="K2365" s="21">
        <v>2364</v>
      </c>
      <c r="L2365" s="20">
        <v>42294</v>
      </c>
      <c r="M2365" s="36"/>
      <c r="N2365" s="36"/>
      <c r="O2365" s="36"/>
      <c r="P2365" s="36"/>
      <c r="Q2365" s="36"/>
      <c r="R2365" s="36"/>
      <c r="S2365" s="36"/>
    </row>
    <row r="2366" spans="11:19" ht="15.75" x14ac:dyDescent="0.25">
      <c r="K2366" s="21">
        <v>2365</v>
      </c>
      <c r="L2366" s="20">
        <v>42295</v>
      </c>
      <c r="M2366" s="36"/>
      <c r="N2366" s="36"/>
      <c r="O2366" s="36"/>
      <c r="P2366" s="36"/>
      <c r="Q2366" s="36"/>
      <c r="R2366" s="36"/>
      <c r="S2366" s="36"/>
    </row>
    <row r="2367" spans="11:19" ht="15.75" x14ac:dyDescent="0.25">
      <c r="K2367" s="21">
        <v>2366</v>
      </c>
      <c r="L2367" s="20">
        <v>42296</v>
      </c>
      <c r="M2367" s="36"/>
      <c r="N2367" s="36"/>
      <c r="O2367" s="36"/>
      <c r="P2367" s="36"/>
      <c r="Q2367" s="36"/>
      <c r="R2367" s="36"/>
      <c r="S2367" s="36"/>
    </row>
    <row r="2368" spans="11:19" ht="15.75" x14ac:dyDescent="0.25">
      <c r="K2368" s="21">
        <v>2367</v>
      </c>
      <c r="L2368" s="20">
        <v>42297</v>
      </c>
      <c r="M2368" s="36"/>
      <c r="N2368" s="36"/>
      <c r="O2368" s="36"/>
      <c r="P2368" s="36"/>
      <c r="Q2368" s="36"/>
      <c r="R2368" s="36"/>
      <c r="S2368" s="36"/>
    </row>
    <row r="2369" spans="11:19" ht="15.75" x14ac:dyDescent="0.25">
      <c r="K2369" s="21">
        <v>2368</v>
      </c>
      <c r="L2369" s="20">
        <v>42298</v>
      </c>
      <c r="M2369" s="36"/>
      <c r="N2369" s="36"/>
      <c r="O2369" s="36"/>
      <c r="P2369" s="36"/>
      <c r="Q2369" s="36"/>
      <c r="R2369" s="36"/>
      <c r="S2369" s="36"/>
    </row>
    <row r="2370" spans="11:19" ht="15.75" x14ac:dyDescent="0.25">
      <c r="K2370" s="21">
        <v>2369</v>
      </c>
      <c r="L2370" s="20">
        <v>42299</v>
      </c>
      <c r="M2370" s="36"/>
      <c r="N2370" s="36"/>
      <c r="O2370" s="36"/>
      <c r="P2370" s="36"/>
      <c r="Q2370" s="36"/>
      <c r="R2370" s="36"/>
      <c r="S2370" s="36"/>
    </row>
    <row r="2371" spans="11:19" ht="15.75" x14ac:dyDescent="0.25">
      <c r="K2371" s="21">
        <v>2370</v>
      </c>
      <c r="L2371" s="20">
        <v>42300</v>
      </c>
      <c r="M2371" s="36"/>
      <c r="N2371" s="36"/>
      <c r="O2371" s="36"/>
      <c r="P2371" s="36"/>
      <c r="Q2371" s="36"/>
      <c r="R2371" s="36"/>
      <c r="S2371" s="36"/>
    </row>
    <row r="2372" spans="11:19" ht="15.75" x14ac:dyDescent="0.25">
      <c r="K2372" s="21">
        <v>2371</v>
      </c>
      <c r="L2372" s="20">
        <v>42301</v>
      </c>
      <c r="M2372" s="36"/>
      <c r="N2372" s="36"/>
      <c r="O2372" s="36"/>
      <c r="P2372" s="36"/>
      <c r="Q2372" s="36"/>
      <c r="R2372" s="36"/>
      <c r="S2372" s="36"/>
    </row>
    <row r="2373" spans="11:19" ht="15.75" x14ac:dyDescent="0.25">
      <c r="K2373" s="21">
        <v>2372</v>
      </c>
      <c r="L2373" s="20">
        <v>42302</v>
      </c>
      <c r="M2373" s="36"/>
      <c r="N2373" s="36"/>
      <c r="O2373" s="36"/>
      <c r="P2373" s="36"/>
      <c r="Q2373" s="36"/>
      <c r="R2373" s="36"/>
      <c r="S2373" s="36"/>
    </row>
    <row r="2374" spans="11:19" ht="15.75" x14ac:dyDescent="0.25">
      <c r="K2374" s="21">
        <v>2373</v>
      </c>
      <c r="L2374" s="20">
        <v>42303</v>
      </c>
      <c r="M2374" s="36"/>
      <c r="N2374" s="36"/>
      <c r="O2374" s="36"/>
      <c r="P2374" s="36"/>
      <c r="Q2374" s="36"/>
      <c r="R2374" s="36"/>
      <c r="S2374" s="36"/>
    </row>
    <row r="2375" spans="11:19" ht="15.75" x14ac:dyDescent="0.25">
      <c r="K2375" s="21">
        <v>2374</v>
      </c>
      <c r="L2375" s="20">
        <v>42304</v>
      </c>
      <c r="M2375" s="36"/>
      <c r="N2375" s="36"/>
      <c r="O2375" s="36"/>
      <c r="P2375" s="36"/>
      <c r="Q2375" s="36"/>
      <c r="R2375" s="36"/>
      <c r="S2375" s="36"/>
    </row>
    <row r="2376" spans="11:19" ht="15.75" x14ac:dyDescent="0.25">
      <c r="K2376" s="21">
        <v>2375</v>
      </c>
      <c r="L2376" s="20">
        <v>42305</v>
      </c>
      <c r="M2376" s="36"/>
      <c r="N2376" s="36"/>
      <c r="O2376" s="36"/>
      <c r="P2376" s="36"/>
      <c r="Q2376" s="36"/>
      <c r="R2376" s="36"/>
      <c r="S2376" s="36"/>
    </row>
    <row r="2377" spans="11:19" ht="15.75" x14ac:dyDescent="0.25">
      <c r="K2377" s="21">
        <v>2376</v>
      </c>
      <c r="L2377" s="20">
        <v>42306</v>
      </c>
      <c r="M2377" s="36"/>
      <c r="N2377" s="36"/>
      <c r="O2377" s="36"/>
      <c r="P2377" s="36"/>
      <c r="Q2377" s="36"/>
      <c r="R2377" s="36"/>
      <c r="S2377" s="36"/>
    </row>
    <row r="2378" spans="11:19" ht="15.75" x14ac:dyDescent="0.25">
      <c r="K2378" s="21">
        <v>2377</v>
      </c>
      <c r="L2378" s="20">
        <v>42307</v>
      </c>
      <c r="M2378" s="36"/>
      <c r="N2378" s="36"/>
      <c r="O2378" s="36"/>
      <c r="P2378" s="36"/>
      <c r="Q2378" s="36"/>
      <c r="R2378" s="36"/>
      <c r="S2378" s="36"/>
    </row>
    <row r="2379" spans="11:19" ht="15.75" x14ac:dyDescent="0.25">
      <c r="K2379" s="21">
        <v>2378</v>
      </c>
      <c r="L2379" s="20">
        <v>42308</v>
      </c>
      <c r="M2379" s="36"/>
      <c r="N2379" s="36"/>
      <c r="O2379" s="36"/>
      <c r="P2379" s="36"/>
      <c r="Q2379" s="36"/>
      <c r="R2379" s="36"/>
      <c r="S2379" s="36"/>
    </row>
    <row r="2380" spans="11:19" ht="15.75" x14ac:dyDescent="0.25">
      <c r="K2380" s="21">
        <v>2379</v>
      </c>
      <c r="L2380" s="20">
        <v>42309</v>
      </c>
      <c r="M2380" s="36"/>
      <c r="N2380" s="36"/>
      <c r="O2380" s="36"/>
      <c r="P2380" s="36"/>
      <c r="Q2380" s="36"/>
      <c r="R2380" s="36"/>
      <c r="S2380" s="36"/>
    </row>
    <row r="2381" spans="11:19" ht="15.75" x14ac:dyDescent="0.25">
      <c r="K2381" s="21">
        <v>2380</v>
      </c>
      <c r="L2381" s="20">
        <v>42310</v>
      </c>
      <c r="M2381" s="36"/>
      <c r="N2381" s="36"/>
      <c r="O2381" s="36"/>
      <c r="P2381" s="36"/>
      <c r="Q2381" s="36"/>
      <c r="R2381" s="36"/>
      <c r="S2381" s="36"/>
    </row>
    <row r="2382" spans="11:19" ht="15.75" x14ac:dyDescent="0.25">
      <c r="K2382" s="21">
        <v>2381</v>
      </c>
      <c r="L2382" s="20">
        <v>42311</v>
      </c>
      <c r="M2382" s="36"/>
      <c r="N2382" s="36"/>
      <c r="O2382" s="36"/>
      <c r="P2382" s="36"/>
      <c r="Q2382" s="36"/>
      <c r="R2382" s="36"/>
      <c r="S2382" s="36"/>
    </row>
    <row r="2383" spans="11:19" ht="15.75" x14ac:dyDescent="0.25">
      <c r="K2383" s="21">
        <v>2382</v>
      </c>
      <c r="L2383" s="20">
        <v>42312</v>
      </c>
      <c r="M2383" s="36"/>
      <c r="N2383" s="36"/>
      <c r="O2383" s="36"/>
      <c r="P2383" s="36"/>
      <c r="Q2383" s="36"/>
      <c r="R2383" s="36"/>
      <c r="S2383" s="36"/>
    </row>
    <row r="2384" spans="11:19" ht="15.75" x14ac:dyDescent="0.25">
      <c r="K2384" s="21">
        <v>2383</v>
      </c>
      <c r="L2384" s="20">
        <v>42313</v>
      </c>
      <c r="M2384" s="36"/>
      <c r="N2384" s="36"/>
      <c r="O2384" s="36"/>
      <c r="P2384" s="36"/>
      <c r="Q2384" s="36"/>
      <c r="R2384" s="36"/>
      <c r="S2384" s="36"/>
    </row>
    <row r="2385" spans="11:19" ht="15.75" x14ac:dyDescent="0.25">
      <c r="K2385" s="21">
        <v>2384</v>
      </c>
      <c r="L2385" s="20">
        <v>42314</v>
      </c>
      <c r="M2385" s="36"/>
      <c r="N2385" s="36"/>
      <c r="O2385" s="36"/>
      <c r="P2385" s="36"/>
      <c r="Q2385" s="36"/>
      <c r="R2385" s="36"/>
      <c r="S2385" s="36"/>
    </row>
    <row r="2386" spans="11:19" ht="15.75" x14ac:dyDescent="0.25">
      <c r="K2386" s="21">
        <v>2385</v>
      </c>
      <c r="L2386" s="20">
        <v>42315</v>
      </c>
      <c r="M2386" s="36"/>
      <c r="N2386" s="36"/>
      <c r="O2386" s="36"/>
      <c r="P2386" s="36"/>
      <c r="Q2386" s="36"/>
      <c r="R2386" s="36"/>
      <c r="S2386" s="36"/>
    </row>
    <row r="2387" spans="11:19" ht="15.75" x14ac:dyDescent="0.25">
      <c r="K2387" s="21">
        <v>2386</v>
      </c>
      <c r="L2387" s="20">
        <v>42316</v>
      </c>
      <c r="M2387" s="36"/>
      <c r="N2387" s="36"/>
      <c r="O2387" s="36"/>
      <c r="P2387" s="36"/>
      <c r="Q2387" s="36"/>
      <c r="R2387" s="36"/>
      <c r="S2387" s="36"/>
    </row>
    <row r="2388" spans="11:19" ht="15.75" x14ac:dyDescent="0.25">
      <c r="K2388" s="21">
        <v>2387</v>
      </c>
      <c r="L2388" s="20">
        <v>42317</v>
      </c>
      <c r="M2388" s="36"/>
      <c r="N2388" s="36"/>
      <c r="O2388" s="36"/>
      <c r="P2388" s="36"/>
      <c r="Q2388" s="36"/>
      <c r="R2388" s="36"/>
      <c r="S2388" s="36"/>
    </row>
    <row r="2389" spans="11:19" ht="15.75" x14ac:dyDescent="0.25">
      <c r="K2389" s="21">
        <v>2388</v>
      </c>
      <c r="L2389" s="20">
        <v>42318</v>
      </c>
      <c r="M2389" s="36"/>
      <c r="N2389" s="36"/>
      <c r="O2389" s="36"/>
      <c r="P2389" s="36"/>
      <c r="Q2389" s="36"/>
      <c r="R2389" s="36"/>
      <c r="S2389" s="36"/>
    </row>
    <row r="2390" spans="11:19" ht="15.75" x14ac:dyDescent="0.25">
      <c r="K2390" s="21">
        <v>2389</v>
      </c>
      <c r="L2390" s="20">
        <v>42319</v>
      </c>
      <c r="M2390" s="36"/>
      <c r="N2390" s="36"/>
      <c r="O2390" s="36"/>
      <c r="P2390" s="36"/>
      <c r="Q2390" s="36"/>
      <c r="R2390" s="36"/>
      <c r="S2390" s="36"/>
    </row>
    <row r="2391" spans="11:19" ht="15.75" x14ac:dyDescent="0.25">
      <c r="K2391" s="21">
        <v>2390</v>
      </c>
      <c r="L2391" s="20">
        <v>42320</v>
      </c>
      <c r="M2391" s="36"/>
      <c r="N2391" s="36"/>
      <c r="O2391" s="36"/>
      <c r="P2391" s="36"/>
      <c r="Q2391" s="36"/>
      <c r="R2391" s="36"/>
      <c r="S2391" s="36"/>
    </row>
    <row r="2392" spans="11:19" ht="15.75" x14ac:dyDescent="0.25">
      <c r="K2392" s="21">
        <v>2391</v>
      </c>
      <c r="L2392" s="20">
        <v>42321</v>
      </c>
      <c r="M2392" s="36"/>
      <c r="N2392" s="36"/>
      <c r="O2392" s="36"/>
      <c r="P2392" s="36"/>
      <c r="Q2392" s="36"/>
      <c r="R2392" s="36"/>
      <c r="S2392" s="36"/>
    </row>
    <row r="2393" spans="11:19" ht="15.75" x14ac:dyDescent="0.25">
      <c r="K2393" s="21">
        <v>2392</v>
      </c>
      <c r="L2393" s="20">
        <v>42322</v>
      </c>
      <c r="M2393" s="36"/>
      <c r="N2393" s="36"/>
      <c r="O2393" s="36"/>
      <c r="P2393" s="36"/>
      <c r="Q2393" s="36"/>
      <c r="R2393" s="36"/>
      <c r="S2393" s="36"/>
    </row>
    <row r="2394" spans="11:19" ht="15.75" x14ac:dyDescent="0.25">
      <c r="K2394" s="21">
        <v>2393</v>
      </c>
      <c r="L2394" s="20">
        <v>42323</v>
      </c>
      <c r="M2394" s="36"/>
      <c r="N2394" s="36"/>
      <c r="O2394" s="36"/>
      <c r="P2394" s="36"/>
      <c r="Q2394" s="36"/>
      <c r="R2394" s="36"/>
      <c r="S2394" s="36"/>
    </row>
    <row r="2395" spans="11:19" ht="15.75" x14ac:dyDescent="0.25">
      <c r="K2395" s="21">
        <v>2394</v>
      </c>
      <c r="L2395" s="20">
        <v>42324</v>
      </c>
      <c r="M2395" s="36"/>
      <c r="N2395" s="36"/>
      <c r="O2395" s="36"/>
      <c r="P2395" s="36"/>
      <c r="Q2395" s="36"/>
      <c r="R2395" s="36"/>
      <c r="S2395" s="36"/>
    </row>
    <row r="2396" spans="11:19" ht="15.75" x14ac:dyDescent="0.25">
      <c r="K2396" s="21">
        <v>2395</v>
      </c>
      <c r="L2396" s="20">
        <v>42325</v>
      </c>
      <c r="M2396" s="36"/>
      <c r="N2396" s="36"/>
      <c r="O2396" s="36"/>
      <c r="P2396" s="36"/>
      <c r="Q2396" s="36"/>
      <c r="R2396" s="36"/>
      <c r="S2396" s="36"/>
    </row>
    <row r="2397" spans="11:19" ht="15.75" x14ac:dyDescent="0.25">
      <c r="K2397" s="21">
        <v>2396</v>
      </c>
      <c r="L2397" s="20">
        <v>42326</v>
      </c>
      <c r="M2397" s="36"/>
      <c r="N2397" s="36"/>
      <c r="O2397" s="36"/>
      <c r="P2397" s="36"/>
      <c r="Q2397" s="36"/>
      <c r="R2397" s="36"/>
      <c r="S2397" s="36"/>
    </row>
    <row r="2398" spans="11:19" ht="15.75" x14ac:dyDescent="0.25">
      <c r="K2398" s="21">
        <v>2397</v>
      </c>
      <c r="L2398" s="20">
        <v>42327</v>
      </c>
      <c r="M2398" s="36"/>
      <c r="N2398" s="36"/>
      <c r="O2398" s="36"/>
      <c r="P2398" s="36"/>
      <c r="Q2398" s="36"/>
      <c r="R2398" s="36"/>
      <c r="S2398" s="36"/>
    </row>
    <row r="2399" spans="11:19" ht="15.75" x14ac:dyDescent="0.25">
      <c r="K2399" s="21">
        <v>2398</v>
      </c>
      <c r="L2399" s="20">
        <v>42328</v>
      </c>
      <c r="M2399" s="36"/>
      <c r="N2399" s="36"/>
      <c r="O2399" s="36"/>
      <c r="P2399" s="36"/>
      <c r="Q2399" s="36"/>
      <c r="R2399" s="36"/>
      <c r="S2399" s="36"/>
    </row>
    <row r="2400" spans="11:19" ht="15.75" x14ac:dyDescent="0.25">
      <c r="K2400" s="21">
        <v>2399</v>
      </c>
      <c r="L2400" s="20">
        <v>42329</v>
      </c>
      <c r="M2400" s="36"/>
      <c r="N2400" s="36"/>
      <c r="O2400" s="36"/>
      <c r="P2400" s="36"/>
      <c r="Q2400" s="36"/>
      <c r="R2400" s="36"/>
      <c r="S2400" s="36"/>
    </row>
    <row r="2401" spans="11:19" ht="15.75" x14ac:dyDescent="0.25">
      <c r="K2401" s="21">
        <v>2400</v>
      </c>
      <c r="L2401" s="20">
        <v>42330</v>
      </c>
      <c r="M2401" s="36"/>
      <c r="N2401" s="36"/>
      <c r="O2401" s="36"/>
      <c r="P2401" s="36"/>
      <c r="Q2401" s="36"/>
      <c r="R2401" s="36"/>
      <c r="S2401" s="36"/>
    </row>
    <row r="2402" spans="11:19" ht="15.75" x14ac:dyDescent="0.25">
      <c r="K2402" s="21">
        <v>2401</v>
      </c>
      <c r="L2402" s="20">
        <v>42331</v>
      </c>
      <c r="M2402" s="36"/>
      <c r="N2402" s="36"/>
      <c r="O2402" s="36"/>
      <c r="P2402" s="36"/>
      <c r="Q2402" s="36"/>
      <c r="R2402" s="36"/>
      <c r="S2402" s="36"/>
    </row>
    <row r="2403" spans="11:19" ht="15.75" x14ac:dyDescent="0.25">
      <c r="K2403" s="21">
        <v>2402</v>
      </c>
      <c r="L2403" s="20">
        <v>42332</v>
      </c>
      <c r="M2403" s="36"/>
      <c r="N2403" s="36"/>
      <c r="O2403" s="36"/>
      <c r="P2403" s="36"/>
      <c r="Q2403" s="36"/>
      <c r="R2403" s="36"/>
      <c r="S2403" s="36"/>
    </row>
    <row r="2404" spans="11:19" ht="15.75" x14ac:dyDescent="0.25">
      <c r="K2404" s="21">
        <v>2403</v>
      </c>
      <c r="L2404" s="20">
        <v>42333</v>
      </c>
      <c r="M2404" s="36"/>
      <c r="N2404" s="36"/>
      <c r="O2404" s="36"/>
      <c r="P2404" s="36"/>
      <c r="Q2404" s="36"/>
      <c r="R2404" s="36"/>
      <c r="S2404" s="36"/>
    </row>
    <row r="2405" spans="11:19" ht="15.75" x14ac:dyDescent="0.25">
      <c r="K2405" s="21">
        <v>2404</v>
      </c>
      <c r="L2405" s="20">
        <v>42334</v>
      </c>
      <c r="M2405" s="36"/>
      <c r="N2405" s="36"/>
      <c r="O2405" s="36"/>
      <c r="P2405" s="36"/>
      <c r="Q2405" s="36"/>
      <c r="R2405" s="36"/>
      <c r="S2405" s="36"/>
    </row>
    <row r="2406" spans="11:19" ht="15.75" x14ac:dyDescent="0.25">
      <c r="K2406" s="21">
        <v>2405</v>
      </c>
      <c r="L2406" s="20">
        <v>42335</v>
      </c>
      <c r="M2406" s="36"/>
      <c r="N2406" s="36"/>
      <c r="O2406" s="36"/>
      <c r="P2406" s="36"/>
      <c r="Q2406" s="36"/>
      <c r="R2406" s="36"/>
      <c r="S2406" s="36"/>
    </row>
    <row r="2407" spans="11:19" ht="15.75" x14ac:dyDescent="0.25">
      <c r="K2407" s="21">
        <v>2406</v>
      </c>
      <c r="L2407" s="20">
        <v>42336</v>
      </c>
      <c r="M2407" s="36"/>
      <c r="N2407" s="36"/>
      <c r="O2407" s="36"/>
      <c r="P2407" s="36"/>
      <c r="Q2407" s="36"/>
      <c r="R2407" s="36"/>
      <c r="S2407" s="36"/>
    </row>
    <row r="2408" spans="11:19" ht="15.75" x14ac:dyDescent="0.25">
      <c r="K2408" s="21">
        <v>2407</v>
      </c>
      <c r="L2408" s="20">
        <v>42337</v>
      </c>
      <c r="M2408" s="36"/>
      <c r="N2408" s="36"/>
      <c r="O2408" s="36"/>
      <c r="P2408" s="36"/>
      <c r="Q2408" s="36"/>
      <c r="R2408" s="36"/>
      <c r="S2408" s="36"/>
    </row>
    <row r="2409" spans="11:19" ht="15.75" x14ac:dyDescent="0.25">
      <c r="K2409" s="21">
        <v>2408</v>
      </c>
      <c r="L2409" s="20">
        <v>42338</v>
      </c>
      <c r="M2409" s="36"/>
      <c r="N2409" s="36"/>
      <c r="O2409" s="36"/>
      <c r="P2409" s="36"/>
      <c r="Q2409" s="36"/>
      <c r="R2409" s="36"/>
      <c r="S2409" s="36"/>
    </row>
    <row r="2410" spans="11:19" ht="15.75" x14ac:dyDescent="0.25">
      <c r="K2410" s="21">
        <v>2409</v>
      </c>
      <c r="L2410" s="20">
        <v>42339</v>
      </c>
      <c r="M2410" s="36"/>
      <c r="N2410" s="36"/>
      <c r="O2410" s="36"/>
      <c r="P2410" s="36"/>
      <c r="Q2410" s="36"/>
      <c r="R2410" s="36"/>
      <c r="S2410" s="36"/>
    </row>
    <row r="2411" spans="11:19" ht="15.75" x14ac:dyDescent="0.25">
      <c r="K2411" s="21">
        <v>2410</v>
      </c>
      <c r="L2411" s="20">
        <v>42340</v>
      </c>
      <c r="M2411" s="36"/>
      <c r="N2411" s="36"/>
      <c r="O2411" s="36"/>
      <c r="P2411" s="36"/>
      <c r="Q2411" s="36"/>
      <c r="R2411" s="36"/>
      <c r="S2411" s="36"/>
    </row>
    <row r="2412" spans="11:19" ht="15.75" x14ac:dyDescent="0.25">
      <c r="K2412" s="21">
        <v>2411</v>
      </c>
      <c r="L2412" s="20">
        <v>42341</v>
      </c>
      <c r="M2412" s="36"/>
      <c r="N2412" s="36"/>
      <c r="O2412" s="36"/>
      <c r="P2412" s="36"/>
      <c r="Q2412" s="36"/>
      <c r="R2412" s="36"/>
      <c r="S2412" s="36"/>
    </row>
    <row r="2413" spans="11:19" ht="15.75" x14ac:dyDescent="0.25">
      <c r="K2413" s="21">
        <v>2412</v>
      </c>
      <c r="L2413" s="20">
        <v>42342</v>
      </c>
      <c r="M2413" s="36"/>
      <c r="N2413" s="36"/>
      <c r="O2413" s="36"/>
      <c r="P2413" s="36"/>
      <c r="Q2413" s="36"/>
      <c r="R2413" s="36"/>
      <c r="S2413" s="36"/>
    </row>
    <row r="2414" spans="11:19" ht="15.75" x14ac:dyDescent="0.25">
      <c r="K2414" s="21">
        <v>2413</v>
      </c>
      <c r="L2414" s="20">
        <v>42343</v>
      </c>
      <c r="M2414" s="36"/>
      <c r="N2414" s="36"/>
      <c r="O2414" s="36"/>
      <c r="P2414" s="36"/>
      <c r="Q2414" s="36"/>
      <c r="R2414" s="36"/>
      <c r="S2414" s="36"/>
    </row>
    <row r="2415" spans="11:19" ht="15.75" x14ac:dyDescent="0.25">
      <c r="K2415" s="21">
        <v>2414</v>
      </c>
      <c r="L2415" s="20">
        <v>42344</v>
      </c>
      <c r="M2415" s="36"/>
      <c r="N2415" s="36"/>
      <c r="O2415" s="36"/>
      <c r="P2415" s="36"/>
      <c r="Q2415" s="36"/>
      <c r="R2415" s="36"/>
      <c r="S2415" s="36"/>
    </row>
    <row r="2416" spans="11:19" ht="15.75" x14ac:dyDescent="0.25">
      <c r="K2416" s="21">
        <v>2415</v>
      </c>
      <c r="L2416" s="20">
        <v>42345</v>
      </c>
      <c r="M2416" s="36"/>
      <c r="N2416" s="36"/>
      <c r="O2416" s="36"/>
      <c r="P2416" s="36"/>
      <c r="Q2416" s="36"/>
      <c r="R2416" s="36"/>
      <c r="S2416" s="36"/>
    </row>
    <row r="2417" spans="11:19" ht="15.75" x14ac:dyDescent="0.25">
      <c r="K2417" s="21">
        <v>2416</v>
      </c>
      <c r="L2417" s="20">
        <v>42346</v>
      </c>
      <c r="M2417" s="36"/>
      <c r="N2417" s="36"/>
      <c r="O2417" s="36"/>
      <c r="P2417" s="36"/>
      <c r="Q2417" s="36"/>
      <c r="R2417" s="36"/>
      <c r="S2417" s="36"/>
    </row>
    <row r="2418" spans="11:19" ht="15.75" x14ac:dyDescent="0.25">
      <c r="K2418" s="21">
        <v>2417</v>
      </c>
      <c r="L2418" s="20">
        <v>42347</v>
      </c>
      <c r="M2418" s="36"/>
      <c r="N2418" s="36"/>
      <c r="O2418" s="36"/>
      <c r="P2418" s="36"/>
      <c r="Q2418" s="36"/>
      <c r="R2418" s="36"/>
      <c r="S2418" s="36"/>
    </row>
    <row r="2419" spans="11:19" ht="15.75" x14ac:dyDescent="0.25">
      <c r="K2419" s="21">
        <v>2418</v>
      </c>
      <c r="L2419" s="20">
        <v>42348</v>
      </c>
      <c r="M2419" s="36"/>
      <c r="N2419" s="36"/>
      <c r="O2419" s="36"/>
      <c r="P2419" s="36"/>
      <c r="Q2419" s="36"/>
      <c r="R2419" s="36"/>
      <c r="S2419" s="36"/>
    </row>
    <row r="2420" spans="11:19" ht="15.75" x14ac:dyDescent="0.25">
      <c r="K2420" s="21">
        <v>2419</v>
      </c>
      <c r="L2420" s="20">
        <v>42349</v>
      </c>
      <c r="M2420" s="36"/>
      <c r="N2420" s="36"/>
      <c r="O2420" s="36"/>
      <c r="P2420" s="36"/>
      <c r="Q2420" s="36"/>
      <c r="R2420" s="36"/>
      <c r="S2420" s="36"/>
    </row>
    <row r="2421" spans="11:19" ht="15.75" x14ac:dyDescent="0.25">
      <c r="K2421" s="21">
        <v>2420</v>
      </c>
      <c r="L2421" s="20">
        <v>42350</v>
      </c>
      <c r="M2421" s="36"/>
      <c r="N2421" s="36"/>
      <c r="O2421" s="36"/>
      <c r="P2421" s="36"/>
      <c r="Q2421" s="36"/>
      <c r="R2421" s="36"/>
      <c r="S2421" s="36"/>
    </row>
    <row r="2422" spans="11:19" ht="15.75" x14ac:dyDescent="0.25">
      <c r="K2422" s="21">
        <v>2421</v>
      </c>
      <c r="L2422" s="20">
        <v>42351</v>
      </c>
      <c r="M2422" s="36"/>
      <c r="N2422" s="36"/>
      <c r="O2422" s="36"/>
      <c r="P2422" s="36"/>
      <c r="Q2422" s="36"/>
      <c r="R2422" s="36"/>
      <c r="S2422" s="36"/>
    </row>
    <row r="2423" spans="11:19" ht="15.75" x14ac:dyDescent="0.25">
      <c r="K2423" s="21">
        <v>2422</v>
      </c>
      <c r="L2423" s="20">
        <v>42352</v>
      </c>
      <c r="M2423" s="36"/>
      <c r="N2423" s="36"/>
      <c r="O2423" s="36"/>
      <c r="P2423" s="36"/>
      <c r="Q2423" s="36"/>
      <c r="R2423" s="36"/>
      <c r="S2423" s="36"/>
    </row>
    <row r="2424" spans="11:19" ht="15.75" x14ac:dyDescent="0.25">
      <c r="K2424" s="21">
        <v>2423</v>
      </c>
      <c r="L2424" s="20">
        <v>42353</v>
      </c>
      <c r="M2424" s="36"/>
      <c r="N2424" s="36"/>
      <c r="O2424" s="36"/>
      <c r="P2424" s="36"/>
      <c r="Q2424" s="36"/>
      <c r="R2424" s="36"/>
      <c r="S2424" s="36"/>
    </row>
    <row r="2425" spans="11:19" ht="15.75" x14ac:dyDescent="0.25">
      <c r="K2425" s="21">
        <v>2424</v>
      </c>
      <c r="L2425" s="20">
        <v>42354</v>
      </c>
      <c r="M2425" s="36"/>
      <c r="N2425" s="36"/>
      <c r="O2425" s="36"/>
      <c r="P2425" s="36"/>
      <c r="Q2425" s="36"/>
      <c r="R2425" s="36"/>
      <c r="S2425" s="36"/>
    </row>
    <row r="2426" spans="11:19" ht="15.75" x14ac:dyDescent="0.25">
      <c r="K2426" s="21">
        <v>2425</v>
      </c>
      <c r="L2426" s="20">
        <v>42355</v>
      </c>
      <c r="M2426" s="36"/>
      <c r="N2426" s="36"/>
      <c r="O2426" s="36"/>
      <c r="P2426" s="36"/>
      <c r="Q2426" s="36"/>
      <c r="R2426" s="36"/>
      <c r="S2426" s="36"/>
    </row>
    <row r="2427" spans="11:19" ht="15.75" x14ac:dyDescent="0.25">
      <c r="K2427" s="21">
        <v>2426</v>
      </c>
      <c r="L2427" s="20">
        <v>42356</v>
      </c>
      <c r="M2427" s="36"/>
      <c r="N2427" s="36"/>
      <c r="O2427" s="36"/>
      <c r="P2427" s="36"/>
      <c r="Q2427" s="36"/>
      <c r="R2427" s="36"/>
      <c r="S2427" s="36"/>
    </row>
    <row r="2428" spans="11:19" ht="15.75" x14ac:dyDescent="0.25">
      <c r="K2428" s="21">
        <v>2427</v>
      </c>
      <c r="L2428" s="20">
        <v>42357</v>
      </c>
      <c r="M2428" s="36"/>
      <c r="N2428" s="36"/>
      <c r="O2428" s="36"/>
      <c r="P2428" s="36"/>
      <c r="Q2428" s="36"/>
      <c r="R2428" s="36"/>
      <c r="S2428" s="36"/>
    </row>
    <row r="2429" spans="11:19" ht="15.75" x14ac:dyDescent="0.25">
      <c r="K2429" s="21">
        <v>2428</v>
      </c>
      <c r="L2429" s="20">
        <v>42358</v>
      </c>
      <c r="M2429" s="36"/>
      <c r="N2429" s="36"/>
      <c r="O2429" s="36"/>
      <c r="P2429" s="36"/>
      <c r="Q2429" s="36"/>
      <c r="R2429" s="36"/>
      <c r="S2429" s="36"/>
    </row>
    <row r="2430" spans="11:19" ht="15.75" x14ac:dyDescent="0.25">
      <c r="K2430" s="21">
        <v>2429</v>
      </c>
      <c r="L2430" s="20">
        <v>42359</v>
      </c>
      <c r="M2430" s="36"/>
      <c r="N2430" s="36"/>
      <c r="O2430" s="36"/>
      <c r="P2430" s="36"/>
      <c r="Q2430" s="36"/>
      <c r="R2430" s="36"/>
      <c r="S2430" s="36"/>
    </row>
    <row r="2431" spans="11:19" ht="15.75" x14ac:dyDescent="0.25">
      <c r="K2431" s="21">
        <v>2430</v>
      </c>
      <c r="L2431" s="20">
        <v>42360</v>
      </c>
      <c r="M2431" s="36"/>
      <c r="N2431" s="36"/>
      <c r="O2431" s="36"/>
      <c r="P2431" s="36"/>
      <c r="Q2431" s="36"/>
      <c r="R2431" s="36"/>
      <c r="S2431" s="36"/>
    </row>
    <row r="2432" spans="11:19" ht="15.75" x14ac:dyDescent="0.25">
      <c r="K2432" s="21">
        <v>2431</v>
      </c>
      <c r="L2432" s="20">
        <v>42361</v>
      </c>
      <c r="M2432" s="36"/>
      <c r="N2432" s="36"/>
      <c r="O2432" s="36"/>
      <c r="P2432" s="36"/>
      <c r="Q2432" s="36"/>
      <c r="R2432" s="36"/>
      <c r="S2432" s="36"/>
    </row>
    <row r="2433" spans="11:19" ht="15.75" x14ac:dyDescent="0.25">
      <c r="K2433" s="21">
        <v>2432</v>
      </c>
      <c r="L2433" s="20">
        <v>42362</v>
      </c>
      <c r="M2433" s="36"/>
      <c r="N2433" s="36"/>
      <c r="O2433" s="36"/>
      <c r="P2433" s="36"/>
      <c r="Q2433" s="36"/>
      <c r="R2433" s="36"/>
      <c r="S2433" s="36"/>
    </row>
    <row r="2434" spans="11:19" ht="15.75" x14ac:dyDescent="0.25">
      <c r="K2434" s="21">
        <v>2433</v>
      </c>
      <c r="L2434" s="20">
        <v>42363</v>
      </c>
      <c r="M2434" s="36"/>
      <c r="N2434" s="36"/>
      <c r="O2434" s="36"/>
      <c r="P2434" s="36"/>
      <c r="Q2434" s="36"/>
      <c r="R2434" s="36"/>
      <c r="S2434" s="36"/>
    </row>
    <row r="2435" spans="11:19" ht="15.75" x14ac:dyDescent="0.25">
      <c r="K2435" s="21">
        <v>2434</v>
      </c>
      <c r="L2435" s="20">
        <v>42364</v>
      </c>
      <c r="M2435" s="36"/>
      <c r="N2435" s="36"/>
      <c r="O2435" s="36"/>
      <c r="P2435" s="36"/>
      <c r="Q2435" s="36"/>
      <c r="R2435" s="36"/>
      <c r="S2435" s="36"/>
    </row>
    <row r="2436" spans="11:19" ht="15.75" x14ac:dyDescent="0.25">
      <c r="K2436" s="21">
        <v>2435</v>
      </c>
      <c r="L2436" s="20">
        <v>42365</v>
      </c>
      <c r="M2436" s="36"/>
      <c r="N2436" s="36"/>
      <c r="O2436" s="36"/>
      <c r="P2436" s="36"/>
      <c r="Q2436" s="36"/>
      <c r="R2436" s="36"/>
      <c r="S2436" s="36"/>
    </row>
    <row r="2437" spans="11:19" ht="15.75" x14ac:dyDescent="0.25">
      <c r="K2437" s="21">
        <v>2436</v>
      </c>
      <c r="L2437" s="20">
        <v>42366</v>
      </c>
      <c r="M2437" s="36"/>
      <c r="N2437" s="36"/>
      <c r="O2437" s="36"/>
      <c r="P2437" s="36"/>
      <c r="Q2437" s="36"/>
      <c r="R2437" s="36"/>
      <c r="S2437" s="36"/>
    </row>
    <row r="2438" spans="11:19" ht="15.75" x14ac:dyDescent="0.25">
      <c r="K2438" s="21">
        <v>2437</v>
      </c>
      <c r="L2438" s="20">
        <v>42367</v>
      </c>
      <c r="M2438" s="36"/>
      <c r="N2438" s="36"/>
      <c r="O2438" s="36"/>
      <c r="P2438" s="36"/>
      <c r="Q2438" s="36"/>
      <c r="R2438" s="36"/>
      <c r="S2438" s="36"/>
    </row>
    <row r="2439" spans="11:19" ht="15.75" x14ac:dyDescent="0.25">
      <c r="K2439" s="21">
        <v>2438</v>
      </c>
      <c r="L2439" s="20">
        <v>42368</v>
      </c>
      <c r="M2439" s="36"/>
      <c r="N2439" s="36"/>
      <c r="O2439" s="36"/>
      <c r="P2439" s="36"/>
      <c r="Q2439" s="36"/>
      <c r="R2439" s="36"/>
      <c r="S2439" s="36"/>
    </row>
    <row r="2440" spans="11:19" ht="15.75" x14ac:dyDescent="0.25">
      <c r="K2440" s="21">
        <v>2439</v>
      </c>
      <c r="L2440" s="20">
        <v>42369</v>
      </c>
      <c r="M2440" s="36"/>
      <c r="N2440" s="36"/>
      <c r="O2440" s="36"/>
      <c r="P2440" s="36"/>
      <c r="Q2440" s="36"/>
      <c r="R2440" s="36"/>
      <c r="S2440" s="36"/>
    </row>
    <row r="2441" spans="11:19" ht="15.75" x14ac:dyDescent="0.25">
      <c r="K2441" s="21">
        <v>2440</v>
      </c>
      <c r="L2441" s="20">
        <v>42370</v>
      </c>
      <c r="M2441" s="36"/>
      <c r="N2441" s="36"/>
      <c r="O2441" s="36"/>
      <c r="P2441" s="36"/>
      <c r="Q2441" s="36"/>
      <c r="R2441" s="36"/>
      <c r="S2441" s="36"/>
    </row>
    <row r="2442" spans="11:19" ht="15.75" x14ac:dyDescent="0.25">
      <c r="K2442" s="21">
        <v>2441</v>
      </c>
      <c r="L2442" s="20">
        <v>42371</v>
      </c>
      <c r="M2442" s="36"/>
      <c r="N2442" s="36"/>
      <c r="O2442" s="36"/>
      <c r="P2442" s="36"/>
      <c r="Q2442" s="36"/>
      <c r="R2442" s="36"/>
      <c r="S2442" s="36"/>
    </row>
    <row r="2443" spans="11:19" ht="15.75" x14ac:dyDescent="0.25">
      <c r="K2443" s="21">
        <v>2442</v>
      </c>
      <c r="L2443" s="20">
        <v>42372</v>
      </c>
      <c r="M2443" s="36"/>
      <c r="N2443" s="36"/>
      <c r="O2443" s="36"/>
      <c r="P2443" s="36"/>
      <c r="Q2443" s="36"/>
      <c r="R2443" s="36"/>
      <c r="S2443" s="36"/>
    </row>
    <row r="2444" spans="11:19" ht="15.75" x14ac:dyDescent="0.25">
      <c r="K2444" s="21">
        <v>2443</v>
      </c>
      <c r="L2444" s="20">
        <v>42373</v>
      </c>
      <c r="M2444" s="36"/>
      <c r="N2444" s="36"/>
      <c r="O2444" s="36"/>
      <c r="P2444" s="36"/>
      <c r="Q2444" s="36"/>
      <c r="R2444" s="36"/>
      <c r="S2444" s="36"/>
    </row>
    <row r="2445" spans="11:19" ht="15.75" x14ac:dyDescent="0.25">
      <c r="K2445" s="21">
        <v>2444</v>
      </c>
      <c r="L2445" s="20">
        <v>42374</v>
      </c>
      <c r="M2445" s="36"/>
      <c r="N2445" s="36"/>
      <c r="O2445" s="36"/>
      <c r="P2445" s="36"/>
      <c r="Q2445" s="36"/>
      <c r="R2445" s="36"/>
      <c r="S2445" s="36"/>
    </row>
    <row r="2446" spans="11:19" ht="15.75" x14ac:dyDescent="0.25">
      <c r="K2446" s="21">
        <v>2445</v>
      </c>
      <c r="L2446" s="20">
        <v>42375</v>
      </c>
      <c r="M2446" s="36"/>
      <c r="N2446" s="36"/>
      <c r="O2446" s="36"/>
      <c r="P2446" s="36"/>
      <c r="Q2446" s="36"/>
      <c r="R2446" s="36"/>
      <c r="S2446" s="36"/>
    </row>
    <row r="2447" spans="11:19" ht="15.75" x14ac:dyDescent="0.25">
      <c r="K2447" s="21">
        <v>2446</v>
      </c>
      <c r="L2447" s="20">
        <v>42376</v>
      </c>
      <c r="M2447" s="36"/>
      <c r="N2447" s="36"/>
      <c r="O2447" s="36"/>
      <c r="P2447" s="36"/>
      <c r="Q2447" s="36"/>
      <c r="R2447" s="36"/>
      <c r="S2447" s="36"/>
    </row>
    <row r="2448" spans="11:19" ht="15.75" x14ac:dyDescent="0.25">
      <c r="K2448" s="21">
        <v>2447</v>
      </c>
      <c r="L2448" s="20">
        <v>42377</v>
      </c>
      <c r="M2448" s="36"/>
      <c r="N2448" s="36"/>
      <c r="O2448" s="36"/>
      <c r="P2448" s="36"/>
      <c r="Q2448" s="36"/>
      <c r="R2448" s="36"/>
      <c r="S2448" s="36"/>
    </row>
    <row r="2449" spans="11:19" ht="15.75" x14ac:dyDescent="0.25">
      <c r="K2449" s="21">
        <v>2448</v>
      </c>
      <c r="L2449" s="20">
        <v>42378</v>
      </c>
      <c r="M2449" s="36"/>
      <c r="N2449" s="36"/>
      <c r="O2449" s="36"/>
      <c r="P2449" s="36"/>
      <c r="Q2449" s="36"/>
      <c r="R2449" s="36"/>
      <c r="S2449" s="36"/>
    </row>
    <row r="2450" spans="11:19" ht="15.75" x14ac:dyDescent="0.25">
      <c r="K2450" s="21">
        <v>2449</v>
      </c>
      <c r="L2450" s="20">
        <v>42379</v>
      </c>
      <c r="M2450" s="36"/>
      <c r="N2450" s="36"/>
      <c r="O2450" s="36"/>
      <c r="P2450" s="36"/>
      <c r="Q2450" s="36"/>
      <c r="R2450" s="36"/>
      <c r="S2450" s="36"/>
    </row>
    <row r="2451" spans="11:19" ht="15.75" x14ac:dyDescent="0.25">
      <c r="K2451" s="21">
        <v>2450</v>
      </c>
      <c r="L2451" s="20">
        <v>42380</v>
      </c>
      <c r="M2451" s="36"/>
      <c r="N2451" s="36"/>
      <c r="O2451" s="36"/>
      <c r="P2451" s="36"/>
      <c r="Q2451" s="36"/>
      <c r="R2451" s="36"/>
      <c r="S2451" s="36"/>
    </row>
    <row r="2452" spans="11:19" ht="15.75" x14ac:dyDescent="0.25">
      <c r="K2452" s="21">
        <v>2451</v>
      </c>
      <c r="L2452" s="20">
        <v>42381</v>
      </c>
      <c r="M2452" s="36"/>
      <c r="N2452" s="36"/>
      <c r="O2452" s="36"/>
      <c r="P2452" s="36"/>
      <c r="Q2452" s="36"/>
      <c r="R2452" s="36"/>
      <c r="S2452" s="36"/>
    </row>
    <row r="2453" spans="11:19" ht="15.75" x14ac:dyDescent="0.25">
      <c r="K2453" s="21">
        <v>2452</v>
      </c>
      <c r="L2453" s="20">
        <v>42382</v>
      </c>
      <c r="M2453" s="36"/>
      <c r="N2453" s="36"/>
      <c r="O2453" s="36"/>
      <c r="P2453" s="36"/>
      <c r="Q2453" s="36"/>
      <c r="R2453" s="36"/>
      <c r="S2453" s="36"/>
    </row>
    <row r="2454" spans="11:19" ht="15.75" x14ac:dyDescent="0.25">
      <c r="K2454" s="21">
        <v>2453</v>
      </c>
      <c r="L2454" s="20">
        <v>42383</v>
      </c>
      <c r="M2454" s="36"/>
      <c r="N2454" s="36"/>
      <c r="O2454" s="36"/>
      <c r="P2454" s="36"/>
      <c r="Q2454" s="36"/>
      <c r="R2454" s="36"/>
      <c r="S2454" s="36"/>
    </row>
    <row r="2455" spans="11:19" ht="15.75" x14ac:dyDescent="0.25">
      <c r="K2455" s="21">
        <v>2454</v>
      </c>
      <c r="L2455" s="20">
        <v>42384</v>
      </c>
      <c r="M2455" s="36"/>
      <c r="N2455" s="36"/>
      <c r="O2455" s="36"/>
      <c r="P2455" s="36"/>
      <c r="Q2455" s="36"/>
      <c r="R2455" s="36"/>
      <c r="S2455" s="36"/>
    </row>
    <row r="2456" spans="11:19" ht="15.75" x14ac:dyDescent="0.25">
      <c r="K2456" s="21">
        <v>2455</v>
      </c>
      <c r="L2456" s="20">
        <v>42385</v>
      </c>
      <c r="M2456" s="36"/>
      <c r="N2456" s="36"/>
      <c r="O2456" s="36"/>
      <c r="P2456" s="36"/>
      <c r="Q2456" s="36"/>
      <c r="R2456" s="36"/>
      <c r="S2456" s="36"/>
    </row>
    <row r="2457" spans="11:19" ht="15.75" x14ac:dyDescent="0.25">
      <c r="K2457" s="21">
        <v>2456</v>
      </c>
      <c r="L2457" s="20">
        <v>42386</v>
      </c>
      <c r="M2457" s="36"/>
      <c r="N2457" s="36"/>
      <c r="O2457" s="36"/>
      <c r="P2457" s="36"/>
      <c r="Q2457" s="36"/>
      <c r="R2457" s="36"/>
      <c r="S2457" s="36"/>
    </row>
    <row r="2458" spans="11:19" ht="15.75" x14ac:dyDescent="0.25">
      <c r="K2458" s="21">
        <v>2457</v>
      </c>
      <c r="L2458" s="20">
        <v>42387</v>
      </c>
      <c r="M2458" s="36"/>
      <c r="N2458" s="36"/>
      <c r="O2458" s="36"/>
      <c r="P2458" s="36"/>
      <c r="Q2458" s="36"/>
      <c r="R2458" s="36"/>
      <c r="S2458" s="36"/>
    </row>
    <row r="2459" spans="11:19" ht="15.75" x14ac:dyDescent="0.25">
      <c r="K2459" s="21">
        <v>2458</v>
      </c>
      <c r="L2459" s="20">
        <v>42388</v>
      </c>
      <c r="M2459" s="36"/>
      <c r="N2459" s="36"/>
      <c r="O2459" s="36"/>
      <c r="P2459" s="36"/>
      <c r="Q2459" s="36"/>
      <c r="R2459" s="36"/>
      <c r="S2459" s="36"/>
    </row>
    <row r="2460" spans="11:19" ht="15.75" x14ac:dyDescent="0.25">
      <c r="K2460" s="21">
        <v>2459</v>
      </c>
      <c r="L2460" s="20">
        <v>42389</v>
      </c>
      <c r="M2460" s="36"/>
      <c r="N2460" s="36"/>
      <c r="O2460" s="36"/>
      <c r="P2460" s="36"/>
      <c r="Q2460" s="36"/>
      <c r="R2460" s="36"/>
      <c r="S2460" s="36"/>
    </row>
    <row r="2461" spans="11:19" ht="15.75" x14ac:dyDescent="0.25">
      <c r="K2461" s="21">
        <v>2460</v>
      </c>
      <c r="L2461" s="20">
        <v>42390</v>
      </c>
      <c r="M2461" s="36"/>
      <c r="N2461" s="36"/>
      <c r="O2461" s="36"/>
      <c r="P2461" s="36"/>
      <c r="Q2461" s="36"/>
      <c r="R2461" s="36"/>
      <c r="S2461" s="36"/>
    </row>
    <row r="2462" spans="11:19" ht="15.75" x14ac:dyDescent="0.25">
      <c r="K2462" s="21">
        <v>2461</v>
      </c>
      <c r="L2462" s="20">
        <v>42391</v>
      </c>
      <c r="M2462" s="36"/>
      <c r="N2462" s="36"/>
      <c r="O2462" s="36"/>
      <c r="P2462" s="36"/>
      <c r="Q2462" s="36"/>
      <c r="R2462" s="36"/>
      <c r="S2462" s="36"/>
    </row>
    <row r="2463" spans="11:19" ht="15.75" x14ac:dyDescent="0.25">
      <c r="K2463" s="21">
        <v>2462</v>
      </c>
      <c r="L2463" s="20">
        <v>42392</v>
      </c>
      <c r="M2463" s="36"/>
      <c r="N2463" s="36"/>
      <c r="O2463" s="36"/>
      <c r="P2463" s="36"/>
      <c r="Q2463" s="36"/>
      <c r="R2463" s="36"/>
      <c r="S2463" s="36"/>
    </row>
    <row r="2464" spans="11:19" ht="15.75" x14ac:dyDescent="0.25">
      <c r="K2464" s="21">
        <v>2463</v>
      </c>
      <c r="L2464" s="20">
        <v>42393</v>
      </c>
      <c r="M2464" s="36"/>
      <c r="N2464" s="36"/>
      <c r="O2464" s="36"/>
      <c r="P2464" s="36"/>
      <c r="Q2464" s="36"/>
      <c r="R2464" s="36"/>
      <c r="S2464" s="36"/>
    </row>
    <row r="2465" spans="11:19" ht="15.75" x14ac:dyDescent="0.25">
      <c r="K2465" s="21">
        <v>2464</v>
      </c>
      <c r="L2465" s="20">
        <v>42394</v>
      </c>
      <c r="M2465" s="36"/>
      <c r="N2465" s="36"/>
      <c r="O2465" s="36"/>
      <c r="P2465" s="36"/>
      <c r="Q2465" s="36"/>
      <c r="R2465" s="36"/>
      <c r="S2465" s="36"/>
    </row>
    <row r="2466" spans="11:19" ht="15.75" x14ac:dyDescent="0.25">
      <c r="K2466" s="21">
        <v>2465</v>
      </c>
      <c r="L2466" s="20">
        <v>42395</v>
      </c>
      <c r="M2466" s="36"/>
      <c r="N2466" s="36"/>
      <c r="O2466" s="36"/>
      <c r="P2466" s="36"/>
      <c r="Q2466" s="36"/>
      <c r="R2466" s="36"/>
      <c r="S2466" s="36"/>
    </row>
    <row r="2467" spans="11:19" ht="15.75" x14ac:dyDescent="0.25">
      <c r="K2467" s="21">
        <v>2466</v>
      </c>
      <c r="L2467" s="20">
        <v>42396</v>
      </c>
      <c r="M2467" s="36"/>
      <c r="N2467" s="36"/>
      <c r="O2467" s="36"/>
      <c r="P2467" s="36"/>
      <c r="Q2467" s="36"/>
      <c r="R2467" s="36"/>
      <c r="S2467" s="36"/>
    </row>
    <row r="2468" spans="11:19" ht="15.75" x14ac:dyDescent="0.25">
      <c r="K2468" s="21">
        <v>2467</v>
      </c>
      <c r="L2468" s="20">
        <v>42397</v>
      </c>
      <c r="M2468" s="36"/>
      <c r="N2468" s="36"/>
      <c r="O2468" s="36"/>
      <c r="P2468" s="36"/>
      <c r="Q2468" s="36"/>
      <c r="R2468" s="36"/>
      <c r="S2468" s="36"/>
    </row>
    <row r="2469" spans="11:19" ht="15.75" x14ac:dyDescent="0.25">
      <c r="K2469" s="21">
        <v>2468</v>
      </c>
      <c r="L2469" s="20">
        <v>42398</v>
      </c>
      <c r="M2469" s="36"/>
      <c r="N2469" s="36"/>
      <c r="O2469" s="36"/>
      <c r="P2469" s="36"/>
      <c r="Q2469" s="36"/>
      <c r="R2469" s="36"/>
      <c r="S2469" s="36"/>
    </row>
    <row r="2470" spans="11:19" ht="15.75" x14ac:dyDescent="0.25">
      <c r="K2470" s="21">
        <v>2469</v>
      </c>
      <c r="L2470" s="20">
        <v>42399</v>
      </c>
      <c r="M2470" s="36"/>
      <c r="N2470" s="36"/>
      <c r="O2470" s="36"/>
      <c r="P2470" s="36"/>
      <c r="Q2470" s="36"/>
      <c r="R2470" s="36"/>
      <c r="S2470" s="36"/>
    </row>
    <row r="2471" spans="11:19" ht="15.75" x14ac:dyDescent="0.25">
      <c r="K2471" s="21">
        <v>2470</v>
      </c>
      <c r="L2471" s="20">
        <v>42400</v>
      </c>
      <c r="M2471" s="36"/>
      <c r="N2471" s="36"/>
      <c r="O2471" s="36"/>
      <c r="P2471" s="36"/>
      <c r="Q2471" s="36"/>
      <c r="R2471" s="36"/>
      <c r="S2471" s="36"/>
    </row>
    <row r="2472" spans="11:19" ht="15.75" x14ac:dyDescent="0.25">
      <c r="K2472" s="21">
        <v>2471</v>
      </c>
      <c r="L2472" s="20">
        <v>42401</v>
      </c>
      <c r="M2472" s="36"/>
      <c r="N2472" s="36"/>
      <c r="O2472" s="36"/>
      <c r="P2472" s="36"/>
      <c r="Q2472" s="36"/>
      <c r="R2472" s="36"/>
      <c r="S2472" s="36"/>
    </row>
    <row r="2473" spans="11:19" ht="15.75" x14ac:dyDescent="0.25">
      <c r="K2473" s="21">
        <v>2472</v>
      </c>
      <c r="L2473" s="20">
        <v>42402</v>
      </c>
      <c r="M2473" s="36"/>
      <c r="N2473" s="36"/>
      <c r="O2473" s="36"/>
      <c r="P2473" s="36"/>
      <c r="Q2473" s="36"/>
      <c r="R2473" s="36"/>
      <c r="S2473" s="36"/>
    </row>
    <row r="2474" spans="11:19" ht="15.75" x14ac:dyDescent="0.25">
      <c r="K2474" s="21">
        <v>2473</v>
      </c>
      <c r="L2474" s="20">
        <v>42403</v>
      </c>
      <c r="M2474" s="36"/>
      <c r="N2474" s="36"/>
      <c r="O2474" s="36"/>
      <c r="P2474" s="36"/>
      <c r="Q2474" s="36"/>
      <c r="R2474" s="36"/>
      <c r="S2474" s="36"/>
    </row>
    <row r="2475" spans="11:19" ht="15.75" x14ac:dyDescent="0.25">
      <c r="K2475" s="21">
        <v>2474</v>
      </c>
      <c r="L2475" s="20">
        <v>42404</v>
      </c>
      <c r="M2475" s="36"/>
      <c r="N2475" s="36"/>
      <c r="O2475" s="36"/>
      <c r="P2475" s="36"/>
      <c r="Q2475" s="36"/>
      <c r="R2475" s="36"/>
      <c r="S2475" s="36"/>
    </row>
    <row r="2476" spans="11:19" ht="15.75" x14ac:dyDescent="0.25">
      <c r="K2476" s="21">
        <v>2475</v>
      </c>
      <c r="L2476" s="20">
        <v>42405</v>
      </c>
      <c r="M2476" s="36"/>
      <c r="N2476" s="36"/>
      <c r="O2476" s="36"/>
      <c r="P2476" s="36"/>
      <c r="Q2476" s="36"/>
      <c r="R2476" s="36"/>
      <c r="S2476" s="36"/>
    </row>
    <row r="2477" spans="11:19" ht="15.75" x14ac:dyDescent="0.25">
      <c r="K2477" s="21">
        <v>2476</v>
      </c>
      <c r="L2477" s="20">
        <v>42406</v>
      </c>
      <c r="M2477" s="36"/>
      <c r="N2477" s="36"/>
      <c r="O2477" s="36"/>
      <c r="P2477" s="36"/>
      <c r="Q2477" s="36"/>
      <c r="R2477" s="36"/>
      <c r="S2477" s="36"/>
    </row>
    <row r="2478" spans="11:19" ht="15.75" x14ac:dyDescent="0.25">
      <c r="K2478" s="21">
        <v>2477</v>
      </c>
      <c r="L2478" s="20">
        <v>42407</v>
      </c>
      <c r="M2478" s="36"/>
      <c r="N2478" s="36"/>
      <c r="O2478" s="36"/>
      <c r="P2478" s="36"/>
      <c r="Q2478" s="36"/>
      <c r="R2478" s="36"/>
      <c r="S2478" s="36"/>
    </row>
    <row r="2479" spans="11:19" ht="15.75" x14ac:dyDescent="0.25">
      <c r="K2479" s="21">
        <v>2478</v>
      </c>
      <c r="L2479" s="20">
        <v>42408</v>
      </c>
      <c r="M2479" s="36"/>
      <c r="N2479" s="36"/>
      <c r="O2479" s="36"/>
      <c r="P2479" s="36"/>
      <c r="Q2479" s="36"/>
      <c r="R2479" s="36"/>
      <c r="S2479" s="36"/>
    </row>
    <row r="2480" spans="11:19" ht="15.75" x14ac:dyDescent="0.25">
      <c r="K2480" s="21">
        <v>2479</v>
      </c>
      <c r="L2480" s="20">
        <v>42409</v>
      </c>
      <c r="M2480" s="36"/>
      <c r="N2480" s="36"/>
      <c r="O2480" s="36"/>
      <c r="P2480" s="36"/>
      <c r="Q2480" s="36"/>
      <c r="R2480" s="36"/>
      <c r="S2480" s="36"/>
    </row>
    <row r="2481" spans="11:19" ht="15.75" x14ac:dyDescent="0.25">
      <c r="K2481" s="21">
        <v>2480</v>
      </c>
      <c r="L2481" s="20">
        <v>42410</v>
      </c>
      <c r="M2481" s="36"/>
      <c r="N2481" s="36"/>
      <c r="O2481" s="36"/>
      <c r="P2481" s="36"/>
      <c r="Q2481" s="36"/>
      <c r="R2481" s="36"/>
      <c r="S2481" s="36"/>
    </row>
    <row r="2482" spans="11:19" ht="15.75" x14ac:dyDescent="0.25">
      <c r="K2482" s="21">
        <v>2481</v>
      </c>
      <c r="L2482" s="20">
        <v>42411</v>
      </c>
      <c r="M2482" s="36"/>
      <c r="N2482" s="36"/>
      <c r="O2482" s="36"/>
      <c r="P2482" s="36"/>
      <c r="Q2482" s="36"/>
      <c r="R2482" s="36"/>
      <c r="S2482" s="36"/>
    </row>
    <row r="2483" spans="11:19" ht="15.75" x14ac:dyDescent="0.25">
      <c r="K2483" s="21">
        <v>2482</v>
      </c>
      <c r="L2483" s="20">
        <v>42412</v>
      </c>
      <c r="M2483" s="36"/>
      <c r="N2483" s="36"/>
      <c r="O2483" s="36"/>
      <c r="P2483" s="36"/>
      <c r="Q2483" s="36"/>
      <c r="R2483" s="36"/>
      <c r="S2483" s="36"/>
    </row>
    <row r="2484" spans="11:19" ht="15.75" x14ac:dyDescent="0.25">
      <c r="K2484" s="21">
        <v>2483</v>
      </c>
      <c r="L2484" s="20">
        <v>42413</v>
      </c>
      <c r="M2484" s="36"/>
      <c r="N2484" s="36"/>
      <c r="O2484" s="36"/>
      <c r="P2484" s="36"/>
      <c r="Q2484" s="36"/>
      <c r="R2484" s="36"/>
      <c r="S2484" s="36"/>
    </row>
    <row r="2485" spans="11:19" ht="15.75" x14ac:dyDescent="0.25">
      <c r="K2485" s="21">
        <v>2484</v>
      </c>
      <c r="L2485" s="20">
        <v>42414</v>
      </c>
      <c r="M2485" s="36"/>
      <c r="N2485" s="36"/>
      <c r="O2485" s="36"/>
      <c r="P2485" s="36"/>
      <c r="Q2485" s="36"/>
      <c r="R2485" s="36"/>
      <c r="S2485" s="36"/>
    </row>
    <row r="2486" spans="11:19" ht="15.75" x14ac:dyDescent="0.25">
      <c r="K2486" s="21">
        <v>2485</v>
      </c>
      <c r="L2486" s="20">
        <v>42415</v>
      </c>
      <c r="M2486" s="36"/>
      <c r="N2486" s="36"/>
      <c r="O2486" s="36"/>
      <c r="P2486" s="36"/>
      <c r="Q2486" s="36"/>
      <c r="R2486" s="36"/>
      <c r="S2486" s="36"/>
    </row>
    <row r="2487" spans="11:19" ht="15.75" x14ac:dyDescent="0.25">
      <c r="K2487" s="21">
        <v>2486</v>
      </c>
      <c r="L2487" s="20">
        <v>42416</v>
      </c>
      <c r="M2487" s="36"/>
      <c r="N2487" s="36"/>
      <c r="O2487" s="36"/>
      <c r="P2487" s="36"/>
      <c r="Q2487" s="36"/>
      <c r="R2487" s="36"/>
      <c r="S2487" s="36"/>
    </row>
    <row r="2488" spans="11:19" ht="15.75" x14ac:dyDescent="0.25">
      <c r="K2488" s="21">
        <v>2487</v>
      </c>
      <c r="L2488" s="20">
        <v>42417</v>
      </c>
      <c r="M2488" s="36"/>
      <c r="N2488" s="36"/>
      <c r="O2488" s="36"/>
      <c r="P2488" s="36"/>
      <c r="Q2488" s="36"/>
      <c r="R2488" s="36"/>
      <c r="S2488" s="36"/>
    </row>
    <row r="2489" spans="11:19" ht="15.75" x14ac:dyDescent="0.25">
      <c r="K2489" s="21">
        <v>2488</v>
      </c>
      <c r="L2489" s="20">
        <v>42418</v>
      </c>
      <c r="M2489" s="36"/>
      <c r="N2489" s="36"/>
      <c r="O2489" s="36"/>
      <c r="P2489" s="36"/>
      <c r="Q2489" s="36"/>
      <c r="R2489" s="36"/>
      <c r="S2489" s="36"/>
    </row>
    <row r="2490" spans="11:19" ht="15.75" x14ac:dyDescent="0.25">
      <c r="K2490" s="21">
        <v>2489</v>
      </c>
      <c r="L2490" s="20">
        <v>42419</v>
      </c>
      <c r="M2490" s="36"/>
      <c r="N2490" s="36"/>
      <c r="O2490" s="36"/>
      <c r="P2490" s="36"/>
      <c r="Q2490" s="36"/>
      <c r="R2490" s="36"/>
      <c r="S2490" s="36"/>
    </row>
    <row r="2491" spans="11:19" ht="15.75" x14ac:dyDescent="0.25">
      <c r="K2491" s="21">
        <v>2490</v>
      </c>
      <c r="L2491" s="20">
        <v>42420</v>
      </c>
      <c r="M2491" s="36"/>
      <c r="N2491" s="36"/>
      <c r="O2491" s="36"/>
      <c r="P2491" s="36"/>
      <c r="Q2491" s="36"/>
      <c r="R2491" s="36"/>
      <c r="S2491" s="36"/>
    </row>
    <row r="2492" spans="11:19" ht="15.75" x14ac:dyDescent="0.25">
      <c r="K2492" s="21">
        <v>2491</v>
      </c>
      <c r="L2492" s="20">
        <v>42421</v>
      </c>
      <c r="M2492" s="36"/>
      <c r="N2492" s="36"/>
      <c r="O2492" s="36"/>
      <c r="P2492" s="36"/>
      <c r="Q2492" s="36"/>
      <c r="R2492" s="36"/>
      <c r="S2492" s="36"/>
    </row>
    <row r="2493" spans="11:19" ht="15.75" x14ac:dyDescent="0.25">
      <c r="K2493" s="21">
        <v>2492</v>
      </c>
      <c r="L2493" s="20">
        <v>42422</v>
      </c>
      <c r="M2493" s="36"/>
      <c r="N2493" s="36"/>
      <c r="O2493" s="36"/>
      <c r="P2493" s="36"/>
      <c r="Q2493" s="36"/>
      <c r="R2493" s="36"/>
      <c r="S2493" s="36"/>
    </row>
    <row r="2494" spans="11:19" ht="15.75" x14ac:dyDescent="0.25">
      <c r="K2494" s="21">
        <v>2493</v>
      </c>
      <c r="L2494" s="20">
        <v>42423</v>
      </c>
      <c r="M2494" s="36"/>
      <c r="N2494" s="36"/>
      <c r="O2494" s="36"/>
      <c r="P2494" s="36"/>
      <c r="Q2494" s="36"/>
      <c r="R2494" s="36"/>
      <c r="S2494" s="36"/>
    </row>
    <row r="2495" spans="11:19" ht="15.75" x14ac:dyDescent="0.25">
      <c r="K2495" s="21">
        <v>2494</v>
      </c>
      <c r="L2495" s="20">
        <v>42424</v>
      </c>
      <c r="M2495" s="36"/>
      <c r="N2495" s="36"/>
      <c r="O2495" s="36"/>
      <c r="P2495" s="36"/>
      <c r="Q2495" s="36"/>
      <c r="R2495" s="36"/>
      <c r="S2495" s="36"/>
    </row>
    <row r="2496" spans="11:19" ht="15.75" x14ac:dyDescent="0.25">
      <c r="K2496" s="21">
        <v>2495</v>
      </c>
      <c r="L2496" s="20">
        <v>42425</v>
      </c>
      <c r="M2496" s="36"/>
      <c r="N2496" s="36"/>
      <c r="O2496" s="36"/>
      <c r="P2496" s="36"/>
      <c r="Q2496" s="36"/>
      <c r="R2496" s="36"/>
      <c r="S2496" s="36"/>
    </row>
    <row r="2497" spans="11:19" ht="15.75" x14ac:dyDescent="0.25">
      <c r="K2497" s="21">
        <v>2496</v>
      </c>
      <c r="L2497" s="20">
        <v>42426</v>
      </c>
      <c r="M2497" s="36"/>
      <c r="N2497" s="36"/>
      <c r="O2497" s="36"/>
      <c r="P2497" s="36"/>
      <c r="Q2497" s="36"/>
      <c r="R2497" s="36"/>
      <c r="S2497" s="36"/>
    </row>
    <row r="2498" spans="11:19" ht="15.75" x14ac:dyDescent="0.25">
      <c r="K2498" s="21">
        <v>2497</v>
      </c>
      <c r="L2498" s="20">
        <v>42427</v>
      </c>
      <c r="M2498" s="36"/>
      <c r="N2498" s="36"/>
      <c r="O2498" s="36"/>
      <c r="P2498" s="36"/>
      <c r="Q2498" s="36"/>
      <c r="R2498" s="36"/>
      <c r="S2498" s="36"/>
    </row>
    <row r="2499" spans="11:19" ht="15.75" x14ac:dyDescent="0.25">
      <c r="K2499" s="21">
        <v>2498</v>
      </c>
      <c r="L2499" s="20">
        <v>42428</v>
      </c>
      <c r="M2499" s="36"/>
      <c r="N2499" s="36"/>
      <c r="O2499" s="36"/>
      <c r="P2499" s="36"/>
      <c r="Q2499" s="36"/>
      <c r="R2499" s="36"/>
      <c r="S2499" s="36"/>
    </row>
    <row r="2500" spans="11:19" ht="15.75" x14ac:dyDescent="0.25">
      <c r="K2500" s="21">
        <v>2499</v>
      </c>
      <c r="L2500" s="20">
        <v>42429</v>
      </c>
      <c r="M2500" s="36"/>
      <c r="N2500" s="36"/>
      <c r="O2500" s="36"/>
      <c r="P2500" s="36"/>
      <c r="Q2500" s="36"/>
      <c r="R2500" s="36"/>
      <c r="S2500" s="36"/>
    </row>
    <row r="2501" spans="11:19" ht="15.75" x14ac:dyDescent="0.25">
      <c r="K2501" s="21">
        <v>2500</v>
      </c>
      <c r="L2501" s="20">
        <v>42430</v>
      </c>
      <c r="M2501" s="36"/>
      <c r="N2501" s="36"/>
      <c r="O2501" s="36"/>
      <c r="P2501" s="36"/>
      <c r="Q2501" s="36"/>
      <c r="R2501" s="36"/>
      <c r="S2501" s="36"/>
    </row>
    <row r="2502" spans="11:19" ht="15.75" x14ac:dyDescent="0.25">
      <c r="K2502" s="21">
        <v>2501</v>
      </c>
      <c r="L2502" s="20">
        <v>42431</v>
      </c>
      <c r="M2502" s="36"/>
      <c r="N2502" s="36"/>
      <c r="O2502" s="36"/>
      <c r="P2502" s="36"/>
      <c r="Q2502" s="36"/>
      <c r="R2502" s="36"/>
      <c r="S2502" s="36"/>
    </row>
    <row r="2503" spans="11:19" ht="15.75" x14ac:dyDescent="0.25">
      <c r="K2503" s="21">
        <v>2502</v>
      </c>
      <c r="L2503" s="20">
        <v>42432</v>
      </c>
      <c r="M2503" s="36"/>
      <c r="N2503" s="36"/>
      <c r="O2503" s="36"/>
      <c r="P2503" s="36"/>
      <c r="Q2503" s="36"/>
      <c r="R2503" s="36"/>
      <c r="S2503" s="36"/>
    </row>
    <row r="2504" spans="11:19" ht="15.75" x14ac:dyDescent="0.25">
      <c r="K2504" s="21">
        <v>2503</v>
      </c>
      <c r="L2504" s="37"/>
      <c r="M2504" s="36"/>
      <c r="N2504" s="36"/>
      <c r="O2504" s="36"/>
      <c r="P2504" s="36"/>
      <c r="Q2504" s="36"/>
      <c r="R2504" s="36"/>
      <c r="S2504" s="36"/>
    </row>
    <row r="2505" spans="11:19" ht="15.75" x14ac:dyDescent="0.25">
      <c r="K2505" s="21">
        <v>2504</v>
      </c>
      <c r="L2505" s="37"/>
      <c r="M2505" s="36"/>
      <c r="N2505" s="36"/>
      <c r="O2505" s="36"/>
      <c r="P2505" s="36"/>
      <c r="Q2505" s="36"/>
      <c r="R2505" s="36"/>
      <c r="S2505" s="36"/>
    </row>
    <row r="2506" spans="11:19" ht="15.75" x14ac:dyDescent="0.25">
      <c r="K2506" s="21">
        <v>2505</v>
      </c>
      <c r="L2506" s="37"/>
      <c r="M2506" s="36"/>
      <c r="N2506" s="36"/>
      <c r="O2506" s="36"/>
      <c r="P2506" s="36"/>
      <c r="Q2506" s="36"/>
      <c r="R2506" s="36"/>
      <c r="S2506" s="36"/>
    </row>
    <row r="2507" spans="11:19" ht="15.75" x14ac:dyDescent="0.25">
      <c r="K2507" s="21">
        <v>2506</v>
      </c>
      <c r="L2507" s="37"/>
      <c r="M2507" s="36"/>
      <c r="N2507" s="36"/>
      <c r="O2507" s="36"/>
      <c r="P2507" s="36"/>
      <c r="Q2507" s="36"/>
      <c r="R2507" s="36"/>
      <c r="S2507" s="36"/>
    </row>
    <row r="2508" spans="11:19" ht="15.75" x14ac:dyDescent="0.25">
      <c r="K2508" s="21">
        <v>2507</v>
      </c>
      <c r="L2508" s="37"/>
      <c r="M2508" s="36"/>
      <c r="N2508" s="36"/>
      <c r="O2508" s="36"/>
      <c r="P2508" s="36"/>
      <c r="Q2508" s="36"/>
      <c r="R2508" s="36"/>
      <c r="S2508" s="36"/>
    </row>
    <row r="2509" spans="11:19" ht="15.75" x14ac:dyDescent="0.25">
      <c r="K2509" s="21">
        <v>2508</v>
      </c>
      <c r="L2509" s="37"/>
      <c r="M2509" s="36"/>
      <c r="N2509" s="36"/>
      <c r="O2509" s="36"/>
      <c r="P2509" s="36"/>
      <c r="Q2509" s="36"/>
      <c r="R2509" s="36"/>
      <c r="S2509" s="36"/>
    </row>
    <row r="2510" spans="11:19" ht="15.75" x14ac:dyDescent="0.25">
      <c r="K2510" s="21">
        <v>2509</v>
      </c>
      <c r="L2510" s="37"/>
      <c r="M2510" s="36"/>
      <c r="N2510" s="36"/>
      <c r="O2510" s="36"/>
      <c r="P2510" s="36"/>
      <c r="Q2510" s="36"/>
      <c r="R2510" s="36"/>
      <c r="S2510" s="36"/>
    </row>
    <row r="2511" spans="11:19" ht="15.75" x14ac:dyDescent="0.25">
      <c r="K2511" s="21">
        <v>2510</v>
      </c>
      <c r="L2511" s="37"/>
      <c r="M2511" s="36"/>
      <c r="N2511" s="36"/>
      <c r="O2511" s="36"/>
      <c r="P2511" s="36"/>
      <c r="Q2511" s="36"/>
      <c r="R2511" s="36"/>
      <c r="S2511" s="36"/>
    </row>
    <row r="2512" spans="11:19" ht="15.75" x14ac:dyDescent="0.25">
      <c r="K2512" s="21">
        <v>2511</v>
      </c>
      <c r="L2512" s="37"/>
      <c r="M2512" s="36"/>
      <c r="N2512" s="36"/>
      <c r="O2512" s="36"/>
      <c r="P2512" s="36"/>
      <c r="Q2512" s="36"/>
      <c r="R2512" s="36"/>
      <c r="S2512" s="36"/>
    </row>
    <row r="2513" spans="11:19" ht="15.75" x14ac:dyDescent="0.25">
      <c r="K2513" s="21">
        <v>2512</v>
      </c>
      <c r="L2513" s="37"/>
      <c r="M2513" s="36"/>
      <c r="N2513" s="36"/>
      <c r="O2513" s="36"/>
      <c r="P2513" s="36"/>
      <c r="Q2513" s="36"/>
      <c r="R2513" s="36"/>
      <c r="S2513" s="36"/>
    </row>
    <row r="2514" spans="11:19" ht="15.75" x14ac:dyDescent="0.25">
      <c r="K2514" s="21">
        <v>2513</v>
      </c>
      <c r="L2514" s="37"/>
      <c r="M2514" s="36"/>
      <c r="N2514" s="36"/>
      <c r="O2514" s="36"/>
      <c r="P2514" s="36"/>
      <c r="Q2514" s="36"/>
      <c r="R2514" s="36"/>
      <c r="S2514" s="36"/>
    </row>
    <row r="2515" spans="11:19" ht="15.75" x14ac:dyDescent="0.25">
      <c r="K2515" s="21">
        <v>2514</v>
      </c>
      <c r="L2515" s="37"/>
      <c r="M2515" s="36"/>
      <c r="N2515" s="36"/>
      <c r="O2515" s="36"/>
      <c r="P2515" s="36"/>
      <c r="Q2515" s="36"/>
      <c r="R2515" s="36"/>
      <c r="S2515" s="36"/>
    </row>
    <row r="2516" spans="11:19" ht="15.75" x14ac:dyDescent="0.25">
      <c r="K2516" s="21">
        <v>2515</v>
      </c>
      <c r="L2516" s="37"/>
      <c r="M2516" s="36"/>
      <c r="N2516" s="36"/>
      <c r="O2516" s="36"/>
      <c r="P2516" s="36"/>
      <c r="Q2516" s="36"/>
      <c r="R2516" s="36"/>
      <c r="S2516" s="36"/>
    </row>
    <row r="2517" spans="11:19" ht="15.75" x14ac:dyDescent="0.25">
      <c r="K2517" s="21">
        <v>2516</v>
      </c>
      <c r="L2517" s="37"/>
      <c r="M2517" s="36"/>
      <c r="N2517" s="36"/>
      <c r="O2517" s="36"/>
      <c r="P2517" s="36"/>
      <c r="Q2517" s="36"/>
      <c r="R2517" s="36"/>
      <c r="S2517" s="36"/>
    </row>
    <row r="2518" spans="11:19" ht="15.75" x14ac:dyDescent="0.25">
      <c r="K2518" s="21">
        <v>2517</v>
      </c>
      <c r="L2518" s="37"/>
      <c r="M2518" s="36"/>
      <c r="N2518" s="36"/>
      <c r="O2518" s="36"/>
      <c r="P2518" s="36"/>
      <c r="Q2518" s="36"/>
      <c r="R2518" s="36"/>
      <c r="S2518" s="36"/>
    </row>
    <row r="2519" spans="11:19" ht="15.75" x14ac:dyDescent="0.25">
      <c r="K2519" s="21">
        <v>2518</v>
      </c>
      <c r="L2519" s="37"/>
      <c r="M2519" s="36"/>
      <c r="N2519" s="36"/>
      <c r="O2519" s="36"/>
      <c r="P2519" s="36"/>
      <c r="Q2519" s="36"/>
      <c r="R2519" s="36"/>
      <c r="S2519" s="36"/>
    </row>
    <row r="2520" spans="11:19" ht="15.75" x14ac:dyDescent="0.25">
      <c r="K2520" s="21">
        <v>2519</v>
      </c>
      <c r="L2520" s="37"/>
      <c r="M2520" s="36"/>
      <c r="N2520" s="36"/>
      <c r="O2520" s="36"/>
      <c r="P2520" s="36"/>
      <c r="Q2520" s="36"/>
      <c r="R2520" s="36"/>
      <c r="S2520" s="36"/>
    </row>
    <row r="2521" spans="11:19" ht="15.75" x14ac:dyDescent="0.25">
      <c r="K2521" s="21">
        <v>2520</v>
      </c>
      <c r="L2521" s="37"/>
      <c r="M2521" s="36"/>
      <c r="N2521" s="36"/>
      <c r="O2521" s="36"/>
      <c r="P2521" s="36"/>
      <c r="Q2521" s="36"/>
      <c r="R2521" s="36"/>
      <c r="S2521" s="36"/>
    </row>
    <row r="2522" spans="11:19" ht="15.75" x14ac:dyDescent="0.25">
      <c r="K2522" s="21">
        <v>2521</v>
      </c>
      <c r="L2522" s="37"/>
      <c r="M2522" s="36"/>
      <c r="N2522" s="36"/>
      <c r="O2522" s="36"/>
      <c r="P2522" s="36"/>
      <c r="Q2522" s="36"/>
      <c r="R2522" s="36"/>
      <c r="S2522" s="36"/>
    </row>
    <row r="2523" spans="11:19" ht="15.75" x14ac:dyDescent="0.25">
      <c r="K2523" s="21">
        <v>2522</v>
      </c>
      <c r="L2523" s="37"/>
      <c r="M2523" s="36"/>
      <c r="N2523" s="36"/>
      <c r="O2523" s="36"/>
      <c r="P2523" s="36"/>
      <c r="Q2523" s="36"/>
      <c r="R2523" s="36"/>
      <c r="S2523" s="36"/>
    </row>
    <row r="2524" spans="11:19" ht="15.75" x14ac:dyDescent="0.25">
      <c r="K2524" s="21">
        <v>2523</v>
      </c>
      <c r="L2524" s="37"/>
      <c r="M2524" s="36"/>
      <c r="N2524" s="36"/>
      <c r="O2524" s="36"/>
      <c r="P2524" s="36"/>
      <c r="Q2524" s="36"/>
      <c r="R2524" s="36"/>
      <c r="S2524" s="36"/>
    </row>
    <row r="2525" spans="11:19" ht="15.75" x14ac:dyDescent="0.25">
      <c r="K2525" s="21">
        <v>2524</v>
      </c>
      <c r="L2525" s="37"/>
      <c r="M2525" s="36"/>
      <c r="N2525" s="36"/>
      <c r="O2525" s="36"/>
      <c r="P2525" s="36"/>
      <c r="Q2525" s="36"/>
      <c r="R2525" s="36"/>
      <c r="S2525" s="36"/>
    </row>
    <row r="2526" spans="11:19" ht="15.75" x14ac:dyDescent="0.25">
      <c r="K2526" s="21">
        <v>2525</v>
      </c>
      <c r="L2526" s="37"/>
      <c r="M2526" s="36"/>
      <c r="N2526" s="36"/>
      <c r="O2526" s="36"/>
      <c r="P2526" s="36"/>
      <c r="Q2526" s="36"/>
      <c r="R2526" s="36"/>
      <c r="S2526" s="36"/>
    </row>
    <row r="2527" spans="11:19" ht="15.75" x14ac:dyDescent="0.25">
      <c r="K2527" s="21">
        <v>2526</v>
      </c>
      <c r="L2527" s="37"/>
      <c r="M2527" s="36"/>
      <c r="N2527" s="36"/>
      <c r="O2527" s="36"/>
      <c r="P2527" s="36"/>
      <c r="Q2527" s="36"/>
      <c r="R2527" s="36"/>
      <c r="S2527" s="36"/>
    </row>
    <row r="2528" spans="11:19" ht="15.75" x14ac:dyDescent="0.25">
      <c r="K2528" s="21">
        <v>2527</v>
      </c>
      <c r="L2528" s="37"/>
      <c r="M2528" s="36"/>
      <c r="N2528" s="36"/>
      <c r="O2528" s="36"/>
      <c r="P2528" s="36"/>
      <c r="Q2528" s="36"/>
      <c r="R2528" s="36"/>
      <c r="S2528" s="36"/>
    </row>
    <row r="2529" spans="11:19" ht="15.75" x14ac:dyDescent="0.25">
      <c r="K2529" s="21">
        <v>2528</v>
      </c>
      <c r="L2529" s="37"/>
      <c r="M2529" s="36"/>
      <c r="N2529" s="36"/>
      <c r="O2529" s="36"/>
      <c r="P2529" s="36"/>
      <c r="Q2529" s="36"/>
      <c r="R2529" s="36"/>
      <c r="S2529" s="36"/>
    </row>
    <row r="2530" spans="11:19" ht="15.75" x14ac:dyDescent="0.25">
      <c r="K2530" s="21">
        <v>2529</v>
      </c>
      <c r="L2530" s="37"/>
      <c r="M2530" s="36"/>
      <c r="N2530" s="36"/>
      <c r="O2530" s="36"/>
      <c r="P2530" s="36"/>
      <c r="Q2530" s="36"/>
      <c r="R2530" s="36"/>
      <c r="S2530" s="36"/>
    </row>
    <row r="2531" spans="11:19" ht="15.75" x14ac:dyDescent="0.25">
      <c r="K2531" s="21">
        <v>2530</v>
      </c>
      <c r="L2531" s="37"/>
      <c r="M2531" s="36"/>
      <c r="N2531" s="36"/>
      <c r="O2531" s="36"/>
      <c r="P2531" s="36"/>
      <c r="Q2531" s="36"/>
      <c r="R2531" s="36"/>
      <c r="S2531" s="36"/>
    </row>
    <row r="2532" spans="11:19" ht="15.75" x14ac:dyDescent="0.25">
      <c r="K2532" s="21">
        <v>2531</v>
      </c>
      <c r="L2532" s="37"/>
      <c r="M2532" s="36"/>
      <c r="N2532" s="36"/>
      <c r="O2532" s="36"/>
      <c r="P2532" s="36"/>
      <c r="Q2532" s="36"/>
      <c r="R2532" s="36"/>
      <c r="S2532" s="36"/>
    </row>
    <row r="2533" spans="11:19" ht="15.75" x14ac:dyDescent="0.25">
      <c r="K2533" s="21">
        <v>2532</v>
      </c>
      <c r="L2533" s="37"/>
      <c r="M2533" s="36"/>
      <c r="N2533" s="36"/>
      <c r="O2533" s="36"/>
      <c r="P2533" s="36"/>
      <c r="Q2533" s="36"/>
      <c r="R2533" s="36"/>
      <c r="S2533" s="36"/>
    </row>
    <row r="2534" spans="11:19" ht="15.75" x14ac:dyDescent="0.25">
      <c r="K2534" s="21">
        <v>2533</v>
      </c>
      <c r="L2534" s="37"/>
      <c r="M2534" s="36"/>
      <c r="N2534" s="36"/>
      <c r="O2534" s="36"/>
      <c r="P2534" s="36"/>
      <c r="Q2534" s="36"/>
      <c r="R2534" s="36"/>
      <c r="S2534" s="36"/>
    </row>
    <row r="2535" spans="11:19" ht="15.75" x14ac:dyDescent="0.25">
      <c r="K2535" s="21">
        <v>2534</v>
      </c>
      <c r="L2535" s="37"/>
      <c r="M2535" s="36"/>
      <c r="N2535" s="36"/>
      <c r="O2535" s="36"/>
      <c r="P2535" s="36"/>
      <c r="Q2535" s="36"/>
      <c r="R2535" s="36"/>
      <c r="S2535" s="36"/>
    </row>
    <row r="2536" spans="11:19" ht="15.75" x14ac:dyDescent="0.25">
      <c r="K2536" s="21">
        <v>2535</v>
      </c>
      <c r="L2536" s="37"/>
      <c r="M2536" s="36"/>
      <c r="N2536" s="36"/>
      <c r="O2536" s="36"/>
      <c r="P2536" s="36"/>
      <c r="Q2536" s="36"/>
      <c r="R2536" s="36"/>
      <c r="S2536" s="36"/>
    </row>
    <row r="2537" spans="11:19" ht="15.75" x14ac:dyDescent="0.25">
      <c r="K2537" s="21">
        <v>2536</v>
      </c>
      <c r="L2537" s="37"/>
      <c r="M2537" s="36"/>
      <c r="N2537" s="36"/>
      <c r="O2537" s="36"/>
      <c r="P2537" s="36"/>
      <c r="Q2537" s="36"/>
      <c r="R2537" s="36"/>
      <c r="S2537" s="36"/>
    </row>
    <row r="2538" spans="11:19" ht="15.75" x14ac:dyDescent="0.25">
      <c r="K2538" s="21">
        <v>2537</v>
      </c>
      <c r="L2538" s="37"/>
      <c r="M2538" s="36"/>
      <c r="N2538" s="36"/>
      <c r="O2538" s="36"/>
      <c r="P2538" s="36"/>
      <c r="Q2538" s="36"/>
      <c r="R2538" s="36"/>
      <c r="S2538" s="36"/>
    </row>
    <row r="2539" spans="11:19" ht="15.75" x14ac:dyDescent="0.25">
      <c r="K2539" s="21">
        <v>2538</v>
      </c>
      <c r="L2539" s="37"/>
      <c r="M2539" s="36"/>
      <c r="N2539" s="36"/>
      <c r="O2539" s="36"/>
      <c r="P2539" s="36"/>
      <c r="Q2539" s="36"/>
      <c r="R2539" s="36"/>
      <c r="S2539" s="36"/>
    </row>
    <row r="2540" spans="11:19" ht="15.75" x14ac:dyDescent="0.25">
      <c r="K2540" s="21">
        <v>2539</v>
      </c>
      <c r="L2540" s="37"/>
      <c r="M2540" s="36"/>
      <c r="N2540" s="36"/>
      <c r="O2540" s="36"/>
      <c r="P2540" s="36"/>
      <c r="Q2540" s="36"/>
      <c r="R2540" s="36"/>
      <c r="S2540" s="36"/>
    </row>
    <row r="2541" spans="11:19" ht="15.75" x14ac:dyDescent="0.25">
      <c r="K2541" s="21">
        <v>2540</v>
      </c>
      <c r="L2541" s="37"/>
      <c r="M2541" s="36"/>
      <c r="N2541" s="36"/>
      <c r="O2541" s="36"/>
      <c r="P2541" s="36"/>
      <c r="Q2541" s="36"/>
      <c r="R2541" s="36"/>
      <c r="S2541" s="36"/>
    </row>
    <row r="2542" spans="11:19" ht="15.75" x14ac:dyDescent="0.25">
      <c r="K2542" s="21">
        <v>2541</v>
      </c>
      <c r="L2542" s="37"/>
      <c r="M2542" s="36"/>
      <c r="N2542" s="36"/>
      <c r="O2542" s="36"/>
      <c r="P2542" s="36"/>
      <c r="Q2542" s="36"/>
      <c r="R2542" s="36"/>
      <c r="S2542" s="36"/>
    </row>
    <row r="2543" spans="11:19" ht="15.75" x14ac:dyDescent="0.25">
      <c r="K2543" s="21">
        <v>2542</v>
      </c>
      <c r="L2543" s="37"/>
      <c r="M2543" s="36"/>
      <c r="N2543" s="36"/>
      <c r="O2543" s="36"/>
      <c r="P2543" s="36"/>
      <c r="Q2543" s="36"/>
      <c r="R2543" s="36"/>
      <c r="S2543" s="36"/>
    </row>
    <row r="2544" spans="11:19" ht="15.75" x14ac:dyDescent="0.25">
      <c r="K2544" s="21">
        <v>2543</v>
      </c>
      <c r="L2544" s="37"/>
      <c r="M2544" s="36"/>
      <c r="N2544" s="36"/>
      <c r="O2544" s="36"/>
      <c r="P2544" s="36"/>
      <c r="Q2544" s="36"/>
      <c r="R2544" s="36"/>
      <c r="S2544" s="36"/>
    </row>
    <row r="2545" spans="11:19" ht="15.75" x14ac:dyDescent="0.25">
      <c r="K2545" s="21">
        <v>2544</v>
      </c>
      <c r="L2545" s="37"/>
      <c r="M2545" s="36"/>
      <c r="N2545" s="36"/>
      <c r="O2545" s="36"/>
      <c r="P2545" s="36"/>
      <c r="Q2545" s="36"/>
      <c r="R2545" s="36"/>
      <c r="S2545" s="36"/>
    </row>
    <row r="2546" spans="11:19" ht="15.75" x14ac:dyDescent="0.25">
      <c r="K2546" s="21">
        <v>2545</v>
      </c>
      <c r="L2546" s="37"/>
      <c r="M2546" s="36"/>
      <c r="N2546" s="36"/>
      <c r="O2546" s="36"/>
      <c r="P2546" s="36"/>
      <c r="Q2546" s="36"/>
      <c r="R2546" s="36"/>
      <c r="S2546" s="36"/>
    </row>
    <row r="2547" spans="11:19" ht="15.75" x14ac:dyDescent="0.25">
      <c r="K2547" s="21">
        <v>2546</v>
      </c>
      <c r="L2547" s="37"/>
      <c r="M2547" s="36"/>
      <c r="N2547" s="36"/>
      <c r="O2547" s="36"/>
      <c r="P2547" s="36"/>
      <c r="Q2547" s="36"/>
      <c r="R2547" s="36"/>
      <c r="S2547" s="36"/>
    </row>
    <row r="2548" spans="11:19" ht="15.75" x14ac:dyDescent="0.25">
      <c r="K2548" s="21">
        <v>2547</v>
      </c>
      <c r="L2548" s="37"/>
      <c r="M2548" s="36"/>
      <c r="N2548" s="36"/>
      <c r="O2548" s="36"/>
      <c r="P2548" s="36"/>
      <c r="Q2548" s="36"/>
      <c r="R2548" s="36"/>
      <c r="S2548" s="36"/>
    </row>
    <row r="2549" spans="11:19" ht="15.75" x14ac:dyDescent="0.25">
      <c r="K2549" s="21">
        <v>2548</v>
      </c>
      <c r="L2549" s="37"/>
      <c r="M2549" s="36"/>
      <c r="N2549" s="36"/>
      <c r="O2549" s="36"/>
      <c r="P2549" s="36"/>
      <c r="Q2549" s="36"/>
      <c r="R2549" s="36"/>
      <c r="S2549" s="36"/>
    </row>
    <row r="2550" spans="11:19" ht="15.75" x14ac:dyDescent="0.25">
      <c r="K2550" s="21">
        <v>2549</v>
      </c>
      <c r="L2550" s="37"/>
      <c r="M2550" s="36"/>
      <c r="N2550" s="36"/>
      <c r="O2550" s="36"/>
      <c r="P2550" s="36"/>
      <c r="Q2550" s="36"/>
      <c r="R2550" s="36"/>
      <c r="S2550" s="36"/>
    </row>
    <row r="2551" spans="11:19" ht="15.75" x14ac:dyDescent="0.25">
      <c r="K2551" s="21">
        <v>2550</v>
      </c>
      <c r="L2551" s="37"/>
      <c r="M2551" s="36"/>
      <c r="N2551" s="36"/>
      <c r="O2551" s="36"/>
      <c r="P2551" s="36"/>
      <c r="Q2551" s="36"/>
      <c r="R2551" s="36"/>
      <c r="S2551" s="36"/>
    </row>
    <row r="2552" spans="11:19" ht="15.75" x14ac:dyDescent="0.25">
      <c r="K2552" s="21">
        <v>2551</v>
      </c>
      <c r="L2552" s="37"/>
      <c r="M2552" s="36"/>
      <c r="N2552" s="36"/>
      <c r="O2552" s="36"/>
      <c r="P2552" s="36"/>
      <c r="Q2552" s="36"/>
      <c r="R2552" s="36"/>
      <c r="S2552" s="36"/>
    </row>
    <row r="2553" spans="11:19" ht="15.75" x14ac:dyDescent="0.25">
      <c r="K2553" s="21">
        <v>2552</v>
      </c>
      <c r="L2553" s="37"/>
      <c r="M2553" s="36"/>
      <c r="N2553" s="36"/>
      <c r="O2553" s="36"/>
      <c r="P2553" s="36"/>
      <c r="Q2553" s="36"/>
      <c r="R2553" s="36"/>
      <c r="S2553" s="36"/>
    </row>
    <row r="2554" spans="11:19" ht="15.75" x14ac:dyDescent="0.25">
      <c r="K2554" s="21">
        <v>2553</v>
      </c>
      <c r="L2554" s="37"/>
      <c r="M2554" s="36"/>
      <c r="N2554" s="36"/>
      <c r="O2554" s="36"/>
      <c r="P2554" s="36"/>
      <c r="Q2554" s="36"/>
      <c r="R2554" s="36"/>
      <c r="S2554" s="36"/>
    </row>
    <row r="2555" spans="11:19" ht="15.75" x14ac:dyDescent="0.25">
      <c r="K2555" s="21">
        <v>2554</v>
      </c>
      <c r="L2555" s="37"/>
      <c r="M2555" s="36"/>
      <c r="N2555" s="36"/>
      <c r="O2555" s="36"/>
      <c r="P2555" s="36"/>
      <c r="Q2555" s="36"/>
      <c r="R2555" s="36"/>
      <c r="S2555" s="36"/>
    </row>
    <row r="2556" spans="11:19" ht="15.75" x14ac:dyDescent="0.25">
      <c r="K2556" s="21">
        <v>2555</v>
      </c>
      <c r="L2556" s="37"/>
      <c r="M2556" s="36"/>
      <c r="N2556" s="36"/>
      <c r="O2556" s="36"/>
      <c r="P2556" s="36"/>
      <c r="Q2556" s="36"/>
      <c r="R2556" s="36"/>
      <c r="S2556" s="36"/>
    </row>
    <row r="2557" spans="11:19" ht="15.75" x14ac:dyDescent="0.25">
      <c r="K2557" s="21">
        <v>2556</v>
      </c>
      <c r="L2557" s="37"/>
      <c r="M2557" s="36"/>
      <c r="N2557" s="36"/>
      <c r="O2557" s="36"/>
      <c r="P2557" s="36"/>
      <c r="Q2557" s="36"/>
      <c r="R2557" s="36"/>
      <c r="S2557" s="36"/>
    </row>
    <row r="2558" spans="11:19" ht="15.75" x14ac:dyDescent="0.25">
      <c r="K2558" s="21">
        <v>2557</v>
      </c>
      <c r="L2558" s="37"/>
      <c r="M2558" s="36"/>
      <c r="N2558" s="36"/>
      <c r="O2558" s="36"/>
      <c r="P2558" s="36"/>
      <c r="Q2558" s="36"/>
      <c r="R2558" s="36"/>
      <c r="S2558" s="36"/>
    </row>
    <row r="2559" spans="11:19" ht="15.75" x14ac:dyDescent="0.25">
      <c r="K2559" s="21">
        <v>2558</v>
      </c>
      <c r="L2559" s="37"/>
      <c r="M2559" s="36"/>
      <c r="N2559" s="36"/>
      <c r="O2559" s="36"/>
      <c r="P2559" s="36"/>
      <c r="Q2559" s="36"/>
      <c r="R2559" s="36"/>
      <c r="S2559" s="36"/>
    </row>
    <row r="2560" spans="11:19" ht="15.75" x14ac:dyDescent="0.25">
      <c r="K2560" s="21">
        <v>2559</v>
      </c>
      <c r="L2560" s="37"/>
      <c r="M2560" s="36"/>
      <c r="N2560" s="36"/>
      <c r="O2560" s="36"/>
      <c r="P2560" s="36"/>
      <c r="Q2560" s="36"/>
      <c r="R2560" s="36"/>
      <c r="S2560" s="36"/>
    </row>
    <row r="2561" spans="11:19" ht="15.75" x14ac:dyDescent="0.25">
      <c r="K2561" s="21">
        <v>2560</v>
      </c>
      <c r="L2561" s="37"/>
      <c r="M2561" s="36"/>
      <c r="N2561" s="36"/>
      <c r="O2561" s="36"/>
      <c r="P2561" s="36"/>
      <c r="Q2561" s="36"/>
      <c r="R2561" s="36"/>
      <c r="S2561" s="36"/>
    </row>
    <row r="2562" spans="11:19" ht="15.75" x14ac:dyDescent="0.25">
      <c r="K2562" s="21">
        <v>2561</v>
      </c>
      <c r="L2562" s="37"/>
      <c r="M2562" s="36"/>
      <c r="N2562" s="36"/>
      <c r="O2562" s="36"/>
      <c r="P2562" s="36"/>
      <c r="Q2562" s="36"/>
      <c r="R2562" s="36"/>
      <c r="S2562" s="36"/>
    </row>
    <row r="2563" spans="11:19" ht="15.75" x14ac:dyDescent="0.25">
      <c r="K2563" s="21">
        <v>2562</v>
      </c>
      <c r="L2563" s="37"/>
      <c r="M2563" s="36"/>
      <c r="N2563" s="36"/>
      <c r="O2563" s="36"/>
      <c r="P2563" s="36"/>
      <c r="Q2563" s="36"/>
      <c r="R2563" s="36"/>
      <c r="S2563" s="36"/>
    </row>
    <row r="2564" spans="11:19" ht="15.75" x14ac:dyDescent="0.25">
      <c r="K2564" s="21">
        <v>2563</v>
      </c>
      <c r="L2564" s="37"/>
      <c r="M2564" s="36"/>
      <c r="N2564" s="36"/>
      <c r="O2564" s="36"/>
      <c r="P2564" s="36"/>
      <c r="Q2564" s="36"/>
      <c r="R2564" s="36"/>
      <c r="S2564" s="36"/>
    </row>
    <row r="2565" spans="11:19" ht="15.75" x14ac:dyDescent="0.25">
      <c r="K2565" s="21">
        <v>2564</v>
      </c>
      <c r="L2565" s="37"/>
      <c r="M2565" s="36"/>
      <c r="N2565" s="36"/>
      <c r="O2565" s="36"/>
      <c r="P2565" s="36"/>
      <c r="Q2565" s="36"/>
      <c r="R2565" s="36"/>
      <c r="S2565" s="36"/>
    </row>
    <row r="2566" spans="11:19" ht="15.75" x14ac:dyDescent="0.25">
      <c r="K2566" s="21">
        <v>2565</v>
      </c>
      <c r="L2566" s="37"/>
      <c r="M2566" s="36"/>
      <c r="N2566" s="36"/>
      <c r="O2566" s="36"/>
      <c r="P2566" s="36"/>
      <c r="Q2566" s="36"/>
      <c r="R2566" s="36"/>
      <c r="S2566" s="36"/>
    </row>
    <row r="2567" spans="11:19" ht="15.75" x14ac:dyDescent="0.25">
      <c r="K2567" s="21">
        <v>2566</v>
      </c>
      <c r="L2567" s="37"/>
      <c r="M2567" s="36"/>
      <c r="N2567" s="36"/>
      <c r="O2567" s="36"/>
      <c r="P2567" s="36"/>
      <c r="Q2567" s="36"/>
      <c r="R2567" s="36"/>
      <c r="S2567" s="36"/>
    </row>
    <row r="2568" spans="11:19" ht="15.75" x14ac:dyDescent="0.25">
      <c r="K2568" s="21">
        <v>2567</v>
      </c>
      <c r="L2568" s="37"/>
      <c r="M2568" s="36"/>
      <c r="N2568" s="36"/>
      <c r="O2568" s="36"/>
      <c r="P2568" s="36"/>
      <c r="Q2568" s="36"/>
      <c r="R2568" s="36"/>
      <c r="S2568" s="36"/>
    </row>
    <row r="2569" spans="11:19" ht="15.75" x14ac:dyDescent="0.25">
      <c r="K2569" s="21">
        <v>2568</v>
      </c>
      <c r="L2569" s="37"/>
      <c r="M2569" s="36"/>
      <c r="N2569" s="36"/>
      <c r="O2569" s="36"/>
      <c r="P2569" s="36"/>
      <c r="Q2569" s="36"/>
      <c r="R2569" s="36"/>
      <c r="S2569" s="36"/>
    </row>
    <row r="2570" spans="11:19" ht="15.75" x14ac:dyDescent="0.25">
      <c r="K2570" s="21">
        <v>2569</v>
      </c>
      <c r="L2570" s="37"/>
      <c r="M2570" s="36"/>
      <c r="N2570" s="36"/>
      <c r="O2570" s="36"/>
      <c r="P2570" s="36"/>
      <c r="Q2570" s="36"/>
      <c r="R2570" s="36"/>
      <c r="S2570" s="36"/>
    </row>
    <row r="2571" spans="11:19" ht="15.75" x14ac:dyDescent="0.25">
      <c r="K2571" s="21">
        <v>2570</v>
      </c>
      <c r="L2571" s="37"/>
      <c r="M2571" s="36"/>
      <c r="N2571" s="36"/>
      <c r="O2571" s="36"/>
      <c r="P2571" s="36"/>
      <c r="Q2571" s="36"/>
      <c r="R2571" s="36"/>
      <c r="S2571" s="36"/>
    </row>
    <row r="2572" spans="11:19" ht="15.75" x14ac:dyDescent="0.25">
      <c r="K2572" s="21">
        <v>2571</v>
      </c>
      <c r="L2572" s="37"/>
      <c r="M2572" s="36"/>
      <c r="N2572" s="36"/>
      <c r="O2572" s="36"/>
      <c r="P2572" s="36"/>
      <c r="Q2572" s="36"/>
      <c r="R2572" s="36"/>
      <c r="S2572" s="36"/>
    </row>
    <row r="2573" spans="11:19" ht="15.75" x14ac:dyDescent="0.25">
      <c r="K2573" s="21">
        <v>2572</v>
      </c>
      <c r="L2573" s="37"/>
      <c r="M2573" s="36"/>
      <c r="N2573" s="36"/>
      <c r="O2573" s="36"/>
      <c r="P2573" s="36"/>
      <c r="Q2573" s="36"/>
      <c r="R2573" s="36"/>
      <c r="S2573" s="36"/>
    </row>
    <row r="2574" spans="11:19" ht="15.75" x14ac:dyDescent="0.25">
      <c r="K2574" s="21">
        <v>2573</v>
      </c>
      <c r="L2574" s="37"/>
      <c r="M2574" s="36"/>
      <c r="N2574" s="36"/>
      <c r="O2574" s="36"/>
      <c r="P2574" s="36"/>
      <c r="Q2574" s="36"/>
      <c r="R2574" s="36"/>
      <c r="S2574" s="36"/>
    </row>
    <row r="2575" spans="11:19" ht="15.75" x14ac:dyDescent="0.25">
      <c r="K2575" s="21">
        <v>2574</v>
      </c>
      <c r="L2575" s="37"/>
      <c r="M2575" s="36"/>
      <c r="N2575" s="36"/>
      <c r="O2575" s="36"/>
      <c r="P2575" s="36"/>
      <c r="Q2575" s="36"/>
      <c r="R2575" s="36"/>
      <c r="S2575" s="36"/>
    </row>
    <row r="2576" spans="11:19" ht="15.75" x14ac:dyDescent="0.25">
      <c r="K2576" s="21">
        <v>2575</v>
      </c>
      <c r="L2576" s="37"/>
      <c r="M2576" s="36"/>
      <c r="N2576" s="36"/>
      <c r="O2576" s="36"/>
      <c r="P2576" s="36"/>
      <c r="Q2576" s="36"/>
      <c r="R2576" s="36"/>
      <c r="S2576" s="36"/>
    </row>
    <row r="2577" spans="11:19" ht="15.75" x14ac:dyDescent="0.25">
      <c r="K2577" s="21">
        <v>2576</v>
      </c>
      <c r="L2577" s="37"/>
      <c r="M2577" s="36"/>
      <c r="N2577" s="36"/>
      <c r="O2577" s="36"/>
      <c r="P2577" s="36"/>
      <c r="Q2577" s="36"/>
      <c r="R2577" s="36"/>
      <c r="S2577" s="36"/>
    </row>
    <row r="2578" spans="11:19" ht="15.75" x14ac:dyDescent="0.25">
      <c r="K2578" s="21">
        <v>2577</v>
      </c>
      <c r="L2578" s="37"/>
      <c r="M2578" s="36"/>
      <c r="N2578" s="36"/>
      <c r="O2578" s="36"/>
      <c r="P2578" s="36"/>
      <c r="Q2578" s="36"/>
      <c r="R2578" s="36"/>
      <c r="S2578" s="36"/>
    </row>
    <row r="2579" spans="11:19" ht="15.75" x14ac:dyDescent="0.25">
      <c r="K2579" s="21">
        <v>2578</v>
      </c>
      <c r="L2579" s="37"/>
      <c r="M2579" s="36"/>
      <c r="N2579" s="36"/>
      <c r="O2579" s="36"/>
      <c r="P2579" s="36"/>
      <c r="Q2579" s="36"/>
      <c r="R2579" s="36"/>
      <c r="S2579" s="36"/>
    </row>
    <row r="2580" spans="11:19" ht="15.75" x14ac:dyDescent="0.25">
      <c r="K2580" s="21">
        <v>2579</v>
      </c>
      <c r="L2580" s="37"/>
      <c r="M2580" s="36"/>
      <c r="N2580" s="36"/>
      <c r="O2580" s="36"/>
      <c r="P2580" s="36"/>
      <c r="Q2580" s="36"/>
      <c r="R2580" s="36"/>
      <c r="S2580" s="36"/>
    </row>
    <row r="2581" spans="11:19" ht="15.75" x14ac:dyDescent="0.25">
      <c r="K2581" s="21">
        <v>2580</v>
      </c>
      <c r="L2581" s="37"/>
      <c r="M2581" s="36"/>
      <c r="N2581" s="36"/>
      <c r="O2581" s="36"/>
      <c r="P2581" s="36"/>
      <c r="Q2581" s="36"/>
      <c r="R2581" s="36"/>
      <c r="S2581" s="36"/>
    </row>
    <row r="2582" spans="11:19" ht="15.75" x14ac:dyDescent="0.25">
      <c r="K2582" s="21">
        <v>2581</v>
      </c>
      <c r="L2582" s="37"/>
      <c r="M2582" s="36"/>
      <c r="N2582" s="36"/>
      <c r="O2582" s="36"/>
      <c r="P2582" s="36"/>
      <c r="Q2582" s="36"/>
      <c r="R2582" s="36"/>
      <c r="S2582" s="36"/>
    </row>
    <row r="2583" spans="11:19" ht="15.75" x14ac:dyDescent="0.25">
      <c r="K2583" s="21">
        <v>2582</v>
      </c>
      <c r="L2583" s="37"/>
      <c r="M2583" s="36"/>
      <c r="N2583" s="36"/>
      <c r="O2583" s="36"/>
      <c r="P2583" s="36"/>
      <c r="Q2583" s="36"/>
      <c r="R2583" s="36"/>
      <c r="S2583" s="36"/>
    </row>
    <row r="2584" spans="11:19" ht="15.75" x14ac:dyDescent="0.25">
      <c r="K2584" s="21">
        <v>2583</v>
      </c>
      <c r="L2584" s="37"/>
      <c r="M2584" s="36"/>
      <c r="N2584" s="36"/>
      <c r="O2584" s="36"/>
      <c r="P2584" s="36"/>
      <c r="Q2584" s="36"/>
      <c r="R2584" s="36"/>
      <c r="S2584" s="36"/>
    </row>
    <row r="2585" spans="11:19" ht="15.75" x14ac:dyDescent="0.25">
      <c r="K2585" s="21">
        <v>2584</v>
      </c>
      <c r="L2585" s="37"/>
      <c r="M2585" s="36"/>
      <c r="N2585" s="36"/>
      <c r="O2585" s="36"/>
      <c r="P2585" s="36"/>
      <c r="Q2585" s="36"/>
      <c r="R2585" s="36"/>
      <c r="S2585" s="36"/>
    </row>
    <row r="2586" spans="11:19" ht="15.75" x14ac:dyDescent="0.25">
      <c r="K2586" s="21">
        <v>2585</v>
      </c>
      <c r="L2586" s="37"/>
      <c r="M2586" s="36"/>
      <c r="N2586" s="36"/>
      <c r="O2586" s="36"/>
      <c r="P2586" s="36"/>
      <c r="Q2586" s="36"/>
      <c r="R2586" s="36"/>
      <c r="S2586" s="36"/>
    </row>
    <row r="2587" spans="11:19" ht="15.75" x14ac:dyDescent="0.25">
      <c r="K2587" s="21">
        <v>2586</v>
      </c>
      <c r="L2587" s="37"/>
      <c r="M2587" s="36"/>
      <c r="N2587" s="36"/>
      <c r="O2587" s="36"/>
      <c r="P2587" s="36"/>
      <c r="Q2587" s="36"/>
      <c r="R2587" s="36"/>
      <c r="S2587" s="36"/>
    </row>
    <row r="2588" spans="11:19" ht="15.75" x14ac:dyDescent="0.25">
      <c r="K2588" s="21">
        <v>2587</v>
      </c>
      <c r="L2588" s="37"/>
      <c r="M2588" s="36"/>
      <c r="N2588" s="36"/>
      <c r="O2588" s="36"/>
      <c r="P2588" s="36"/>
      <c r="Q2588" s="36"/>
      <c r="R2588" s="36"/>
      <c r="S2588" s="36"/>
    </row>
    <row r="2589" spans="11:19" ht="15.75" x14ac:dyDescent="0.25">
      <c r="K2589" s="21">
        <v>2588</v>
      </c>
      <c r="L2589" s="37"/>
      <c r="M2589" s="36"/>
      <c r="N2589" s="36"/>
      <c r="O2589" s="36"/>
      <c r="P2589" s="36"/>
      <c r="Q2589" s="36"/>
      <c r="R2589" s="36"/>
      <c r="S2589" s="36"/>
    </row>
    <row r="2590" spans="11:19" ht="15.75" x14ac:dyDescent="0.25">
      <c r="K2590" s="21">
        <v>2589</v>
      </c>
      <c r="L2590" s="37"/>
      <c r="M2590" s="36"/>
      <c r="N2590" s="36"/>
      <c r="O2590" s="36"/>
      <c r="P2590" s="36"/>
      <c r="Q2590" s="36"/>
      <c r="R2590" s="36"/>
      <c r="S2590" s="36"/>
    </row>
    <row r="2591" spans="11:19" ht="15.75" x14ac:dyDescent="0.25">
      <c r="K2591" s="21">
        <v>2590</v>
      </c>
      <c r="L2591" s="37"/>
      <c r="M2591" s="36"/>
      <c r="N2591" s="36"/>
      <c r="O2591" s="36"/>
      <c r="P2591" s="36"/>
      <c r="Q2591" s="36"/>
      <c r="R2591" s="36"/>
      <c r="S2591" s="36"/>
    </row>
    <row r="2592" spans="11:19" ht="15.75" x14ac:dyDescent="0.25">
      <c r="K2592" s="21">
        <v>2591</v>
      </c>
      <c r="L2592" s="37"/>
      <c r="M2592" s="36"/>
      <c r="N2592" s="36"/>
      <c r="O2592" s="36"/>
      <c r="P2592" s="36"/>
      <c r="Q2592" s="36"/>
      <c r="R2592" s="36"/>
      <c r="S2592" s="36"/>
    </row>
    <row r="2593" spans="11:19" ht="15.75" x14ac:dyDescent="0.25">
      <c r="K2593" s="21">
        <v>2592</v>
      </c>
      <c r="L2593" s="37"/>
      <c r="M2593" s="36"/>
      <c r="N2593" s="36"/>
      <c r="O2593" s="36"/>
      <c r="P2593" s="36"/>
      <c r="Q2593" s="36"/>
      <c r="R2593" s="36"/>
      <c r="S2593" s="36"/>
    </row>
    <row r="2594" spans="11:19" ht="15.75" x14ac:dyDescent="0.25">
      <c r="K2594" s="21">
        <v>2593</v>
      </c>
      <c r="L2594" s="37"/>
      <c r="M2594" s="36"/>
      <c r="N2594" s="36"/>
      <c r="O2594" s="36"/>
      <c r="P2594" s="36"/>
      <c r="Q2594" s="36"/>
      <c r="R2594" s="36"/>
      <c r="S2594" s="36"/>
    </row>
    <row r="2595" spans="11:19" ht="15.75" x14ac:dyDescent="0.25">
      <c r="K2595" s="21">
        <v>2594</v>
      </c>
      <c r="L2595" s="37"/>
      <c r="M2595" s="36"/>
      <c r="N2595" s="36"/>
      <c r="O2595" s="36"/>
      <c r="P2595" s="36"/>
      <c r="Q2595" s="36"/>
      <c r="R2595" s="36"/>
      <c r="S2595" s="36"/>
    </row>
    <row r="2596" spans="11:19" ht="15.75" x14ac:dyDescent="0.25">
      <c r="K2596" s="21">
        <v>2595</v>
      </c>
      <c r="L2596" s="37"/>
      <c r="M2596" s="36"/>
      <c r="N2596" s="36"/>
      <c r="O2596" s="36"/>
      <c r="P2596" s="36"/>
      <c r="Q2596" s="36"/>
      <c r="R2596" s="36"/>
      <c r="S2596" s="36"/>
    </row>
    <row r="2597" spans="11:19" ht="15.75" x14ac:dyDescent="0.25">
      <c r="K2597" s="21">
        <v>2596</v>
      </c>
      <c r="L2597" s="37"/>
      <c r="M2597" s="36"/>
      <c r="N2597" s="36"/>
      <c r="O2597" s="36"/>
      <c r="P2597" s="36"/>
      <c r="Q2597" s="36"/>
      <c r="R2597" s="36"/>
      <c r="S2597" s="36"/>
    </row>
    <row r="2598" spans="11:19" ht="15.75" x14ac:dyDescent="0.25">
      <c r="K2598" s="21">
        <v>2597</v>
      </c>
      <c r="L2598" s="37"/>
      <c r="M2598" s="36"/>
      <c r="N2598" s="36"/>
      <c r="O2598" s="36"/>
      <c r="P2598" s="36"/>
      <c r="Q2598" s="36"/>
      <c r="R2598" s="36"/>
      <c r="S2598" s="36"/>
    </row>
    <row r="2599" spans="11:19" ht="15.75" x14ac:dyDescent="0.25">
      <c r="K2599" s="21">
        <v>2598</v>
      </c>
      <c r="L2599" s="37"/>
      <c r="M2599" s="36"/>
      <c r="N2599" s="36"/>
      <c r="O2599" s="36"/>
      <c r="P2599" s="36"/>
      <c r="Q2599" s="36"/>
      <c r="R2599" s="36"/>
      <c r="S2599" s="36"/>
    </row>
    <row r="2600" spans="11:19" ht="15.75" x14ac:dyDescent="0.25">
      <c r="K2600" s="21">
        <v>2599</v>
      </c>
      <c r="L2600" s="37"/>
      <c r="M2600" s="36"/>
      <c r="N2600" s="36"/>
      <c r="O2600" s="36"/>
      <c r="P2600" s="36"/>
      <c r="Q2600" s="36"/>
      <c r="R2600" s="36"/>
      <c r="S2600" s="36"/>
    </row>
    <row r="2601" spans="11:19" ht="15.75" x14ac:dyDescent="0.25">
      <c r="K2601" s="21">
        <v>2600</v>
      </c>
      <c r="L2601" s="37"/>
      <c r="M2601" s="36"/>
      <c r="N2601" s="36"/>
      <c r="O2601" s="36"/>
      <c r="P2601" s="36"/>
      <c r="Q2601" s="36"/>
      <c r="R2601" s="36"/>
      <c r="S2601" s="36"/>
    </row>
    <row r="2602" spans="11:19" ht="15.75" x14ac:dyDescent="0.25">
      <c r="K2602" s="21">
        <v>2601</v>
      </c>
      <c r="L2602" s="37"/>
      <c r="M2602" s="36"/>
      <c r="N2602" s="36"/>
      <c r="O2602" s="36"/>
      <c r="P2602" s="36"/>
      <c r="Q2602" s="36"/>
      <c r="R2602" s="36"/>
      <c r="S2602" s="36"/>
    </row>
    <row r="2603" spans="11:19" ht="15.75" x14ac:dyDescent="0.25">
      <c r="K2603" s="21">
        <v>2602</v>
      </c>
      <c r="L2603" s="37"/>
      <c r="M2603" s="36"/>
      <c r="N2603" s="36"/>
      <c r="O2603" s="36"/>
      <c r="P2603" s="36"/>
      <c r="Q2603" s="36"/>
      <c r="R2603" s="36"/>
      <c r="S2603" s="36"/>
    </row>
    <row r="2604" spans="11:19" ht="15.75" x14ac:dyDescent="0.25">
      <c r="K2604" s="21">
        <v>2603</v>
      </c>
      <c r="L2604" s="37"/>
      <c r="M2604" s="36"/>
      <c r="N2604" s="36"/>
      <c r="O2604" s="36"/>
      <c r="P2604" s="36"/>
      <c r="Q2604" s="36"/>
      <c r="R2604" s="36"/>
      <c r="S2604" s="36"/>
    </row>
    <row r="2605" spans="11:19" ht="15.75" x14ac:dyDescent="0.25">
      <c r="K2605" s="21">
        <v>2604</v>
      </c>
      <c r="L2605" s="37"/>
      <c r="M2605" s="36"/>
      <c r="N2605" s="36"/>
      <c r="O2605" s="36"/>
      <c r="P2605" s="36"/>
      <c r="Q2605" s="36"/>
      <c r="R2605" s="36"/>
      <c r="S2605" s="36"/>
    </row>
    <row r="2606" spans="11:19" ht="15.75" x14ac:dyDescent="0.25">
      <c r="K2606" s="21">
        <v>2605</v>
      </c>
      <c r="L2606" s="37"/>
      <c r="M2606" s="36"/>
      <c r="N2606" s="36"/>
      <c r="O2606" s="36"/>
      <c r="P2606" s="36"/>
      <c r="Q2606" s="36"/>
      <c r="R2606" s="36"/>
      <c r="S2606" s="36"/>
    </row>
    <row r="2607" spans="11:19" ht="15.75" x14ac:dyDescent="0.25">
      <c r="K2607" s="21">
        <v>2606</v>
      </c>
      <c r="L2607" s="37"/>
      <c r="M2607" s="36"/>
      <c r="N2607" s="36"/>
      <c r="O2607" s="36"/>
      <c r="P2607" s="36"/>
      <c r="Q2607" s="36"/>
      <c r="R2607" s="36"/>
      <c r="S2607" s="36"/>
    </row>
    <row r="2608" spans="11:19" ht="15.75" x14ac:dyDescent="0.25">
      <c r="K2608" s="21">
        <v>2607</v>
      </c>
      <c r="L2608" s="37"/>
      <c r="M2608" s="36"/>
      <c r="N2608" s="36"/>
      <c r="O2608" s="36"/>
      <c r="P2608" s="36"/>
      <c r="Q2608" s="36"/>
      <c r="R2608" s="36"/>
      <c r="S2608" s="36"/>
    </row>
    <row r="2609" spans="11:19" ht="15.75" x14ac:dyDescent="0.25">
      <c r="K2609" s="21">
        <v>2608</v>
      </c>
      <c r="L2609" s="37"/>
      <c r="M2609" s="36"/>
      <c r="N2609" s="36"/>
      <c r="O2609" s="36"/>
      <c r="P2609" s="36"/>
      <c r="Q2609" s="36"/>
      <c r="R2609" s="36"/>
      <c r="S2609" s="36"/>
    </row>
    <row r="2610" spans="11:19" ht="15.75" x14ac:dyDescent="0.25">
      <c r="K2610" s="21">
        <v>2609</v>
      </c>
      <c r="L2610" s="37"/>
      <c r="M2610" s="36"/>
      <c r="N2610" s="36"/>
      <c r="O2610" s="36"/>
      <c r="P2610" s="36"/>
      <c r="Q2610" s="36"/>
      <c r="R2610" s="36"/>
      <c r="S2610" s="36"/>
    </row>
    <row r="2611" spans="11:19" ht="15.75" x14ac:dyDescent="0.25">
      <c r="K2611" s="21">
        <v>2610</v>
      </c>
      <c r="L2611" s="37"/>
      <c r="M2611" s="36"/>
      <c r="N2611" s="36"/>
      <c r="O2611" s="36"/>
      <c r="P2611" s="36"/>
      <c r="Q2611" s="36"/>
      <c r="R2611" s="36"/>
      <c r="S2611" s="36"/>
    </row>
    <row r="2612" spans="11:19" ht="15.75" x14ac:dyDescent="0.25">
      <c r="K2612" s="21">
        <v>2611</v>
      </c>
      <c r="L2612" s="37"/>
      <c r="M2612" s="36"/>
      <c r="N2612" s="36"/>
      <c r="O2612" s="36"/>
      <c r="P2612" s="36"/>
      <c r="Q2612" s="36"/>
      <c r="R2612" s="36"/>
      <c r="S2612" s="36"/>
    </row>
    <row r="2613" spans="11:19" ht="15.75" x14ac:dyDescent="0.25">
      <c r="K2613" s="21">
        <v>2612</v>
      </c>
      <c r="L2613" s="37"/>
      <c r="M2613" s="36"/>
      <c r="N2613" s="36"/>
      <c r="O2613" s="36"/>
      <c r="P2613" s="36"/>
      <c r="Q2613" s="36"/>
      <c r="R2613" s="36"/>
      <c r="S2613" s="36"/>
    </row>
    <row r="2614" spans="11:19" ht="15.75" x14ac:dyDescent="0.25">
      <c r="K2614" s="21">
        <v>2613</v>
      </c>
      <c r="L2614" s="37"/>
      <c r="M2614" s="36"/>
      <c r="N2614" s="36"/>
      <c r="O2614" s="36"/>
      <c r="P2614" s="36"/>
      <c r="Q2614" s="36"/>
      <c r="R2614" s="36"/>
      <c r="S2614" s="36"/>
    </row>
    <row r="2615" spans="11:19" ht="15.75" x14ac:dyDescent="0.25">
      <c r="K2615" s="21">
        <v>2614</v>
      </c>
      <c r="L2615" s="37"/>
      <c r="M2615" s="36"/>
      <c r="N2615" s="36"/>
      <c r="O2615" s="36"/>
      <c r="P2615" s="36"/>
      <c r="Q2615" s="36"/>
      <c r="R2615" s="36"/>
      <c r="S2615" s="36"/>
    </row>
    <row r="2616" spans="11:19" ht="15.75" x14ac:dyDescent="0.25">
      <c r="K2616" s="21">
        <v>2615</v>
      </c>
      <c r="L2616" s="37"/>
      <c r="M2616" s="36"/>
      <c r="N2616" s="36"/>
      <c r="O2616" s="36"/>
      <c r="P2616" s="36"/>
      <c r="Q2616" s="36"/>
      <c r="R2616" s="36"/>
      <c r="S2616" s="36"/>
    </row>
    <row r="2617" spans="11:19" ht="15.75" x14ac:dyDescent="0.25">
      <c r="K2617" s="21">
        <v>2616</v>
      </c>
      <c r="L2617" s="37"/>
      <c r="M2617" s="36"/>
      <c r="N2617" s="36"/>
      <c r="O2617" s="36"/>
      <c r="P2617" s="36"/>
      <c r="Q2617" s="36"/>
      <c r="R2617" s="36"/>
      <c r="S2617" s="36"/>
    </row>
    <row r="2618" spans="11:19" ht="15.75" x14ac:dyDescent="0.25">
      <c r="K2618" s="21">
        <v>2617</v>
      </c>
      <c r="L2618" s="37"/>
      <c r="M2618" s="36"/>
      <c r="N2618" s="36"/>
      <c r="O2618" s="36"/>
      <c r="P2618" s="36"/>
      <c r="Q2618" s="36"/>
      <c r="R2618" s="36"/>
      <c r="S2618" s="36"/>
    </row>
    <row r="2619" spans="11:19" ht="15.75" x14ac:dyDescent="0.25">
      <c r="K2619" s="21">
        <v>2618</v>
      </c>
      <c r="L2619" s="37"/>
      <c r="M2619" s="36"/>
      <c r="N2619" s="36"/>
      <c r="O2619" s="36"/>
      <c r="P2619" s="36"/>
      <c r="Q2619" s="36"/>
      <c r="R2619" s="36"/>
      <c r="S2619" s="36"/>
    </row>
    <row r="2620" spans="11:19" ht="15.75" x14ac:dyDescent="0.25">
      <c r="K2620" s="21">
        <v>2619</v>
      </c>
      <c r="L2620" s="37"/>
      <c r="M2620" s="36"/>
      <c r="N2620" s="36"/>
      <c r="O2620" s="36"/>
      <c r="P2620" s="36"/>
      <c r="Q2620" s="36"/>
      <c r="R2620" s="36"/>
      <c r="S2620" s="36"/>
    </row>
    <row r="2621" spans="11:19" ht="15.75" x14ac:dyDescent="0.25">
      <c r="K2621" s="21">
        <v>2620</v>
      </c>
      <c r="L2621" s="37"/>
      <c r="M2621" s="36"/>
      <c r="N2621" s="36"/>
      <c r="O2621" s="36"/>
      <c r="P2621" s="36"/>
      <c r="Q2621" s="36"/>
      <c r="R2621" s="36"/>
      <c r="S2621" s="36"/>
    </row>
    <row r="2622" spans="11:19" ht="15.75" x14ac:dyDescent="0.25">
      <c r="K2622" s="21">
        <v>2621</v>
      </c>
      <c r="L2622" s="37"/>
      <c r="M2622" s="36"/>
      <c r="N2622" s="36"/>
      <c r="O2622" s="36"/>
      <c r="P2622" s="36"/>
      <c r="Q2622" s="36"/>
      <c r="R2622" s="36"/>
      <c r="S2622" s="36"/>
    </row>
    <row r="2623" spans="11:19" ht="15.75" x14ac:dyDescent="0.25">
      <c r="K2623" s="21">
        <v>2622</v>
      </c>
      <c r="L2623" s="37"/>
      <c r="M2623" s="36"/>
      <c r="N2623" s="36"/>
      <c r="O2623" s="36"/>
      <c r="P2623" s="36"/>
      <c r="Q2623" s="36"/>
      <c r="R2623" s="36"/>
      <c r="S2623" s="36"/>
    </row>
    <row r="2624" spans="11:19" ht="15.75" x14ac:dyDescent="0.25">
      <c r="K2624" s="21">
        <v>2623</v>
      </c>
      <c r="L2624" s="37"/>
      <c r="M2624" s="36"/>
      <c r="N2624" s="36"/>
      <c r="O2624" s="36"/>
      <c r="P2624" s="36"/>
      <c r="Q2624" s="36"/>
      <c r="R2624" s="36"/>
      <c r="S2624" s="36"/>
    </row>
    <row r="2625" spans="11:19" ht="15.75" x14ac:dyDescent="0.25">
      <c r="K2625" s="21">
        <v>2624</v>
      </c>
      <c r="L2625" s="37"/>
      <c r="M2625" s="36"/>
      <c r="N2625" s="36"/>
      <c r="O2625" s="36"/>
      <c r="P2625" s="36"/>
      <c r="Q2625" s="36"/>
      <c r="R2625" s="36"/>
      <c r="S2625" s="36"/>
    </row>
    <row r="2626" spans="11:19" ht="15.75" x14ac:dyDescent="0.25">
      <c r="K2626" s="21">
        <v>2625</v>
      </c>
      <c r="L2626" s="37"/>
      <c r="M2626" s="36"/>
      <c r="N2626" s="36"/>
      <c r="O2626" s="36"/>
      <c r="P2626" s="36"/>
      <c r="Q2626" s="36"/>
      <c r="R2626" s="36"/>
      <c r="S2626" s="36"/>
    </row>
    <row r="2627" spans="11:19" ht="15.75" x14ac:dyDescent="0.25">
      <c r="K2627" s="21">
        <v>2626</v>
      </c>
      <c r="L2627" s="37"/>
      <c r="M2627" s="36"/>
      <c r="N2627" s="36"/>
      <c r="O2627" s="36"/>
      <c r="P2627" s="36"/>
      <c r="Q2627" s="36"/>
      <c r="R2627" s="36"/>
      <c r="S2627" s="36"/>
    </row>
    <row r="2628" spans="11:19" ht="15.75" x14ac:dyDescent="0.25">
      <c r="K2628" s="21">
        <v>2627</v>
      </c>
      <c r="L2628" s="37"/>
      <c r="M2628" s="36"/>
      <c r="N2628" s="36"/>
      <c r="O2628" s="36"/>
      <c r="P2628" s="36"/>
      <c r="Q2628" s="36"/>
      <c r="R2628" s="36"/>
      <c r="S2628" s="36"/>
    </row>
    <row r="2629" spans="11:19" ht="15.75" x14ac:dyDescent="0.25">
      <c r="K2629" s="21">
        <v>2628</v>
      </c>
      <c r="L2629" s="37"/>
      <c r="M2629" s="36"/>
      <c r="N2629" s="36"/>
      <c r="O2629" s="36"/>
      <c r="P2629" s="36"/>
      <c r="Q2629" s="36"/>
      <c r="R2629" s="36"/>
      <c r="S2629" s="36"/>
    </row>
    <row r="2630" spans="11:19" ht="15.75" x14ac:dyDescent="0.25">
      <c r="K2630" s="21">
        <v>2629</v>
      </c>
      <c r="L2630" s="37"/>
      <c r="M2630" s="36"/>
      <c r="N2630" s="36"/>
      <c r="O2630" s="36"/>
      <c r="P2630" s="36"/>
      <c r="Q2630" s="36"/>
      <c r="R2630" s="36"/>
      <c r="S2630" s="36"/>
    </row>
    <row r="2631" spans="11:19" ht="15.75" x14ac:dyDescent="0.25">
      <c r="K2631" s="21">
        <v>2630</v>
      </c>
      <c r="L2631" s="37"/>
      <c r="M2631" s="36"/>
      <c r="N2631" s="36"/>
      <c r="O2631" s="36"/>
      <c r="P2631" s="36"/>
      <c r="Q2631" s="36"/>
      <c r="R2631" s="36"/>
      <c r="S2631" s="36"/>
    </row>
    <row r="2632" spans="11:19" ht="15.75" x14ac:dyDescent="0.25">
      <c r="K2632" s="21">
        <v>2631</v>
      </c>
      <c r="L2632" s="37"/>
      <c r="M2632" s="36"/>
      <c r="N2632" s="36"/>
      <c r="O2632" s="36"/>
      <c r="P2632" s="36"/>
      <c r="Q2632" s="36"/>
      <c r="R2632" s="36"/>
      <c r="S2632" s="36"/>
    </row>
    <row r="2633" spans="11:19" ht="15.75" x14ac:dyDescent="0.25">
      <c r="K2633" s="21">
        <v>2632</v>
      </c>
      <c r="L2633" s="37"/>
      <c r="M2633" s="36"/>
      <c r="N2633" s="36"/>
      <c r="O2633" s="36"/>
      <c r="P2633" s="36"/>
      <c r="Q2633" s="36"/>
      <c r="R2633" s="36"/>
      <c r="S2633" s="36"/>
    </row>
    <row r="2634" spans="11:19" ht="15.75" x14ac:dyDescent="0.25">
      <c r="K2634" s="21">
        <v>2633</v>
      </c>
      <c r="L2634" s="37"/>
      <c r="M2634" s="36"/>
      <c r="N2634" s="36"/>
      <c r="O2634" s="36"/>
      <c r="P2634" s="36"/>
      <c r="Q2634" s="36"/>
      <c r="R2634" s="36"/>
      <c r="S2634" s="36"/>
    </row>
    <row r="2635" spans="11:19" ht="15.75" x14ac:dyDescent="0.25">
      <c r="K2635" s="21">
        <v>2634</v>
      </c>
      <c r="L2635" s="37"/>
      <c r="M2635" s="36"/>
      <c r="N2635" s="36"/>
      <c r="O2635" s="36"/>
      <c r="P2635" s="36"/>
      <c r="Q2635" s="36"/>
      <c r="R2635" s="36"/>
      <c r="S2635" s="36"/>
    </row>
    <row r="2636" spans="11:19" ht="15.75" x14ac:dyDescent="0.25">
      <c r="K2636" s="21">
        <v>2635</v>
      </c>
      <c r="L2636" s="37"/>
      <c r="M2636" s="36"/>
      <c r="N2636" s="36"/>
      <c r="O2636" s="36"/>
      <c r="P2636" s="36"/>
      <c r="Q2636" s="36"/>
      <c r="R2636" s="36"/>
      <c r="S2636" s="36"/>
    </row>
    <row r="2637" spans="11:19" ht="15.75" x14ac:dyDescent="0.25">
      <c r="K2637" s="21">
        <v>2636</v>
      </c>
      <c r="L2637" s="37"/>
      <c r="M2637" s="36"/>
      <c r="N2637" s="36"/>
      <c r="O2637" s="36"/>
      <c r="P2637" s="36"/>
      <c r="Q2637" s="36"/>
      <c r="R2637" s="36"/>
      <c r="S2637" s="36"/>
    </row>
    <row r="2638" spans="11:19" ht="15.75" x14ac:dyDescent="0.25">
      <c r="K2638" s="21">
        <v>2637</v>
      </c>
      <c r="L2638" s="37"/>
      <c r="M2638" s="36"/>
      <c r="N2638" s="36"/>
      <c r="O2638" s="36"/>
      <c r="P2638" s="36"/>
      <c r="Q2638" s="36"/>
      <c r="R2638" s="36"/>
      <c r="S2638" s="36"/>
    </row>
    <row r="2639" spans="11:19" ht="15.75" x14ac:dyDescent="0.25">
      <c r="K2639" s="21">
        <v>2638</v>
      </c>
      <c r="L2639" s="37"/>
      <c r="M2639" s="36"/>
      <c r="N2639" s="36"/>
      <c r="O2639" s="36"/>
      <c r="P2639" s="36"/>
      <c r="Q2639" s="36"/>
      <c r="R2639" s="36"/>
      <c r="S2639" s="36"/>
    </row>
    <row r="2640" spans="11:19" ht="15.75" x14ac:dyDescent="0.25">
      <c r="K2640" s="21">
        <v>2639</v>
      </c>
      <c r="L2640" s="37"/>
      <c r="M2640" s="36"/>
      <c r="N2640" s="36"/>
      <c r="O2640" s="36"/>
      <c r="P2640" s="36"/>
      <c r="Q2640" s="36"/>
      <c r="R2640" s="36"/>
      <c r="S2640" s="36"/>
    </row>
    <row r="2641" spans="11:19" ht="15.75" x14ac:dyDescent="0.25">
      <c r="K2641" s="21">
        <v>2640</v>
      </c>
      <c r="L2641" s="37"/>
      <c r="M2641" s="36"/>
      <c r="N2641" s="36"/>
      <c r="O2641" s="36"/>
      <c r="P2641" s="36"/>
      <c r="Q2641" s="36"/>
      <c r="R2641" s="36"/>
      <c r="S2641" s="36"/>
    </row>
    <row r="2642" spans="11:19" ht="15.75" x14ac:dyDescent="0.25">
      <c r="K2642" s="21">
        <v>2641</v>
      </c>
      <c r="L2642" s="37"/>
      <c r="M2642" s="36"/>
      <c r="N2642" s="36"/>
      <c r="O2642" s="36"/>
      <c r="P2642" s="36"/>
      <c r="Q2642" s="36"/>
      <c r="R2642" s="36"/>
      <c r="S2642" s="36"/>
    </row>
    <row r="2643" spans="11:19" ht="15.75" x14ac:dyDescent="0.25">
      <c r="K2643" s="21">
        <v>2642</v>
      </c>
      <c r="L2643" s="37"/>
      <c r="M2643" s="36"/>
      <c r="N2643" s="36"/>
      <c r="O2643" s="36"/>
      <c r="P2643" s="36"/>
      <c r="Q2643" s="36"/>
      <c r="R2643" s="36"/>
      <c r="S2643" s="36"/>
    </row>
    <row r="2644" spans="11:19" ht="15.75" x14ac:dyDescent="0.25">
      <c r="K2644" s="21">
        <v>2643</v>
      </c>
      <c r="L2644" s="37"/>
      <c r="M2644" s="36"/>
      <c r="N2644" s="36"/>
      <c r="O2644" s="36"/>
      <c r="P2644" s="36"/>
      <c r="Q2644" s="36"/>
      <c r="R2644" s="36"/>
      <c r="S2644" s="36"/>
    </row>
    <row r="2645" spans="11:19" ht="15.75" x14ac:dyDescent="0.25">
      <c r="K2645" s="21">
        <v>2644</v>
      </c>
      <c r="L2645" s="37"/>
      <c r="M2645" s="36"/>
      <c r="N2645" s="36"/>
      <c r="O2645" s="36"/>
      <c r="P2645" s="36"/>
      <c r="Q2645" s="36"/>
      <c r="R2645" s="36"/>
      <c r="S2645" s="36"/>
    </row>
    <row r="2646" spans="11:19" ht="15.75" x14ac:dyDescent="0.25">
      <c r="K2646" s="21">
        <v>2645</v>
      </c>
      <c r="L2646" s="37"/>
      <c r="M2646" s="36"/>
      <c r="N2646" s="36"/>
      <c r="O2646" s="36"/>
      <c r="P2646" s="36"/>
      <c r="Q2646" s="36"/>
      <c r="R2646" s="36"/>
      <c r="S2646" s="36"/>
    </row>
    <row r="2647" spans="11:19" ht="15.75" x14ac:dyDescent="0.25">
      <c r="K2647" s="21">
        <v>2646</v>
      </c>
      <c r="L2647" s="37"/>
      <c r="M2647" s="36"/>
      <c r="N2647" s="36"/>
      <c r="O2647" s="36"/>
      <c r="P2647" s="36"/>
      <c r="Q2647" s="36"/>
      <c r="R2647" s="36"/>
      <c r="S2647" s="36"/>
    </row>
    <row r="2648" spans="11:19" ht="15.75" x14ac:dyDescent="0.25">
      <c r="K2648" s="21">
        <v>2647</v>
      </c>
      <c r="L2648" s="37"/>
      <c r="M2648" s="36"/>
      <c r="N2648" s="36"/>
      <c r="O2648" s="36"/>
      <c r="P2648" s="36"/>
      <c r="Q2648" s="36"/>
      <c r="R2648" s="36"/>
      <c r="S2648" s="36"/>
    </row>
    <row r="2649" spans="11:19" ht="15.75" x14ac:dyDescent="0.25">
      <c r="K2649" s="21">
        <v>2648</v>
      </c>
      <c r="L2649" s="37"/>
      <c r="M2649" s="36"/>
      <c r="N2649" s="36"/>
      <c r="O2649" s="36"/>
      <c r="P2649" s="36"/>
      <c r="Q2649" s="36"/>
      <c r="R2649" s="36"/>
      <c r="S2649" s="36"/>
    </row>
    <row r="2650" spans="11:19" ht="15.75" x14ac:dyDescent="0.25">
      <c r="K2650" s="21">
        <v>2649</v>
      </c>
      <c r="L2650" s="37"/>
      <c r="M2650" s="36"/>
      <c r="N2650" s="36"/>
      <c r="O2650" s="36"/>
      <c r="P2650" s="36"/>
      <c r="Q2650" s="36"/>
      <c r="R2650" s="36"/>
      <c r="S2650" s="36"/>
    </row>
    <row r="2651" spans="11:19" ht="15.75" x14ac:dyDescent="0.25">
      <c r="K2651" s="21">
        <v>2650</v>
      </c>
      <c r="L2651" s="37"/>
      <c r="M2651" s="36"/>
      <c r="N2651" s="36"/>
      <c r="O2651" s="36"/>
      <c r="P2651" s="36"/>
      <c r="Q2651" s="36"/>
      <c r="R2651" s="36"/>
      <c r="S2651" s="36"/>
    </row>
    <row r="2652" spans="11:19" ht="15.75" x14ac:dyDescent="0.25">
      <c r="K2652" s="21">
        <v>2651</v>
      </c>
      <c r="L2652" s="37"/>
      <c r="M2652" s="36"/>
      <c r="N2652" s="36"/>
      <c r="O2652" s="36"/>
      <c r="P2652" s="36"/>
      <c r="Q2652" s="36"/>
      <c r="R2652" s="36"/>
      <c r="S2652" s="36"/>
    </row>
    <row r="2653" spans="11:19" ht="15.75" x14ac:dyDescent="0.25">
      <c r="K2653" s="21">
        <v>2652</v>
      </c>
      <c r="L2653" s="37"/>
      <c r="M2653" s="36"/>
      <c r="N2653" s="36"/>
      <c r="O2653" s="36"/>
      <c r="P2653" s="36"/>
      <c r="Q2653" s="36"/>
      <c r="R2653" s="36"/>
      <c r="S2653" s="36"/>
    </row>
    <row r="2654" spans="11:19" ht="15.75" x14ac:dyDescent="0.25">
      <c r="K2654" s="21">
        <v>2653</v>
      </c>
      <c r="L2654" s="37"/>
      <c r="M2654" s="36"/>
      <c r="N2654" s="36"/>
      <c r="O2654" s="36"/>
      <c r="P2654" s="36"/>
      <c r="Q2654" s="36"/>
      <c r="R2654" s="36"/>
      <c r="S2654" s="36"/>
    </row>
    <row r="2655" spans="11:19" ht="15.75" x14ac:dyDescent="0.25">
      <c r="K2655" s="21">
        <v>2654</v>
      </c>
      <c r="L2655" s="37"/>
      <c r="M2655" s="36"/>
      <c r="N2655" s="36"/>
      <c r="O2655" s="36"/>
      <c r="P2655" s="36"/>
      <c r="Q2655" s="36"/>
      <c r="R2655" s="36"/>
      <c r="S2655" s="36"/>
    </row>
    <row r="2656" spans="11:19" ht="15.75" x14ac:dyDescent="0.25">
      <c r="K2656" s="21">
        <v>2655</v>
      </c>
      <c r="L2656" s="37"/>
      <c r="M2656" s="36"/>
      <c r="N2656" s="36"/>
      <c r="O2656" s="36"/>
      <c r="P2656" s="36"/>
      <c r="Q2656" s="36"/>
      <c r="R2656" s="36"/>
      <c r="S2656" s="36"/>
    </row>
    <row r="2657" spans="11:19" ht="15.75" x14ac:dyDescent="0.25">
      <c r="K2657" s="21">
        <v>2656</v>
      </c>
      <c r="L2657" s="37"/>
      <c r="M2657" s="36"/>
      <c r="N2657" s="36"/>
      <c r="O2657" s="36"/>
      <c r="P2657" s="36"/>
      <c r="Q2657" s="36"/>
      <c r="R2657" s="36"/>
      <c r="S2657" s="36"/>
    </row>
    <row r="2658" spans="11:19" ht="15.75" x14ac:dyDescent="0.25">
      <c r="K2658" s="21">
        <v>2657</v>
      </c>
      <c r="L2658" s="37"/>
      <c r="M2658" s="36"/>
      <c r="N2658" s="36"/>
      <c r="O2658" s="36"/>
      <c r="P2658" s="36"/>
      <c r="Q2658" s="36"/>
      <c r="R2658" s="36"/>
      <c r="S2658" s="36"/>
    </row>
    <row r="2659" spans="11:19" ht="15.75" x14ac:dyDescent="0.25">
      <c r="K2659" s="21">
        <v>2658</v>
      </c>
      <c r="L2659" s="37"/>
      <c r="M2659" s="36"/>
      <c r="N2659" s="36"/>
      <c r="O2659" s="36"/>
      <c r="P2659" s="36"/>
      <c r="Q2659" s="36"/>
      <c r="R2659" s="36"/>
      <c r="S2659" s="36"/>
    </row>
    <row r="2660" spans="11:19" ht="15.75" x14ac:dyDescent="0.25">
      <c r="K2660" s="21">
        <v>2659</v>
      </c>
      <c r="L2660" s="37"/>
      <c r="M2660" s="36"/>
      <c r="N2660" s="36"/>
      <c r="O2660" s="36"/>
      <c r="P2660" s="36"/>
      <c r="Q2660" s="36"/>
      <c r="R2660" s="36"/>
      <c r="S2660" s="36"/>
    </row>
    <row r="2661" spans="11:19" ht="15.75" x14ac:dyDescent="0.25">
      <c r="K2661" s="21">
        <v>2660</v>
      </c>
      <c r="L2661" s="37"/>
      <c r="M2661" s="36"/>
      <c r="N2661" s="36"/>
      <c r="O2661" s="36"/>
      <c r="P2661" s="36"/>
      <c r="Q2661" s="36"/>
      <c r="R2661" s="36"/>
      <c r="S2661" s="36"/>
    </row>
    <row r="2662" spans="11:19" ht="15.75" x14ac:dyDescent="0.25">
      <c r="K2662" s="21">
        <v>2661</v>
      </c>
      <c r="L2662" s="37"/>
      <c r="M2662" s="36"/>
      <c r="N2662" s="36"/>
      <c r="O2662" s="36"/>
      <c r="P2662" s="36"/>
      <c r="Q2662" s="36"/>
      <c r="R2662" s="36"/>
      <c r="S2662" s="36"/>
    </row>
    <row r="2663" spans="11:19" ht="15.75" x14ac:dyDescent="0.25">
      <c r="K2663" s="21">
        <v>2662</v>
      </c>
      <c r="L2663" s="37"/>
      <c r="M2663" s="36"/>
      <c r="N2663" s="36"/>
      <c r="O2663" s="36"/>
      <c r="P2663" s="36"/>
      <c r="Q2663" s="36"/>
      <c r="R2663" s="36"/>
      <c r="S2663" s="36"/>
    </row>
    <row r="2664" spans="11:19" ht="15.75" x14ac:dyDescent="0.25">
      <c r="K2664" s="21">
        <v>2663</v>
      </c>
      <c r="L2664" s="37"/>
      <c r="M2664" s="36"/>
      <c r="N2664" s="36"/>
      <c r="O2664" s="36"/>
      <c r="P2664" s="36"/>
      <c r="Q2664" s="36"/>
      <c r="R2664" s="36"/>
      <c r="S2664" s="36"/>
    </row>
    <row r="2665" spans="11:19" ht="15.75" x14ac:dyDescent="0.25">
      <c r="K2665" s="21">
        <v>2664</v>
      </c>
      <c r="L2665" s="37"/>
      <c r="M2665" s="36"/>
      <c r="N2665" s="36"/>
      <c r="O2665" s="36"/>
      <c r="P2665" s="36"/>
      <c r="Q2665" s="36"/>
      <c r="R2665" s="36"/>
      <c r="S2665" s="36"/>
    </row>
    <row r="2666" spans="11:19" ht="15.75" x14ac:dyDescent="0.25">
      <c r="K2666" s="21">
        <v>2665</v>
      </c>
      <c r="L2666" s="37"/>
      <c r="M2666" s="36"/>
      <c r="N2666" s="36"/>
      <c r="O2666" s="36"/>
      <c r="P2666" s="36"/>
      <c r="Q2666" s="36"/>
      <c r="R2666" s="36"/>
      <c r="S2666" s="36"/>
    </row>
    <row r="2667" spans="11:19" ht="15.75" x14ac:dyDescent="0.25">
      <c r="K2667" s="21">
        <v>2666</v>
      </c>
      <c r="L2667" s="37"/>
      <c r="M2667" s="36"/>
      <c r="N2667" s="36"/>
      <c r="O2667" s="36"/>
      <c r="P2667" s="36"/>
      <c r="Q2667" s="36"/>
      <c r="R2667" s="36"/>
      <c r="S2667" s="36"/>
    </row>
    <row r="2668" spans="11:19" ht="15.75" x14ac:dyDescent="0.25">
      <c r="K2668" s="21">
        <v>2667</v>
      </c>
      <c r="L2668" s="37"/>
      <c r="M2668" s="36"/>
      <c r="N2668" s="36"/>
      <c r="O2668" s="36"/>
      <c r="P2668" s="36"/>
      <c r="Q2668" s="36"/>
      <c r="R2668" s="36"/>
      <c r="S2668" s="36"/>
    </row>
    <row r="2669" spans="11:19" ht="15.75" x14ac:dyDescent="0.25">
      <c r="K2669" s="21">
        <v>2668</v>
      </c>
      <c r="L2669" s="37"/>
      <c r="M2669" s="36"/>
      <c r="N2669" s="36"/>
      <c r="O2669" s="36"/>
      <c r="P2669" s="36"/>
      <c r="Q2669" s="36"/>
      <c r="R2669" s="36"/>
      <c r="S2669" s="36"/>
    </row>
    <row r="2670" spans="11:19" ht="15.75" x14ac:dyDescent="0.25">
      <c r="K2670" s="21">
        <v>2669</v>
      </c>
      <c r="L2670" s="37"/>
      <c r="M2670" s="36"/>
      <c r="N2670" s="36"/>
      <c r="O2670" s="36"/>
      <c r="P2670" s="36"/>
      <c r="Q2670" s="36"/>
      <c r="R2670" s="36"/>
      <c r="S2670" s="36"/>
    </row>
    <row r="2671" spans="11:19" ht="15.75" x14ac:dyDescent="0.25">
      <c r="K2671" s="21">
        <v>2670</v>
      </c>
      <c r="L2671" s="37"/>
      <c r="M2671" s="36"/>
      <c r="N2671" s="36"/>
      <c r="O2671" s="36"/>
      <c r="P2671" s="36"/>
      <c r="Q2671" s="36"/>
      <c r="R2671" s="36"/>
      <c r="S2671" s="36"/>
    </row>
    <row r="2672" spans="11:19" ht="15.75" x14ac:dyDescent="0.25">
      <c r="K2672" s="21">
        <v>2671</v>
      </c>
      <c r="L2672" s="37"/>
      <c r="M2672" s="36"/>
      <c r="N2672" s="36"/>
      <c r="O2672" s="36"/>
      <c r="P2672" s="36"/>
      <c r="Q2672" s="36"/>
      <c r="R2672" s="36"/>
      <c r="S2672" s="36"/>
    </row>
    <row r="2673" spans="11:19" ht="15.75" x14ac:dyDescent="0.25">
      <c r="K2673" s="21">
        <v>2672</v>
      </c>
      <c r="L2673" s="37"/>
      <c r="M2673" s="36"/>
      <c r="N2673" s="36"/>
      <c r="O2673" s="36"/>
      <c r="P2673" s="36"/>
      <c r="Q2673" s="36"/>
      <c r="R2673" s="36"/>
      <c r="S2673" s="36"/>
    </row>
    <row r="2674" spans="11:19" ht="15.75" x14ac:dyDescent="0.25">
      <c r="K2674" s="21">
        <v>2673</v>
      </c>
      <c r="L2674" s="37"/>
      <c r="M2674" s="36"/>
      <c r="N2674" s="36"/>
      <c r="O2674" s="36"/>
      <c r="P2674" s="36"/>
      <c r="Q2674" s="36"/>
      <c r="R2674" s="36"/>
      <c r="S2674" s="36"/>
    </row>
    <row r="2675" spans="11:19" ht="15.75" x14ac:dyDescent="0.25">
      <c r="K2675" s="21">
        <v>2674</v>
      </c>
      <c r="L2675" s="37"/>
      <c r="M2675" s="36"/>
      <c r="N2675" s="36"/>
      <c r="O2675" s="36"/>
      <c r="P2675" s="36"/>
      <c r="Q2675" s="36"/>
      <c r="R2675" s="36"/>
      <c r="S2675" s="36"/>
    </row>
    <row r="2676" spans="11:19" ht="15.75" x14ac:dyDescent="0.25">
      <c r="K2676" s="21">
        <v>2675</v>
      </c>
      <c r="L2676" s="37"/>
      <c r="M2676" s="36"/>
      <c r="N2676" s="36"/>
      <c r="O2676" s="36"/>
      <c r="P2676" s="36"/>
      <c r="Q2676" s="36"/>
      <c r="R2676" s="36"/>
      <c r="S2676" s="36"/>
    </row>
    <row r="2677" spans="11:19" ht="15.75" x14ac:dyDescent="0.25">
      <c r="K2677" s="21">
        <v>2676</v>
      </c>
      <c r="L2677" s="37"/>
      <c r="M2677" s="36"/>
      <c r="N2677" s="36"/>
      <c r="O2677" s="36"/>
      <c r="P2677" s="36"/>
      <c r="Q2677" s="36"/>
      <c r="R2677" s="36"/>
      <c r="S2677" s="36"/>
    </row>
    <row r="2678" spans="11:19" ht="15.75" x14ac:dyDescent="0.25">
      <c r="K2678" s="21">
        <v>2677</v>
      </c>
      <c r="L2678" s="37"/>
      <c r="M2678" s="36"/>
      <c r="N2678" s="36"/>
      <c r="O2678" s="36"/>
      <c r="P2678" s="36"/>
      <c r="Q2678" s="36"/>
      <c r="R2678" s="36"/>
      <c r="S2678" s="36"/>
    </row>
    <row r="2679" spans="11:19" ht="15.75" x14ac:dyDescent="0.25">
      <c r="K2679" s="21">
        <v>2678</v>
      </c>
      <c r="L2679" s="37"/>
      <c r="M2679" s="36"/>
      <c r="N2679" s="36"/>
      <c r="O2679" s="36"/>
      <c r="P2679" s="36"/>
      <c r="Q2679" s="36"/>
      <c r="R2679" s="36"/>
      <c r="S2679" s="36"/>
    </row>
    <row r="2680" spans="11:19" ht="15.75" x14ac:dyDescent="0.25">
      <c r="K2680" s="21">
        <v>2679</v>
      </c>
      <c r="L2680" s="37"/>
      <c r="M2680" s="36"/>
      <c r="N2680" s="36"/>
      <c r="O2680" s="36"/>
      <c r="P2680" s="36"/>
      <c r="Q2680" s="36"/>
      <c r="R2680" s="36"/>
      <c r="S2680" s="36"/>
    </row>
    <row r="2681" spans="11:19" ht="15.75" x14ac:dyDescent="0.25">
      <c r="K2681" s="21">
        <v>2680</v>
      </c>
      <c r="L2681" s="37"/>
      <c r="M2681" s="36"/>
      <c r="N2681" s="36"/>
      <c r="O2681" s="36"/>
      <c r="P2681" s="36"/>
      <c r="Q2681" s="36"/>
      <c r="R2681" s="36"/>
      <c r="S2681" s="36"/>
    </row>
    <row r="2682" spans="11:19" ht="15.75" x14ac:dyDescent="0.25">
      <c r="K2682" s="21">
        <v>2681</v>
      </c>
      <c r="L2682" s="37"/>
      <c r="M2682" s="36"/>
      <c r="N2682" s="36"/>
      <c r="O2682" s="36"/>
      <c r="P2682" s="36"/>
      <c r="Q2682" s="36"/>
      <c r="R2682" s="36"/>
      <c r="S2682" s="36"/>
    </row>
    <row r="2683" spans="11:19" ht="15.75" x14ac:dyDescent="0.25">
      <c r="K2683" s="21">
        <v>2682</v>
      </c>
      <c r="L2683" s="37"/>
      <c r="M2683" s="36"/>
      <c r="N2683" s="36"/>
      <c r="O2683" s="36"/>
      <c r="P2683" s="36"/>
      <c r="Q2683" s="36"/>
      <c r="R2683" s="36"/>
      <c r="S2683" s="36"/>
    </row>
    <row r="2684" spans="11:19" ht="15.75" x14ac:dyDescent="0.25">
      <c r="K2684" s="21">
        <v>2683</v>
      </c>
      <c r="L2684" s="37"/>
      <c r="M2684" s="36"/>
      <c r="N2684" s="36"/>
      <c r="O2684" s="36"/>
      <c r="P2684" s="36"/>
      <c r="Q2684" s="36"/>
      <c r="R2684" s="36"/>
      <c r="S2684" s="36"/>
    </row>
    <row r="2685" spans="11:19" ht="15.75" x14ac:dyDescent="0.25">
      <c r="K2685" s="21">
        <v>2684</v>
      </c>
      <c r="L2685" s="37"/>
      <c r="M2685" s="36"/>
      <c r="N2685" s="36"/>
      <c r="O2685" s="36"/>
      <c r="P2685" s="36"/>
      <c r="Q2685" s="36"/>
      <c r="R2685" s="36"/>
      <c r="S2685" s="36"/>
    </row>
    <row r="2686" spans="11:19" ht="15.75" x14ac:dyDescent="0.25">
      <c r="K2686" s="21">
        <v>2685</v>
      </c>
      <c r="L2686" s="37"/>
      <c r="M2686" s="36"/>
      <c r="N2686" s="36"/>
      <c r="O2686" s="36"/>
      <c r="P2686" s="36"/>
      <c r="Q2686" s="36"/>
      <c r="R2686" s="36"/>
      <c r="S2686" s="36"/>
    </row>
    <row r="2687" spans="11:19" ht="15.75" x14ac:dyDescent="0.25">
      <c r="K2687" s="21">
        <v>2686</v>
      </c>
      <c r="L2687" s="37"/>
      <c r="M2687" s="36"/>
      <c r="N2687" s="36"/>
      <c r="O2687" s="36"/>
      <c r="P2687" s="36"/>
      <c r="Q2687" s="36"/>
      <c r="R2687" s="36"/>
      <c r="S2687" s="36"/>
    </row>
    <row r="2688" spans="11:19" ht="15.75" x14ac:dyDescent="0.25">
      <c r="K2688" s="21">
        <v>2687</v>
      </c>
      <c r="L2688" s="37"/>
      <c r="M2688" s="36"/>
      <c r="N2688" s="36"/>
      <c r="O2688" s="36"/>
      <c r="P2688" s="36"/>
      <c r="Q2688" s="36"/>
      <c r="R2688" s="36"/>
      <c r="S2688" s="36"/>
    </row>
    <row r="2689" spans="11:19" ht="15.75" x14ac:dyDescent="0.25">
      <c r="K2689" s="21">
        <v>2688</v>
      </c>
      <c r="L2689" s="37"/>
      <c r="M2689" s="36"/>
      <c r="N2689" s="36"/>
      <c r="O2689" s="36"/>
      <c r="P2689" s="36"/>
      <c r="Q2689" s="36"/>
      <c r="R2689" s="36"/>
      <c r="S2689" s="36"/>
    </row>
    <row r="2690" spans="11:19" ht="15.75" x14ac:dyDescent="0.25">
      <c r="K2690" s="21">
        <v>2689</v>
      </c>
      <c r="L2690" s="37"/>
      <c r="M2690" s="36"/>
      <c r="N2690" s="36"/>
      <c r="O2690" s="36"/>
      <c r="P2690" s="36"/>
      <c r="Q2690" s="36"/>
      <c r="R2690" s="36"/>
      <c r="S2690" s="36"/>
    </row>
    <row r="2691" spans="11:19" ht="15.75" x14ac:dyDescent="0.25">
      <c r="K2691" s="21">
        <v>2690</v>
      </c>
      <c r="L2691" s="37"/>
      <c r="M2691" s="36"/>
      <c r="N2691" s="36"/>
      <c r="O2691" s="36"/>
      <c r="P2691" s="36"/>
      <c r="Q2691" s="36"/>
      <c r="R2691" s="36"/>
      <c r="S2691" s="36"/>
    </row>
    <row r="2692" spans="11:19" ht="15.75" x14ac:dyDescent="0.25">
      <c r="K2692" s="21">
        <v>2691</v>
      </c>
      <c r="L2692" s="37"/>
      <c r="M2692" s="36"/>
      <c r="N2692" s="36"/>
      <c r="O2692" s="36"/>
      <c r="P2692" s="36"/>
      <c r="Q2692" s="36"/>
      <c r="R2692" s="36"/>
      <c r="S2692" s="36"/>
    </row>
    <row r="2693" spans="11:19" ht="15.75" x14ac:dyDescent="0.25">
      <c r="K2693" s="21">
        <v>2692</v>
      </c>
      <c r="L2693" s="37"/>
      <c r="M2693" s="36"/>
      <c r="N2693" s="36"/>
      <c r="O2693" s="36"/>
      <c r="P2693" s="36"/>
      <c r="Q2693" s="36"/>
      <c r="R2693" s="36"/>
      <c r="S2693" s="36"/>
    </row>
    <row r="2694" spans="11:19" ht="15.75" x14ac:dyDescent="0.25">
      <c r="K2694" s="21">
        <v>2693</v>
      </c>
      <c r="L2694" s="37"/>
      <c r="M2694" s="36"/>
      <c r="N2694" s="36"/>
      <c r="O2694" s="36"/>
      <c r="P2694" s="36"/>
      <c r="Q2694" s="36"/>
      <c r="R2694" s="36"/>
      <c r="S2694" s="36"/>
    </row>
    <row r="2695" spans="11:19" ht="15.75" x14ac:dyDescent="0.25">
      <c r="K2695" s="21">
        <v>2694</v>
      </c>
      <c r="L2695" s="37"/>
      <c r="M2695" s="36"/>
      <c r="N2695" s="36"/>
      <c r="O2695" s="36"/>
      <c r="P2695" s="36"/>
      <c r="Q2695" s="36"/>
      <c r="R2695" s="36"/>
      <c r="S2695" s="36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"/>
  <sheetViews>
    <sheetView zoomScale="73" zoomScaleNormal="73" workbookViewId="0">
      <selection activeCell="P10" sqref="P10"/>
    </sheetView>
  </sheetViews>
  <sheetFormatPr defaultRowHeight="15" x14ac:dyDescent="0.25"/>
  <cols>
    <col min="1" max="1" width="27.5703125" customWidth="1"/>
    <col min="2" max="1025" width="12.5703125" customWidth="1"/>
  </cols>
  <sheetData>
    <row r="1" spans="1:33" ht="15.75" x14ac:dyDescent="0.25">
      <c r="A1" s="19" t="s">
        <v>14</v>
      </c>
      <c r="B1" s="8">
        <v>42429</v>
      </c>
      <c r="C1" s="8">
        <v>42430</v>
      </c>
      <c r="D1" s="8">
        <v>42431</v>
      </c>
      <c r="E1" s="8">
        <v>42432</v>
      </c>
      <c r="F1" s="8">
        <v>42433</v>
      </c>
      <c r="G1" s="8">
        <v>42434</v>
      </c>
      <c r="H1" s="8">
        <v>42435</v>
      </c>
      <c r="I1" s="8">
        <v>42436</v>
      </c>
      <c r="J1" s="8">
        <v>42437</v>
      </c>
      <c r="K1" s="8">
        <v>42438</v>
      </c>
      <c r="L1" s="8">
        <v>42439</v>
      </c>
      <c r="M1" s="8">
        <v>42440</v>
      </c>
      <c r="N1" s="8">
        <v>42441</v>
      </c>
      <c r="O1" s="8">
        <v>42442</v>
      </c>
      <c r="P1" s="8">
        <v>42443</v>
      </c>
      <c r="Q1" s="8">
        <v>42444</v>
      </c>
      <c r="R1" s="8">
        <v>42445</v>
      </c>
      <c r="S1" s="8">
        <v>42446</v>
      </c>
      <c r="T1" s="8">
        <v>42447</v>
      </c>
      <c r="U1" s="8">
        <v>42448</v>
      </c>
      <c r="V1" s="8">
        <v>42449</v>
      </c>
      <c r="W1" s="8">
        <v>42450</v>
      </c>
      <c r="X1" s="8">
        <v>42451</v>
      </c>
      <c r="Y1" s="8">
        <v>42452</v>
      </c>
      <c r="Z1" s="8">
        <v>42453</v>
      </c>
      <c r="AA1" s="8">
        <v>42454</v>
      </c>
      <c r="AB1" s="8">
        <v>42455</v>
      </c>
      <c r="AC1" s="8">
        <v>42456</v>
      </c>
      <c r="AD1" s="8">
        <v>42457</v>
      </c>
      <c r="AE1" s="8">
        <v>42458</v>
      </c>
      <c r="AF1" s="8">
        <v>42459</v>
      </c>
      <c r="AG1" s="19" t="s">
        <v>14</v>
      </c>
    </row>
    <row r="2" spans="1:33" ht="15.75" x14ac:dyDescent="0.25">
      <c r="A2" s="22" t="s">
        <v>18</v>
      </c>
      <c r="B2" s="22">
        <v>14.85</v>
      </c>
      <c r="C2" s="22"/>
      <c r="D2" s="22">
        <v>14.8</v>
      </c>
      <c r="E2" s="22">
        <v>14.86</v>
      </c>
      <c r="F2" s="32" t="s">
        <v>2158</v>
      </c>
      <c r="G2" s="22">
        <v>14.9</v>
      </c>
      <c r="H2" s="22">
        <v>14.78</v>
      </c>
      <c r="I2" s="22">
        <v>14.8</v>
      </c>
      <c r="J2" s="22">
        <v>14.79</v>
      </c>
      <c r="K2" s="22">
        <v>14.84</v>
      </c>
      <c r="L2" s="22">
        <v>14.77</v>
      </c>
      <c r="M2" s="22">
        <v>14.73</v>
      </c>
      <c r="N2" s="22">
        <v>14.81</v>
      </c>
      <c r="O2" s="22">
        <v>14.83</v>
      </c>
      <c r="P2" s="22">
        <v>14.76</v>
      </c>
      <c r="Q2" s="22">
        <v>14.72</v>
      </c>
      <c r="R2" s="22"/>
      <c r="S2" s="22"/>
      <c r="T2" s="22"/>
      <c r="U2" s="3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 t="s">
        <v>18</v>
      </c>
    </row>
    <row r="3" spans="1:33" ht="15.75" x14ac:dyDescent="0.25">
      <c r="A3" s="22" t="s">
        <v>19</v>
      </c>
      <c r="B3" s="22">
        <v>447</v>
      </c>
      <c r="C3" s="22"/>
      <c r="D3" s="22">
        <v>596</v>
      </c>
      <c r="E3" s="22">
        <v>417</v>
      </c>
      <c r="F3" s="32">
        <v>477</v>
      </c>
      <c r="G3" s="22">
        <v>298</v>
      </c>
      <c r="H3" s="22">
        <v>656</v>
      </c>
      <c r="I3" s="22">
        <v>596</v>
      </c>
      <c r="J3" s="22">
        <v>626</v>
      </c>
      <c r="K3" s="21">
        <v>477</v>
      </c>
      <c r="L3" s="21">
        <v>685</v>
      </c>
      <c r="M3" s="22">
        <v>805</v>
      </c>
      <c r="N3" s="22">
        <v>566</v>
      </c>
      <c r="O3" s="22">
        <v>507</v>
      </c>
      <c r="P3" s="22">
        <v>715</v>
      </c>
      <c r="Q3" s="22">
        <v>834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 t="s">
        <v>19</v>
      </c>
    </row>
    <row r="4" spans="1:33" ht="15.75" x14ac:dyDescent="0.25">
      <c r="A4" s="22" t="s">
        <v>20</v>
      </c>
      <c r="B4" s="22">
        <v>7172</v>
      </c>
      <c r="C4" s="22"/>
      <c r="D4" s="22">
        <v>7470</v>
      </c>
      <c r="E4" s="22">
        <v>7610</v>
      </c>
      <c r="F4" s="22">
        <v>7270</v>
      </c>
      <c r="G4" s="22">
        <v>7100</v>
      </c>
      <c r="H4" s="22">
        <v>8073</v>
      </c>
      <c r="I4" s="22">
        <v>8025</v>
      </c>
      <c r="J4" s="22">
        <v>7641</v>
      </c>
      <c r="K4" s="22">
        <v>8200</v>
      </c>
      <c r="L4" s="22">
        <v>8110</v>
      </c>
      <c r="M4" s="22">
        <v>8150</v>
      </c>
      <c r="N4" s="22">
        <v>8647</v>
      </c>
      <c r="O4" s="22">
        <v>9075</v>
      </c>
      <c r="P4" s="22">
        <v>10627</v>
      </c>
      <c r="Q4" s="22">
        <v>11937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 t="s">
        <v>20</v>
      </c>
    </row>
    <row r="5" spans="1:33" ht="15.75" x14ac:dyDescent="0.25">
      <c r="A5" s="22" t="s">
        <v>21</v>
      </c>
      <c r="B5" s="22">
        <v>7630</v>
      </c>
      <c r="C5" s="22"/>
      <c r="D5" s="22">
        <v>7910</v>
      </c>
      <c r="E5" s="22">
        <v>8110</v>
      </c>
      <c r="F5" s="22">
        <v>8150</v>
      </c>
      <c r="G5" s="22">
        <v>8390</v>
      </c>
      <c r="H5" s="22">
        <v>8460</v>
      </c>
      <c r="I5" s="22">
        <v>7910</v>
      </c>
      <c r="J5" s="22">
        <v>7780</v>
      </c>
      <c r="K5" s="22">
        <v>7520</v>
      </c>
      <c r="L5" s="22">
        <v>7920</v>
      </c>
      <c r="M5" s="22">
        <v>7960</v>
      </c>
      <c r="N5" s="22">
        <v>7480</v>
      </c>
      <c r="O5" s="22">
        <v>7820</v>
      </c>
      <c r="P5" s="22">
        <v>9540</v>
      </c>
      <c r="Q5" s="22">
        <v>9710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 t="s">
        <v>21</v>
      </c>
    </row>
    <row r="6" spans="1:33" ht="15.75" x14ac:dyDescent="0.25">
      <c r="A6" s="22" t="s">
        <v>22</v>
      </c>
      <c r="B6" s="22">
        <v>0</v>
      </c>
      <c r="C6" s="22"/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38"/>
      <c r="AD6" s="22"/>
      <c r="AE6" s="22"/>
      <c r="AF6" s="22"/>
      <c r="AG6" s="22" t="s">
        <v>22</v>
      </c>
    </row>
    <row r="7" spans="1:33" ht="15.75" x14ac:dyDescent="0.25">
      <c r="A7" s="22" t="s">
        <v>2159</v>
      </c>
      <c r="B7" s="22">
        <v>309</v>
      </c>
      <c r="C7" s="22"/>
      <c r="D7" s="22">
        <v>312</v>
      </c>
      <c r="E7" s="22">
        <v>312</v>
      </c>
      <c r="F7" s="22">
        <v>308</v>
      </c>
      <c r="G7" s="22">
        <v>305</v>
      </c>
      <c r="H7" s="22">
        <v>305</v>
      </c>
      <c r="I7" s="22">
        <v>317</v>
      </c>
      <c r="J7" s="22">
        <v>322</v>
      </c>
      <c r="K7" s="21">
        <v>325</v>
      </c>
      <c r="L7" s="21">
        <v>319</v>
      </c>
      <c r="M7" s="22">
        <v>316</v>
      </c>
      <c r="N7" s="22">
        <v>316</v>
      </c>
      <c r="O7" s="22">
        <v>313</v>
      </c>
      <c r="P7" s="22">
        <v>310</v>
      </c>
      <c r="Q7" s="22">
        <v>307</v>
      </c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 t="s">
        <v>2159</v>
      </c>
    </row>
    <row r="8" spans="1:33" ht="15.75" x14ac:dyDescent="0.25">
      <c r="A8" s="22" t="s">
        <v>23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39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29"/>
  <sheetViews>
    <sheetView topLeftCell="A64" zoomScale="80" zoomScaleNormal="80" workbookViewId="0">
      <pane xSplit="1" topLeftCell="N1" activePane="topRight" state="frozen"/>
      <selection activeCell="A64" sqref="A64"/>
      <selection pane="topRight" activeCell="R94" sqref="R94"/>
    </sheetView>
  </sheetViews>
  <sheetFormatPr defaultRowHeight="15" x14ac:dyDescent="0.25"/>
  <cols>
    <col min="1" max="1" width="29.5703125" style="40" customWidth="1"/>
    <col min="2" max="2" width="11.42578125" style="40"/>
    <col min="3" max="3" width="12.28515625" style="40" customWidth="1"/>
    <col min="4" max="4" width="13.140625" style="40" customWidth="1"/>
    <col min="5" max="5" width="13.28515625" style="40" customWidth="1"/>
    <col min="6" max="6" width="11.85546875" style="40" customWidth="1"/>
    <col min="7" max="7" width="11.28515625" style="40" customWidth="1"/>
    <col min="8" max="8" width="11" style="40" customWidth="1"/>
    <col min="9" max="9" width="11.140625" style="40" customWidth="1"/>
    <col min="10" max="10" width="11.42578125" style="40"/>
    <col min="11" max="11" width="10.85546875" style="40" customWidth="1"/>
    <col min="12" max="12" width="10.5703125" style="40" customWidth="1"/>
    <col min="13" max="13" width="13.85546875" style="40" customWidth="1"/>
    <col min="14" max="14" width="13.7109375" style="40" customWidth="1"/>
    <col min="15" max="15" width="10.85546875" style="40" customWidth="1"/>
    <col min="16" max="16" width="11.28515625" style="40" customWidth="1"/>
    <col min="17" max="17" width="10.7109375" style="40" customWidth="1"/>
    <col min="18" max="18" width="11.140625" style="40" customWidth="1"/>
    <col min="19" max="19" width="13.28515625" style="40" customWidth="1"/>
    <col min="20" max="20" width="13.140625" style="40" customWidth="1"/>
    <col min="21" max="21" width="13.42578125" style="40" customWidth="1"/>
    <col min="22" max="22" width="13.7109375" style="40" customWidth="1"/>
    <col min="23" max="23" width="13.5703125" style="40" customWidth="1"/>
    <col min="24" max="24" width="14.28515625" style="40" customWidth="1"/>
    <col min="25" max="25" width="14.140625" style="40" customWidth="1"/>
    <col min="26" max="26" width="14.42578125" style="40" customWidth="1"/>
    <col min="27" max="27" width="14.85546875" style="40" customWidth="1"/>
    <col min="28" max="28" width="12.85546875" style="40" customWidth="1"/>
    <col min="29" max="29" width="14.28515625" style="40" customWidth="1"/>
    <col min="30" max="30" width="14.140625" style="40" customWidth="1"/>
    <col min="31" max="31" width="14.42578125" style="40" customWidth="1"/>
    <col min="32" max="32" width="14.85546875" style="40" customWidth="1"/>
    <col min="33" max="33" width="13.7109375" style="40" customWidth="1"/>
    <col min="34" max="34" width="12.5703125" style="40" customWidth="1"/>
    <col min="35" max="35" width="12" style="40" customWidth="1"/>
    <col min="36" max="36" width="29.140625" style="40" customWidth="1"/>
    <col min="37" max="37" width="27.5703125" style="40" customWidth="1"/>
    <col min="38" max="38" width="32.140625" style="40" customWidth="1"/>
    <col min="39" max="39" width="43.7109375" style="40" customWidth="1"/>
    <col min="40" max="40" width="11.5703125" style="40" customWidth="1"/>
    <col min="41" max="41" width="10.7109375" style="40" customWidth="1"/>
    <col min="42" max="42" width="12.42578125" style="40" customWidth="1"/>
    <col min="43" max="43" width="4.42578125" style="40" customWidth="1"/>
    <col min="44" max="44" width="12" style="40" customWidth="1"/>
    <col min="45" max="45" width="8.42578125" style="40" customWidth="1"/>
    <col min="46" max="46" width="12.42578125" style="40" customWidth="1"/>
    <col min="47" max="47" width="10.5703125" style="40" customWidth="1"/>
    <col min="48" max="48" width="14.28515625" style="40" customWidth="1"/>
    <col min="49" max="49" width="10.140625" style="40" customWidth="1"/>
    <col min="50" max="50" width="6.5703125" style="40" customWidth="1"/>
    <col min="51" max="51" width="7.42578125" style="40" customWidth="1"/>
    <col min="52" max="52" width="13.140625" style="40" customWidth="1"/>
    <col min="53" max="53" width="18.7109375" style="40" customWidth="1"/>
    <col min="54" max="54" width="16.42578125" style="40" customWidth="1"/>
    <col min="55" max="55" width="10.5703125" style="40" customWidth="1"/>
    <col min="56" max="56" width="11.42578125" style="40"/>
    <col min="57" max="57" width="6.85546875" style="40" customWidth="1"/>
    <col min="58" max="58" width="10.7109375" style="40" customWidth="1"/>
    <col min="59" max="59" width="11" style="40" customWidth="1"/>
    <col min="60" max="60" width="10.85546875" style="40" customWidth="1"/>
    <col min="61" max="61" width="11.28515625" style="40" customWidth="1"/>
    <col min="62" max="62" width="21" style="40" customWidth="1"/>
    <col min="63" max="63" width="10.7109375" style="40" customWidth="1"/>
    <col min="64" max="64" width="11" style="40" customWidth="1"/>
    <col min="65" max="65" width="10.85546875" style="40" customWidth="1"/>
    <col min="66" max="66" width="11.28515625" style="40" customWidth="1"/>
    <col min="67" max="67" width="7.5703125" style="40" customWidth="1"/>
    <col min="68" max="68" width="10.7109375" style="40" customWidth="1"/>
    <col min="69" max="69" width="11" style="40" customWidth="1"/>
    <col min="70" max="70" width="10.85546875" style="40" customWidth="1"/>
    <col min="71" max="71" width="11.28515625" style="40" customWidth="1"/>
    <col min="72" max="72" width="14.28515625" style="40" customWidth="1"/>
    <col min="73" max="73" width="15.140625" style="40" customWidth="1"/>
    <col min="74" max="74" width="18.7109375" style="40" customWidth="1"/>
    <col min="75" max="75" width="13" style="40" customWidth="1"/>
    <col min="76" max="76" width="13.140625" style="40" customWidth="1"/>
    <col min="77" max="77" width="16.28515625" style="40" customWidth="1"/>
    <col min="78" max="78" width="23.28515625" style="40" customWidth="1"/>
    <col min="79" max="1025" width="9.140625" style="40" customWidth="1"/>
  </cols>
  <sheetData>
    <row r="1" spans="1:35" x14ac:dyDescent="0.25">
      <c r="A1" s="40" t="s">
        <v>2160</v>
      </c>
      <c r="B1" s="40" t="s">
        <v>2161</v>
      </c>
      <c r="D1" s="40" t="s">
        <v>2162</v>
      </c>
      <c r="H1" s="40" t="s">
        <v>2163</v>
      </c>
      <c r="J1" s="40" t="s">
        <v>2161</v>
      </c>
      <c r="P1" s="41"/>
      <c r="Q1" s="41"/>
      <c r="R1" s="41"/>
      <c r="S1" s="41"/>
      <c r="T1" s="41"/>
      <c r="U1" s="41"/>
      <c r="V1" s="41"/>
      <c r="W1" s="42"/>
      <c r="X1" s="42"/>
      <c r="Y1" s="42"/>
      <c r="Z1" s="42"/>
      <c r="AA1" s="42"/>
      <c r="AB1" s="42"/>
      <c r="AC1" s="42"/>
      <c r="AD1" s="42"/>
      <c r="AE1" s="42"/>
      <c r="AF1" s="41"/>
      <c r="AG1" s="41"/>
      <c r="AH1" s="41"/>
      <c r="AI1" s="41"/>
    </row>
    <row r="2" spans="1:35" x14ac:dyDescent="0.25">
      <c r="D2" s="43">
        <f ca="1">TODAY()-1</f>
        <v>42444</v>
      </c>
      <c r="E2" s="40" t="str">
        <f>"Week # "&amp;A2</f>
        <v xml:space="preserve">Week # </v>
      </c>
      <c r="F2" s="40" t="s">
        <v>2164</v>
      </c>
      <c r="G2" s="40" t="s">
        <v>2165</v>
      </c>
      <c r="H2" s="40" t="s">
        <v>2166</v>
      </c>
      <c r="J2" s="40" t="s">
        <v>2167</v>
      </c>
      <c r="P2" s="41"/>
      <c r="Q2" s="41"/>
      <c r="R2" s="41"/>
      <c r="S2" s="41"/>
      <c r="T2" s="41"/>
      <c r="U2" s="41"/>
      <c r="V2" s="41"/>
      <c r="W2" s="42"/>
      <c r="X2" s="42"/>
      <c r="Y2" s="42"/>
      <c r="Z2" s="42"/>
      <c r="AA2" s="42"/>
      <c r="AB2" s="42"/>
      <c r="AC2" s="42"/>
      <c r="AD2" s="42"/>
      <c r="AE2" s="42"/>
      <c r="AF2" s="41"/>
      <c r="AG2" s="41"/>
      <c r="AH2" s="41"/>
      <c r="AI2" s="41"/>
    </row>
    <row r="3" spans="1:35" x14ac:dyDescent="0.25">
      <c r="P3" s="41"/>
      <c r="Q3" s="41"/>
      <c r="R3" s="41"/>
      <c r="S3" s="41"/>
      <c r="T3" s="41"/>
      <c r="U3" s="41"/>
      <c r="V3" s="41"/>
      <c r="W3" s="42"/>
      <c r="X3" s="42"/>
      <c r="Y3" s="42"/>
      <c r="Z3" s="42"/>
      <c r="AA3" s="42"/>
      <c r="AB3" s="42"/>
      <c r="AC3" s="42"/>
      <c r="AD3" s="42"/>
      <c r="AE3" s="42"/>
      <c r="AF3" s="41"/>
      <c r="AG3" s="41"/>
      <c r="AH3" s="41"/>
      <c r="AI3" s="41"/>
    </row>
    <row r="4" spans="1:35" x14ac:dyDescent="0.25">
      <c r="A4" s="40" t="s">
        <v>2168</v>
      </c>
      <c r="B4" s="40" t="s">
        <v>2169</v>
      </c>
      <c r="C4" s="40" t="s">
        <v>2170</v>
      </c>
      <c r="D4" s="40" t="s">
        <v>2171</v>
      </c>
      <c r="E4" s="40" t="s">
        <v>2172</v>
      </c>
      <c r="F4" s="40" t="s">
        <v>2173</v>
      </c>
      <c r="G4" s="40" t="s">
        <v>2174</v>
      </c>
      <c r="H4" s="40" t="s">
        <v>2175</v>
      </c>
      <c r="J4" s="40" t="s">
        <v>2176</v>
      </c>
      <c r="P4" s="41"/>
      <c r="Q4" s="41"/>
      <c r="R4" s="41"/>
      <c r="S4" s="41"/>
      <c r="T4" s="41"/>
      <c r="U4" s="41"/>
      <c r="V4" s="41"/>
      <c r="W4" s="42"/>
      <c r="X4" s="42"/>
      <c r="Y4" s="42"/>
      <c r="Z4" s="42"/>
      <c r="AA4" s="42"/>
      <c r="AB4" s="42"/>
      <c r="AC4" s="42"/>
      <c r="AD4" s="42"/>
      <c r="AE4" s="42"/>
      <c r="AF4" s="41"/>
      <c r="AG4" s="41"/>
      <c r="AH4" s="41"/>
      <c r="AI4" s="41"/>
    </row>
    <row r="5" spans="1:35" x14ac:dyDescent="0.25">
      <c r="A5" s="40" t="s">
        <v>2177</v>
      </c>
      <c r="B5" s="40">
        <f ca="1">INDEX($C$55:$AG$92,MATCH(A5,$A$55:$A$92,0),MATCH($D$2,$C$55:$AG$55,0))</f>
        <v>0</v>
      </c>
      <c r="C5" s="40">
        <v>0</v>
      </c>
      <c r="D5" s="40" t="str">
        <f t="shared" ref="D5:D42" ca="1" si="0">IF(B5&gt;C5,$H$1,$H$2)</f>
        <v>▼</v>
      </c>
      <c r="E5" s="44">
        <f t="shared" ref="E5:E42" ca="1" si="1">IF(B5=0,0,(B5-C5)/B5)*100</f>
        <v>0</v>
      </c>
      <c r="G5" s="40" t="str">
        <f t="shared" ref="G5:G42" ca="1" si="2">CONCATENATE(D5,FIXED(E5,0))&amp;$F$2</f>
        <v>▼0%</v>
      </c>
      <c r="H5" s="40" t="str">
        <f t="shared" ref="H5:H42" ca="1" si="3">B5&amp;G5</f>
        <v>0▼0%</v>
      </c>
      <c r="P5" s="41"/>
      <c r="Q5" s="41"/>
      <c r="R5" s="41"/>
      <c r="S5" s="41"/>
      <c r="T5" s="41"/>
      <c r="U5" s="41"/>
      <c r="V5" s="41"/>
      <c r="W5" s="42"/>
      <c r="X5" s="42"/>
      <c r="Y5" s="42"/>
      <c r="Z5" s="42"/>
      <c r="AA5" s="42"/>
      <c r="AB5" s="42"/>
      <c r="AC5" s="42"/>
      <c r="AD5" s="42"/>
      <c r="AE5" s="42"/>
      <c r="AF5" s="41"/>
      <c r="AG5" s="41"/>
      <c r="AH5" s="41"/>
      <c r="AI5" s="41"/>
    </row>
    <row r="6" spans="1:35" x14ac:dyDescent="0.25">
      <c r="A6" s="40" t="s">
        <v>2178</v>
      </c>
      <c r="B6" s="40">
        <f ca="1">INDEX($C$55:$AG$92,MATCH(A6,$A$55:$A$92,0),MATCH($D$2,$C$55:$AG$55,0))</f>
        <v>2</v>
      </c>
      <c r="C6" s="40">
        <v>1</v>
      </c>
      <c r="D6" s="40" t="str">
        <f t="shared" ca="1" si="0"/>
        <v>▲</v>
      </c>
      <c r="E6" s="44">
        <f t="shared" ca="1" si="1"/>
        <v>50</v>
      </c>
      <c r="G6" s="40" t="str">
        <f t="shared" ca="1" si="2"/>
        <v>▲50%</v>
      </c>
      <c r="H6" s="40" t="str">
        <f t="shared" ca="1" si="3"/>
        <v>2▲50%</v>
      </c>
      <c r="P6" s="41"/>
      <c r="Q6" s="41"/>
      <c r="R6" s="41"/>
      <c r="S6" s="41"/>
      <c r="T6" s="41"/>
      <c r="U6" s="41"/>
      <c r="V6" s="41"/>
      <c r="W6" s="42"/>
      <c r="X6" s="42"/>
      <c r="Y6" s="42"/>
      <c r="Z6" s="42"/>
      <c r="AA6" s="42"/>
      <c r="AB6" s="42"/>
      <c r="AC6" s="42"/>
      <c r="AD6" s="42"/>
      <c r="AE6" s="42"/>
      <c r="AF6" s="41"/>
      <c r="AG6" s="41"/>
      <c r="AH6" s="41"/>
      <c r="AI6" s="41"/>
    </row>
    <row r="7" spans="1:35" x14ac:dyDescent="0.25">
      <c r="A7" s="40" t="s">
        <v>2179</v>
      </c>
      <c r="B7" s="40">
        <f ca="1">INDEX($C$55:$AG$92,MATCH(A7,$A$55:$A$92,0),MATCH($D$2,$C$55:$AG$55,0))</f>
        <v>0</v>
      </c>
      <c r="C7" s="40">
        <v>1</v>
      </c>
      <c r="D7" s="40" t="str">
        <f t="shared" ca="1" si="0"/>
        <v>▼</v>
      </c>
      <c r="E7" s="44">
        <f t="shared" ca="1" si="1"/>
        <v>0</v>
      </c>
      <c r="G7" s="40" t="str">
        <f t="shared" ca="1" si="2"/>
        <v>▼0%</v>
      </c>
      <c r="H7" s="40" t="str">
        <f t="shared" ca="1" si="3"/>
        <v>0▼0%</v>
      </c>
      <c r="J7" s="40" t="s">
        <v>2180</v>
      </c>
      <c r="K7" s="40" t="s">
        <v>2</v>
      </c>
      <c r="L7" s="40" t="s">
        <v>3</v>
      </c>
      <c r="M7" s="40" t="s">
        <v>4</v>
      </c>
      <c r="N7" s="40" t="s">
        <v>5</v>
      </c>
      <c r="P7" s="41"/>
      <c r="Q7" s="41"/>
      <c r="R7" s="41"/>
      <c r="S7" s="41"/>
      <c r="T7" s="41"/>
      <c r="U7" s="41"/>
      <c r="V7" s="41"/>
      <c r="W7" s="42"/>
      <c r="X7" s="42"/>
      <c r="Y7" s="42"/>
      <c r="Z7" s="42"/>
      <c r="AA7" s="42"/>
      <c r="AB7" s="42"/>
      <c r="AC7" s="42"/>
      <c r="AD7" s="42"/>
      <c r="AE7" s="42"/>
      <c r="AF7" s="41"/>
      <c r="AG7" s="41"/>
      <c r="AH7" s="41"/>
      <c r="AI7" s="41"/>
    </row>
    <row r="8" spans="1:35" x14ac:dyDescent="0.25">
      <c r="A8" s="40" t="s">
        <v>2181</v>
      </c>
      <c r="B8" s="40">
        <f ca="1">INDEX($C$55:$AG$93,MATCH(A8,$A$55:$A$93,0),MATCH($D$2,$C$55:$AG$55,0))</f>
        <v>1</v>
      </c>
      <c r="C8" s="40">
        <v>1</v>
      </c>
      <c r="D8" s="40" t="str">
        <f t="shared" ca="1" si="0"/>
        <v>▼</v>
      </c>
      <c r="E8" s="44">
        <f t="shared" ca="1" si="1"/>
        <v>0</v>
      </c>
      <c r="G8" s="40" t="str">
        <f t="shared" ca="1" si="2"/>
        <v>▼0%</v>
      </c>
      <c r="H8" s="40" t="str">
        <f t="shared" ca="1" si="3"/>
        <v>1▼0%</v>
      </c>
      <c r="K8" s="40">
        <f ca="1">B14+B13</f>
        <v>255</v>
      </c>
      <c r="L8" s="40">
        <v>600</v>
      </c>
      <c r="M8" s="40">
        <v>200</v>
      </c>
      <c r="N8" s="40">
        <v>400</v>
      </c>
      <c r="P8" s="41"/>
      <c r="Q8" s="41"/>
      <c r="R8" s="41"/>
      <c r="S8" s="41"/>
      <c r="T8" s="41"/>
      <c r="U8" s="41"/>
      <c r="V8" s="41"/>
      <c r="W8" s="42"/>
      <c r="X8" s="42"/>
      <c r="Y8" s="42"/>
      <c r="Z8" s="42"/>
      <c r="AA8" s="42"/>
      <c r="AB8" s="42"/>
      <c r="AC8" s="42"/>
      <c r="AD8" s="42"/>
      <c r="AE8" s="42"/>
      <c r="AF8" s="41"/>
      <c r="AG8" s="41"/>
      <c r="AH8" s="41"/>
      <c r="AI8" s="41"/>
    </row>
    <row r="9" spans="1:35" x14ac:dyDescent="0.25">
      <c r="A9" s="40" t="s">
        <v>2182</v>
      </c>
      <c r="B9" s="40">
        <f ca="1">INDEX($C$55:$AG$92,MATCH(A9,$A$55:$A$92,0),MATCH($D$2,$C$55:$AG$55,0))</f>
        <v>1</v>
      </c>
      <c r="C9" s="40">
        <v>2</v>
      </c>
      <c r="D9" s="40" t="str">
        <f t="shared" ca="1" si="0"/>
        <v>▼</v>
      </c>
      <c r="E9" s="44">
        <f t="shared" ca="1" si="1"/>
        <v>-100</v>
      </c>
      <c r="G9" s="40" t="str">
        <f t="shared" ca="1" si="2"/>
        <v>▼-100%</v>
      </c>
      <c r="H9" s="40" t="str">
        <f t="shared" ca="1" si="3"/>
        <v>1▼-100%</v>
      </c>
      <c r="P9" s="41"/>
      <c r="Q9" s="41"/>
      <c r="R9" s="41"/>
      <c r="S9" s="41"/>
      <c r="T9" s="41"/>
      <c r="U9" s="41"/>
      <c r="V9" s="41"/>
      <c r="W9" s="42"/>
      <c r="X9" s="42"/>
      <c r="Y9" s="42"/>
      <c r="Z9" s="42"/>
      <c r="AA9" s="42"/>
      <c r="AB9" s="42"/>
      <c r="AC9" s="42"/>
      <c r="AD9" s="42"/>
      <c r="AE9" s="42"/>
      <c r="AF9" s="41"/>
      <c r="AG9" s="41"/>
      <c r="AH9" s="41"/>
      <c r="AI9" s="41"/>
    </row>
    <row r="10" spans="1:35" x14ac:dyDescent="0.25">
      <c r="A10" s="40" t="s">
        <v>2183</v>
      </c>
      <c r="B10" s="40">
        <f ca="1">INDEX($C$55:$AG$92,MATCH(A10,$A$55:$A$92,0),MATCH($D$2,$C$55:$AG$55,0))</f>
        <v>1</v>
      </c>
      <c r="C10" s="40">
        <v>2</v>
      </c>
      <c r="D10" s="40" t="str">
        <f t="shared" ca="1" si="0"/>
        <v>▼</v>
      </c>
      <c r="E10" s="44">
        <f t="shared" ca="1" si="1"/>
        <v>-100</v>
      </c>
      <c r="G10" s="40" t="str">
        <f t="shared" ca="1" si="2"/>
        <v>▼-100%</v>
      </c>
      <c r="H10" s="40" t="str">
        <f t="shared" ca="1" si="3"/>
        <v>1▼-100%</v>
      </c>
      <c r="J10" s="40" t="s">
        <v>2184</v>
      </c>
      <c r="K10" s="40" t="s">
        <v>2</v>
      </c>
      <c r="L10" s="40" t="s">
        <v>3</v>
      </c>
      <c r="M10" s="40" t="s">
        <v>4</v>
      </c>
      <c r="N10" s="40" t="s">
        <v>5</v>
      </c>
      <c r="P10" s="41"/>
      <c r="Q10" s="41"/>
      <c r="R10" s="41"/>
      <c r="S10" s="41"/>
      <c r="T10" s="41"/>
      <c r="U10" s="41"/>
      <c r="V10" s="41"/>
      <c r="W10" s="42"/>
      <c r="X10" s="42"/>
      <c r="Y10" s="42"/>
      <c r="Z10" s="42"/>
      <c r="AA10" s="42"/>
      <c r="AB10" s="42"/>
      <c r="AC10" s="42"/>
      <c r="AD10" s="42"/>
      <c r="AE10" s="42"/>
      <c r="AF10" s="41"/>
      <c r="AG10" s="41"/>
      <c r="AH10" s="41"/>
      <c r="AI10" s="41"/>
    </row>
    <row r="11" spans="1:35" x14ac:dyDescent="0.25">
      <c r="A11" s="40" t="s">
        <v>2185</v>
      </c>
      <c r="B11" s="40">
        <f ca="1">INDEX($C$55:$AG$93,MATCH(A11,$A$55:$A$93,0),MATCH($D$2,$C$55:$AG$55,0))</f>
        <v>1</v>
      </c>
      <c r="C11" s="40">
        <v>2</v>
      </c>
      <c r="D11" s="40" t="str">
        <f t="shared" ca="1" si="0"/>
        <v>▼</v>
      </c>
      <c r="E11" s="44">
        <f t="shared" ca="1" si="1"/>
        <v>-100</v>
      </c>
      <c r="G11" s="40" t="str">
        <f t="shared" ca="1" si="2"/>
        <v>▼-100%</v>
      </c>
      <c r="H11" s="40" t="str">
        <f t="shared" ca="1" si="3"/>
        <v>1▼-100%</v>
      </c>
      <c r="K11" s="40">
        <f ca="1">B13</f>
        <v>137</v>
      </c>
      <c r="L11" s="40">
        <v>300</v>
      </c>
      <c r="M11" s="40">
        <v>100</v>
      </c>
      <c r="N11" s="40">
        <v>200</v>
      </c>
      <c r="P11" s="41"/>
      <c r="Q11" s="41"/>
      <c r="R11" s="41"/>
      <c r="S11" s="41"/>
      <c r="T11" s="41"/>
      <c r="U11" s="41"/>
      <c r="V11" s="41"/>
      <c r="W11" s="42"/>
      <c r="X11" s="42"/>
      <c r="Y11" s="42"/>
      <c r="Z11" s="42"/>
      <c r="AA11" s="42"/>
      <c r="AB11" s="42"/>
      <c r="AC11" s="42"/>
      <c r="AD11" s="42"/>
      <c r="AE11" s="42"/>
      <c r="AF11" s="41"/>
      <c r="AG11" s="41"/>
      <c r="AH11" s="41"/>
      <c r="AI11" s="41"/>
    </row>
    <row r="12" spans="1:35" x14ac:dyDescent="0.25">
      <c r="A12" s="40" t="s">
        <v>2186</v>
      </c>
      <c r="B12" s="40">
        <f ca="1">INDEX($C$55:$AG$93,MATCH(A12,$A$55:$A$93,0),MATCH($D$2,$C$55:$AG$55,0))</f>
        <v>0</v>
      </c>
      <c r="C12" s="40">
        <v>0</v>
      </c>
      <c r="D12" s="40" t="str">
        <f t="shared" ca="1" si="0"/>
        <v>▼</v>
      </c>
      <c r="E12" s="44">
        <f t="shared" ca="1" si="1"/>
        <v>0</v>
      </c>
      <c r="G12" s="40" t="str">
        <f t="shared" ca="1" si="2"/>
        <v>▼0%</v>
      </c>
      <c r="H12" s="40" t="str">
        <f t="shared" ca="1" si="3"/>
        <v>0▼0%</v>
      </c>
      <c r="P12" s="41"/>
      <c r="Q12" s="41"/>
      <c r="R12" s="41"/>
      <c r="S12" s="41"/>
      <c r="T12" s="41"/>
      <c r="U12" s="41"/>
      <c r="V12" s="41"/>
      <c r="W12" s="42"/>
      <c r="X12" s="42"/>
      <c r="Y12" s="42"/>
      <c r="Z12" s="42"/>
      <c r="AA12" s="42"/>
      <c r="AB12" s="42"/>
      <c r="AC12" s="42"/>
      <c r="AD12" s="42"/>
      <c r="AE12" s="42"/>
      <c r="AF12" s="41"/>
      <c r="AG12" s="41"/>
      <c r="AH12" s="41"/>
      <c r="AI12" s="41"/>
    </row>
    <row r="13" spans="1:35" x14ac:dyDescent="0.25">
      <c r="A13" s="40" t="s">
        <v>2187</v>
      </c>
      <c r="B13" s="40">
        <f t="shared" ref="B13:B41" ca="1" si="4">INDEX($C$55:$AG$92,MATCH(A13,$A$55:$A$92,0),MATCH($D$2,$C$55:$AG$55,0))</f>
        <v>137</v>
      </c>
      <c r="C13" s="40">
        <v>85</v>
      </c>
      <c r="D13" s="40" t="str">
        <f t="shared" ca="1" si="0"/>
        <v>▲</v>
      </c>
      <c r="E13" s="44">
        <f t="shared" ca="1" si="1"/>
        <v>37.956204379562038</v>
      </c>
      <c r="G13" s="40" t="str">
        <f t="shared" ca="1" si="2"/>
        <v>▲38%</v>
      </c>
      <c r="H13" s="40" t="str">
        <f t="shared" ca="1" si="3"/>
        <v>137▲38%</v>
      </c>
      <c r="J13" s="40" t="s">
        <v>2188</v>
      </c>
      <c r="K13" s="40" t="s">
        <v>2</v>
      </c>
      <c r="L13" s="40" t="s">
        <v>3</v>
      </c>
      <c r="M13" s="40" t="s">
        <v>4</v>
      </c>
      <c r="N13" s="40" t="s">
        <v>5</v>
      </c>
      <c r="P13" s="41"/>
      <c r="Q13" s="41"/>
      <c r="R13" s="41"/>
      <c r="S13" s="41"/>
      <c r="T13" s="41"/>
      <c r="U13" s="41"/>
      <c r="V13" s="41"/>
      <c r="W13" s="42"/>
      <c r="X13" s="42"/>
      <c r="Y13" s="42"/>
      <c r="Z13" s="42"/>
      <c r="AA13" s="42"/>
      <c r="AB13" s="42"/>
      <c r="AC13" s="42"/>
      <c r="AD13" s="42"/>
      <c r="AE13" s="42"/>
      <c r="AF13" s="41"/>
      <c r="AG13" s="41"/>
      <c r="AH13" s="41"/>
      <c r="AI13" s="41"/>
    </row>
    <row r="14" spans="1:35" x14ac:dyDescent="0.25">
      <c r="A14" s="40" t="s">
        <v>2188</v>
      </c>
      <c r="B14" s="40">
        <f t="shared" ca="1" si="4"/>
        <v>118</v>
      </c>
      <c r="C14" s="40">
        <v>197</v>
      </c>
      <c r="D14" s="40" t="str">
        <f t="shared" ca="1" si="0"/>
        <v>▼</v>
      </c>
      <c r="E14" s="44">
        <f t="shared" ca="1" si="1"/>
        <v>-66.949152542372886</v>
      </c>
      <c r="G14" s="40" t="str">
        <f t="shared" ca="1" si="2"/>
        <v>▼-67%</v>
      </c>
      <c r="H14" s="40" t="str">
        <f t="shared" ca="1" si="3"/>
        <v>118▼-67%</v>
      </c>
      <c r="K14" s="40">
        <f ca="1">B14</f>
        <v>118</v>
      </c>
      <c r="L14" s="40">
        <v>400</v>
      </c>
      <c r="M14" s="40">
        <v>200</v>
      </c>
      <c r="N14" s="40">
        <v>300</v>
      </c>
      <c r="P14" s="41"/>
      <c r="Q14" s="41"/>
      <c r="R14" s="41"/>
      <c r="S14" s="41"/>
      <c r="T14" s="41"/>
      <c r="U14" s="41"/>
      <c r="V14" s="41"/>
      <c r="W14" s="42"/>
      <c r="X14" s="42"/>
      <c r="Y14" s="42"/>
      <c r="Z14" s="42"/>
      <c r="AA14" s="42"/>
      <c r="AB14" s="42"/>
      <c r="AC14" s="42"/>
      <c r="AD14" s="42"/>
      <c r="AE14" s="42"/>
      <c r="AF14" s="41"/>
      <c r="AG14" s="41"/>
      <c r="AH14" s="41"/>
      <c r="AI14" s="41"/>
    </row>
    <row r="15" spans="1:35" x14ac:dyDescent="0.25">
      <c r="A15" s="40" t="s">
        <v>2189</v>
      </c>
      <c r="B15" s="40">
        <f t="shared" ca="1" si="4"/>
        <v>144</v>
      </c>
      <c r="C15" s="40">
        <v>81</v>
      </c>
      <c r="D15" s="40" t="str">
        <f t="shared" ca="1" si="0"/>
        <v>▲</v>
      </c>
      <c r="E15" s="44">
        <f t="shared" ca="1" si="1"/>
        <v>43.75</v>
      </c>
      <c r="G15" s="40" t="str">
        <f t="shared" ca="1" si="2"/>
        <v>▲44%</v>
      </c>
      <c r="H15" s="40" t="str">
        <f t="shared" ca="1" si="3"/>
        <v>144▲44%</v>
      </c>
      <c r="P15" s="41"/>
      <c r="Q15" s="41"/>
      <c r="R15" s="41"/>
      <c r="S15" s="41"/>
      <c r="T15" s="41"/>
      <c r="U15" s="41"/>
      <c r="V15" s="41"/>
      <c r="W15" s="42"/>
      <c r="X15" s="42"/>
      <c r="Y15" s="42"/>
      <c r="Z15" s="42"/>
      <c r="AA15" s="42"/>
      <c r="AB15" s="42"/>
      <c r="AC15" s="42"/>
      <c r="AD15" s="42"/>
      <c r="AE15" s="42"/>
      <c r="AF15" s="41"/>
      <c r="AG15" s="41"/>
      <c r="AH15" s="41"/>
      <c r="AI15" s="41"/>
    </row>
    <row r="16" spans="1:35" x14ac:dyDescent="0.25">
      <c r="A16" s="40" t="s">
        <v>2190</v>
      </c>
      <c r="B16" s="40">
        <f t="shared" ca="1" si="4"/>
        <v>3</v>
      </c>
      <c r="C16" s="40">
        <v>8</v>
      </c>
      <c r="D16" s="40" t="str">
        <f t="shared" ca="1" si="0"/>
        <v>▼</v>
      </c>
      <c r="E16" s="44">
        <f t="shared" ca="1" si="1"/>
        <v>-166.66666666666669</v>
      </c>
      <c r="G16" s="40" t="str">
        <f t="shared" ca="1" si="2"/>
        <v>▼-167%</v>
      </c>
      <c r="H16" s="40" t="str">
        <f t="shared" ca="1" si="3"/>
        <v>3▼-167%</v>
      </c>
      <c r="J16" s="40" t="s">
        <v>2191</v>
      </c>
      <c r="K16" s="40" t="s">
        <v>2</v>
      </c>
      <c r="L16" s="40" t="s">
        <v>3</v>
      </c>
      <c r="M16" s="40" t="s">
        <v>4</v>
      </c>
      <c r="N16" s="40" t="s">
        <v>5</v>
      </c>
      <c r="P16" s="41"/>
      <c r="Q16" s="41"/>
      <c r="R16" s="41"/>
      <c r="S16" s="41"/>
      <c r="T16" s="41"/>
      <c r="U16" s="41"/>
      <c r="V16" s="41"/>
      <c r="W16" s="42"/>
      <c r="X16" s="42"/>
      <c r="Y16" s="42"/>
      <c r="Z16" s="42"/>
      <c r="AA16" s="42"/>
      <c r="AB16" s="42"/>
      <c r="AC16" s="42"/>
      <c r="AD16" s="42"/>
      <c r="AE16" s="42"/>
      <c r="AF16" s="41"/>
      <c r="AG16" s="41"/>
      <c r="AH16" s="41"/>
      <c r="AI16" s="41"/>
    </row>
    <row r="17" spans="1:35" x14ac:dyDescent="0.25">
      <c r="A17" s="40" t="s">
        <v>2192</v>
      </c>
      <c r="B17" s="40">
        <f t="shared" ca="1" si="4"/>
        <v>56</v>
      </c>
      <c r="C17" s="40">
        <v>39</v>
      </c>
      <c r="D17" s="40" t="str">
        <f t="shared" ca="1" si="0"/>
        <v>▲</v>
      </c>
      <c r="E17" s="44">
        <f t="shared" ca="1" si="1"/>
        <v>30.357142857142854</v>
      </c>
      <c r="G17" s="40" t="str">
        <f t="shared" ca="1" si="2"/>
        <v>▲30%</v>
      </c>
      <c r="H17" s="40" t="str">
        <f t="shared" ca="1" si="3"/>
        <v>56▲30%</v>
      </c>
      <c r="K17" s="40">
        <f ca="1">B8</f>
        <v>1</v>
      </c>
      <c r="L17" s="40">
        <v>4</v>
      </c>
      <c r="M17" s="40">
        <v>1</v>
      </c>
      <c r="N17" s="40">
        <v>3</v>
      </c>
      <c r="P17" s="41"/>
      <c r="Q17" s="41"/>
      <c r="R17" s="41"/>
      <c r="S17" s="41"/>
      <c r="T17" s="41"/>
      <c r="U17" s="41"/>
      <c r="V17" s="41"/>
      <c r="W17" s="42"/>
      <c r="X17" s="42"/>
      <c r="Y17" s="42"/>
      <c r="Z17" s="42"/>
      <c r="AA17" s="42"/>
      <c r="AB17" s="42"/>
      <c r="AC17" s="42"/>
      <c r="AD17" s="42"/>
      <c r="AE17" s="42"/>
      <c r="AF17" s="41"/>
      <c r="AG17" s="41"/>
      <c r="AH17" s="41"/>
      <c r="AI17" s="41"/>
    </row>
    <row r="18" spans="1:35" x14ac:dyDescent="0.25">
      <c r="A18" s="40" t="s">
        <v>2193</v>
      </c>
      <c r="B18" s="40">
        <f t="shared" ca="1" si="4"/>
        <v>0</v>
      </c>
      <c r="C18" s="40">
        <v>1</v>
      </c>
      <c r="D18" s="40" t="str">
        <f t="shared" ca="1" si="0"/>
        <v>▼</v>
      </c>
      <c r="E18" s="44">
        <f t="shared" ca="1" si="1"/>
        <v>0</v>
      </c>
      <c r="G18" s="40" t="str">
        <f t="shared" ca="1" si="2"/>
        <v>▼0%</v>
      </c>
      <c r="H18" s="40" t="str">
        <f t="shared" ca="1" si="3"/>
        <v>0▼0%</v>
      </c>
      <c r="P18" s="41"/>
      <c r="Q18" s="41"/>
      <c r="R18" s="41"/>
      <c r="S18" s="41"/>
      <c r="T18" s="41"/>
      <c r="U18" s="41"/>
      <c r="V18" s="41"/>
      <c r="W18" s="42"/>
      <c r="X18" s="42"/>
      <c r="Y18" s="42"/>
      <c r="Z18" s="42"/>
      <c r="AA18" s="42"/>
      <c r="AB18" s="42"/>
      <c r="AC18" s="42"/>
      <c r="AD18" s="42"/>
      <c r="AE18" s="42"/>
      <c r="AF18" s="41"/>
      <c r="AG18" s="41"/>
      <c r="AH18" s="41"/>
      <c r="AI18" s="41"/>
    </row>
    <row r="19" spans="1:35" x14ac:dyDescent="0.25">
      <c r="A19" s="40" t="s">
        <v>2194</v>
      </c>
      <c r="B19" s="40">
        <f t="shared" ca="1" si="4"/>
        <v>12</v>
      </c>
      <c r="C19" s="40">
        <v>10</v>
      </c>
      <c r="D19" s="40" t="str">
        <f t="shared" ca="1" si="0"/>
        <v>▲</v>
      </c>
      <c r="E19" s="44">
        <f t="shared" ca="1" si="1"/>
        <v>16.666666666666664</v>
      </c>
      <c r="G19" s="40" t="str">
        <f t="shared" ca="1" si="2"/>
        <v>▲17%</v>
      </c>
      <c r="H19" s="40" t="str">
        <f t="shared" ca="1" si="3"/>
        <v>12▲17%</v>
      </c>
      <c r="J19" s="40" t="s">
        <v>2195</v>
      </c>
      <c r="K19" s="40" t="s">
        <v>2</v>
      </c>
      <c r="L19" s="40" t="s">
        <v>3</v>
      </c>
      <c r="M19" s="40" t="s">
        <v>4</v>
      </c>
      <c r="N19" s="40" t="s">
        <v>5</v>
      </c>
      <c r="P19" s="41"/>
      <c r="Q19" s="41"/>
      <c r="R19" s="41"/>
      <c r="S19" s="41"/>
      <c r="T19" s="41"/>
      <c r="U19" s="41"/>
      <c r="V19" s="41"/>
      <c r="W19" s="42"/>
      <c r="X19" s="42"/>
      <c r="Y19" s="42"/>
      <c r="Z19" s="42"/>
      <c r="AA19" s="42"/>
      <c r="AB19" s="42"/>
      <c r="AC19" s="42"/>
      <c r="AD19" s="42"/>
      <c r="AE19" s="42"/>
      <c r="AF19" s="41"/>
      <c r="AG19" s="41"/>
      <c r="AH19" s="41"/>
      <c r="AI19" s="41"/>
    </row>
    <row r="20" spans="1:35" x14ac:dyDescent="0.25">
      <c r="A20" s="40" t="s">
        <v>2196</v>
      </c>
      <c r="B20" s="40">
        <f t="shared" ca="1" si="4"/>
        <v>7</v>
      </c>
      <c r="C20" s="40">
        <v>8</v>
      </c>
      <c r="D20" s="40" t="str">
        <f t="shared" ca="1" si="0"/>
        <v>▼</v>
      </c>
      <c r="E20" s="44">
        <f t="shared" ca="1" si="1"/>
        <v>-14.285714285714285</v>
      </c>
      <c r="G20" s="40" t="str">
        <f t="shared" ca="1" si="2"/>
        <v>▼-14%</v>
      </c>
      <c r="H20" s="40" t="str">
        <f t="shared" ca="1" si="3"/>
        <v>7▼-14%</v>
      </c>
      <c r="K20" s="40">
        <f ca="1">B10</f>
        <v>1</v>
      </c>
      <c r="L20" s="40">
        <v>6</v>
      </c>
      <c r="M20" s="40">
        <v>2</v>
      </c>
      <c r="N20" s="40">
        <v>4</v>
      </c>
      <c r="P20" s="41"/>
      <c r="Q20" s="41"/>
      <c r="R20" s="41"/>
      <c r="S20" s="41"/>
      <c r="T20" s="41"/>
      <c r="U20" s="41"/>
      <c r="V20" s="41"/>
      <c r="W20" s="42"/>
      <c r="X20" s="42"/>
      <c r="Y20" s="42"/>
      <c r="Z20" s="42"/>
      <c r="AA20" s="42"/>
      <c r="AB20" s="42"/>
      <c r="AC20" s="42"/>
      <c r="AD20" s="42"/>
      <c r="AE20" s="42"/>
      <c r="AF20" s="41"/>
      <c r="AG20" s="41"/>
      <c r="AH20" s="41"/>
      <c r="AI20" s="41"/>
    </row>
    <row r="21" spans="1:35" x14ac:dyDescent="0.25">
      <c r="A21" s="40" t="s">
        <v>2197</v>
      </c>
      <c r="B21" s="40">
        <f t="shared" ca="1" si="4"/>
        <v>1</v>
      </c>
      <c r="C21" s="40">
        <v>1</v>
      </c>
      <c r="D21" s="40" t="str">
        <f t="shared" ca="1" si="0"/>
        <v>▼</v>
      </c>
      <c r="E21" s="44">
        <f t="shared" ca="1" si="1"/>
        <v>0</v>
      </c>
      <c r="G21" s="40" t="str">
        <f t="shared" ca="1" si="2"/>
        <v>▼0%</v>
      </c>
      <c r="H21" s="40" t="str">
        <f t="shared" ca="1" si="3"/>
        <v>1▼0%</v>
      </c>
      <c r="P21" s="41"/>
      <c r="Q21" s="41"/>
      <c r="R21" s="41"/>
      <c r="S21" s="41"/>
      <c r="T21" s="41"/>
      <c r="U21" s="41"/>
      <c r="V21" s="41"/>
      <c r="W21" s="42"/>
      <c r="X21" s="42"/>
      <c r="Y21" s="42"/>
      <c r="Z21" s="42"/>
      <c r="AA21" s="42"/>
      <c r="AB21" s="42"/>
      <c r="AC21" s="42"/>
      <c r="AD21" s="42"/>
      <c r="AE21" s="42"/>
      <c r="AF21" s="41"/>
      <c r="AG21" s="41"/>
      <c r="AH21" s="41"/>
      <c r="AI21" s="41"/>
    </row>
    <row r="22" spans="1:35" x14ac:dyDescent="0.25">
      <c r="A22" s="40" t="s">
        <v>2198</v>
      </c>
      <c r="B22" s="40">
        <f t="shared" ca="1" si="4"/>
        <v>2</v>
      </c>
      <c r="C22" s="40">
        <v>2</v>
      </c>
      <c r="D22" s="40" t="str">
        <f t="shared" ca="1" si="0"/>
        <v>▼</v>
      </c>
      <c r="E22" s="44">
        <f t="shared" ca="1" si="1"/>
        <v>0</v>
      </c>
      <c r="G22" s="40" t="str">
        <f t="shared" ca="1" si="2"/>
        <v>▼0%</v>
      </c>
      <c r="H22" s="40" t="str">
        <f t="shared" ca="1" si="3"/>
        <v>2▼0%</v>
      </c>
      <c r="J22" s="40" t="s">
        <v>2199</v>
      </c>
      <c r="K22" s="40" t="s">
        <v>2</v>
      </c>
      <c r="L22" s="40" t="s">
        <v>3</v>
      </c>
      <c r="M22" s="40" t="s">
        <v>4</v>
      </c>
      <c r="N22" s="40" t="s">
        <v>5</v>
      </c>
      <c r="P22" s="41"/>
      <c r="Q22" s="41"/>
      <c r="R22" s="41"/>
      <c r="S22" s="41"/>
      <c r="T22" s="41"/>
      <c r="U22" s="41"/>
      <c r="V22" s="41"/>
      <c r="W22" s="42"/>
      <c r="X22" s="42"/>
      <c r="Y22" s="42"/>
      <c r="Z22" s="42"/>
      <c r="AA22" s="42"/>
      <c r="AB22" s="42"/>
      <c r="AC22" s="42"/>
      <c r="AD22" s="42"/>
      <c r="AE22" s="42"/>
      <c r="AF22" s="41"/>
      <c r="AG22" s="41"/>
      <c r="AH22" s="41"/>
      <c r="AI22" s="41"/>
    </row>
    <row r="23" spans="1:35" x14ac:dyDescent="0.25">
      <c r="A23" s="40" t="s">
        <v>2200</v>
      </c>
      <c r="B23" s="40">
        <f t="shared" ca="1" si="4"/>
        <v>2</v>
      </c>
      <c r="C23" s="40">
        <v>2</v>
      </c>
      <c r="D23" s="40" t="str">
        <f t="shared" ca="1" si="0"/>
        <v>▼</v>
      </c>
      <c r="E23" s="44">
        <f t="shared" ca="1" si="1"/>
        <v>0</v>
      </c>
      <c r="G23" s="40" t="str">
        <f t="shared" ca="1" si="2"/>
        <v>▼0%</v>
      </c>
      <c r="H23" s="40" t="str">
        <f t="shared" ca="1" si="3"/>
        <v>2▼0%</v>
      </c>
      <c r="K23" s="40">
        <f ca="1">B19</f>
        <v>12</v>
      </c>
      <c r="L23" s="40">
        <v>20</v>
      </c>
      <c r="M23" s="40">
        <v>7</v>
      </c>
      <c r="N23" s="40">
        <v>15</v>
      </c>
      <c r="P23" s="41"/>
      <c r="Q23" s="41"/>
      <c r="R23" s="41"/>
      <c r="S23" s="41"/>
      <c r="T23" s="41"/>
      <c r="U23" s="41"/>
      <c r="V23" s="41"/>
      <c r="W23" s="42"/>
      <c r="X23" s="42"/>
      <c r="Y23" s="42"/>
      <c r="Z23" s="42"/>
      <c r="AA23" s="42"/>
      <c r="AB23" s="42"/>
      <c r="AC23" s="42"/>
      <c r="AD23" s="42"/>
      <c r="AE23" s="42"/>
      <c r="AF23" s="41"/>
      <c r="AG23" s="41"/>
      <c r="AH23" s="41"/>
      <c r="AI23" s="41"/>
    </row>
    <row r="24" spans="1:35" x14ac:dyDescent="0.25">
      <c r="A24" s="40" t="s">
        <v>2201</v>
      </c>
      <c r="B24" s="40">
        <f t="shared" ca="1" si="4"/>
        <v>2</v>
      </c>
      <c r="C24" s="40">
        <v>3</v>
      </c>
      <c r="D24" s="40" t="str">
        <f t="shared" ca="1" si="0"/>
        <v>▼</v>
      </c>
      <c r="E24" s="44">
        <f t="shared" ca="1" si="1"/>
        <v>-50</v>
      </c>
      <c r="G24" s="40" t="str">
        <f t="shared" ca="1" si="2"/>
        <v>▼-50%</v>
      </c>
      <c r="H24" s="40" t="str">
        <f t="shared" ca="1" si="3"/>
        <v>2▼-50%</v>
      </c>
      <c r="P24" s="41"/>
      <c r="Q24" s="41"/>
      <c r="R24" s="41"/>
      <c r="S24" s="41"/>
      <c r="T24" s="41"/>
      <c r="U24" s="41"/>
      <c r="V24" s="41"/>
      <c r="W24" s="42"/>
      <c r="X24" s="42"/>
      <c r="Y24" s="42"/>
      <c r="Z24" s="42"/>
      <c r="AA24" s="42"/>
      <c r="AB24" s="42"/>
      <c r="AC24" s="42"/>
      <c r="AD24" s="42"/>
      <c r="AE24" s="42"/>
      <c r="AF24" s="41"/>
      <c r="AG24" s="41"/>
      <c r="AH24" s="41"/>
      <c r="AI24" s="41"/>
    </row>
    <row r="25" spans="1:35" x14ac:dyDescent="0.25">
      <c r="A25" s="40" t="s">
        <v>2202</v>
      </c>
      <c r="B25" s="40">
        <f t="shared" ca="1" si="4"/>
        <v>2</v>
      </c>
      <c r="C25" s="40">
        <v>1</v>
      </c>
      <c r="D25" s="40" t="str">
        <f t="shared" ca="1" si="0"/>
        <v>▲</v>
      </c>
      <c r="E25" s="44">
        <f t="shared" ca="1" si="1"/>
        <v>50</v>
      </c>
      <c r="G25" s="40" t="str">
        <f t="shared" ca="1" si="2"/>
        <v>▲50%</v>
      </c>
      <c r="H25" s="40" t="str">
        <f t="shared" ca="1" si="3"/>
        <v>2▲50%</v>
      </c>
      <c r="J25" s="40" t="s">
        <v>2203</v>
      </c>
      <c r="K25" s="40" t="s">
        <v>2</v>
      </c>
      <c r="L25" s="40" t="s">
        <v>3</v>
      </c>
      <c r="M25" s="40" t="s">
        <v>4</v>
      </c>
      <c r="N25" s="40" t="s">
        <v>5</v>
      </c>
      <c r="P25" s="41"/>
      <c r="Q25" s="41"/>
      <c r="R25" s="41"/>
      <c r="S25" s="41"/>
      <c r="T25" s="41"/>
      <c r="U25" s="41"/>
      <c r="V25" s="41"/>
      <c r="W25" s="42"/>
      <c r="X25" s="42"/>
      <c r="Y25" s="42"/>
      <c r="Z25" s="42"/>
      <c r="AA25" s="42"/>
      <c r="AB25" s="42"/>
      <c r="AC25" s="42"/>
      <c r="AD25" s="42"/>
      <c r="AE25" s="42"/>
      <c r="AF25" s="41"/>
      <c r="AG25" s="41"/>
      <c r="AH25" s="41"/>
      <c r="AI25" s="41"/>
    </row>
    <row r="26" spans="1:35" x14ac:dyDescent="0.25">
      <c r="A26" s="40" t="s">
        <v>2204</v>
      </c>
      <c r="B26" s="40">
        <f t="shared" ca="1" si="4"/>
        <v>1</v>
      </c>
      <c r="C26" s="40">
        <v>0</v>
      </c>
      <c r="D26" s="40" t="str">
        <f t="shared" ca="1" si="0"/>
        <v>▲</v>
      </c>
      <c r="E26" s="44">
        <f t="shared" ca="1" si="1"/>
        <v>100</v>
      </c>
      <c r="G26" s="40" t="str">
        <f t="shared" ca="1" si="2"/>
        <v>▲100%</v>
      </c>
      <c r="H26" s="40" t="str">
        <f t="shared" ca="1" si="3"/>
        <v>1▲100%</v>
      </c>
      <c r="K26" s="40">
        <f ca="1">B35</f>
        <v>0</v>
      </c>
      <c r="L26" s="40">
        <v>30</v>
      </c>
      <c r="M26" s="40">
        <v>10</v>
      </c>
      <c r="N26" s="40">
        <v>20</v>
      </c>
      <c r="P26" s="41"/>
      <c r="Q26" s="41"/>
      <c r="R26" s="41"/>
      <c r="S26" s="41"/>
      <c r="T26" s="41"/>
      <c r="U26" s="41"/>
      <c r="V26" s="41"/>
      <c r="W26" s="42"/>
      <c r="X26" s="42"/>
      <c r="Y26" s="42"/>
      <c r="Z26" s="42"/>
      <c r="AA26" s="42"/>
      <c r="AB26" s="42"/>
      <c r="AC26" s="42"/>
      <c r="AD26" s="42"/>
      <c r="AE26" s="42"/>
      <c r="AF26" s="41"/>
      <c r="AG26" s="41"/>
      <c r="AH26" s="41"/>
      <c r="AI26" s="41"/>
    </row>
    <row r="27" spans="1:35" x14ac:dyDescent="0.25">
      <c r="A27" s="40" t="s">
        <v>2205</v>
      </c>
      <c r="B27" s="40">
        <f t="shared" ca="1" si="4"/>
        <v>0</v>
      </c>
      <c r="C27" s="40">
        <v>0</v>
      </c>
      <c r="D27" s="40" t="str">
        <f t="shared" ca="1" si="0"/>
        <v>▼</v>
      </c>
      <c r="E27" s="44">
        <f t="shared" ca="1" si="1"/>
        <v>0</v>
      </c>
      <c r="G27" s="40" t="str">
        <f t="shared" ca="1" si="2"/>
        <v>▼0%</v>
      </c>
      <c r="H27" s="40" t="str">
        <f t="shared" ca="1" si="3"/>
        <v>0▼0%</v>
      </c>
      <c r="P27" s="41"/>
      <c r="Q27" s="41"/>
      <c r="R27" s="41"/>
      <c r="S27" s="41"/>
      <c r="T27" s="41"/>
      <c r="U27" s="41"/>
      <c r="V27" s="41"/>
      <c r="W27" s="42"/>
      <c r="X27" s="42"/>
      <c r="Y27" s="42"/>
      <c r="Z27" s="42"/>
      <c r="AA27" s="42"/>
      <c r="AB27" s="42"/>
      <c r="AC27" s="42"/>
      <c r="AD27" s="42"/>
      <c r="AE27" s="42"/>
      <c r="AF27" s="41"/>
      <c r="AG27" s="41"/>
      <c r="AH27" s="41"/>
      <c r="AI27" s="41"/>
    </row>
    <row r="28" spans="1:35" x14ac:dyDescent="0.25">
      <c r="A28" s="40" t="s">
        <v>2206</v>
      </c>
      <c r="B28" s="40">
        <f t="shared" ca="1" si="4"/>
        <v>0</v>
      </c>
      <c r="C28" s="40">
        <v>0</v>
      </c>
      <c r="D28" s="40" t="str">
        <f t="shared" ca="1" si="0"/>
        <v>▼</v>
      </c>
      <c r="E28" s="44">
        <f t="shared" ca="1" si="1"/>
        <v>0</v>
      </c>
      <c r="G28" s="40" t="str">
        <f t="shared" ca="1" si="2"/>
        <v>▼0%</v>
      </c>
      <c r="H28" s="40" t="str">
        <f t="shared" ca="1" si="3"/>
        <v>0▼0%</v>
      </c>
      <c r="J28" s="40" t="s">
        <v>2207</v>
      </c>
      <c r="K28" s="40" t="s">
        <v>2</v>
      </c>
      <c r="L28" s="40" t="s">
        <v>3</v>
      </c>
      <c r="M28" s="40" t="s">
        <v>4</v>
      </c>
      <c r="N28" s="40" t="s">
        <v>5</v>
      </c>
      <c r="P28" s="41"/>
      <c r="Q28" s="41"/>
      <c r="R28" s="41"/>
      <c r="S28" s="41"/>
      <c r="T28" s="41"/>
      <c r="U28" s="41"/>
      <c r="V28" s="41"/>
      <c r="W28" s="42"/>
      <c r="X28" s="42"/>
      <c r="Y28" s="42"/>
      <c r="Z28" s="42"/>
      <c r="AA28" s="42"/>
      <c r="AB28" s="42"/>
      <c r="AC28" s="42"/>
      <c r="AD28" s="42"/>
      <c r="AE28" s="42"/>
      <c r="AF28" s="41"/>
      <c r="AG28" s="41"/>
      <c r="AH28" s="41"/>
      <c r="AI28" s="41"/>
    </row>
    <row r="29" spans="1:35" x14ac:dyDescent="0.25">
      <c r="A29" s="40" t="s">
        <v>2208</v>
      </c>
      <c r="B29" s="40">
        <f t="shared" ca="1" si="4"/>
        <v>2</v>
      </c>
      <c r="C29" s="40">
        <v>1</v>
      </c>
      <c r="D29" s="40" t="str">
        <f t="shared" ca="1" si="0"/>
        <v>▲</v>
      </c>
      <c r="E29" s="44">
        <f t="shared" ca="1" si="1"/>
        <v>50</v>
      </c>
      <c r="G29" s="40" t="str">
        <f t="shared" ca="1" si="2"/>
        <v>▲50%</v>
      </c>
      <c r="H29" s="40" t="str">
        <f t="shared" ca="1" si="3"/>
        <v>2▲50%</v>
      </c>
      <c r="K29" s="40">
        <f ca="1">B37</f>
        <v>26</v>
      </c>
      <c r="L29" s="40">
        <v>18</v>
      </c>
      <c r="M29" s="40">
        <v>6</v>
      </c>
      <c r="N29" s="40">
        <v>12</v>
      </c>
      <c r="P29" s="41"/>
      <c r="Q29" s="41"/>
      <c r="R29" s="41"/>
      <c r="S29" s="41"/>
      <c r="T29" s="41"/>
      <c r="U29" s="41"/>
      <c r="V29" s="41"/>
      <c r="W29" s="42"/>
      <c r="X29" s="42"/>
      <c r="Y29" s="42"/>
      <c r="Z29" s="42"/>
      <c r="AA29" s="42"/>
      <c r="AB29" s="42"/>
      <c r="AC29" s="42"/>
      <c r="AD29" s="42"/>
      <c r="AE29" s="42"/>
      <c r="AF29" s="41"/>
      <c r="AG29" s="41"/>
      <c r="AH29" s="41"/>
      <c r="AI29" s="41"/>
    </row>
    <row r="30" spans="1:35" x14ac:dyDescent="0.25">
      <c r="A30" s="40" t="s">
        <v>2209</v>
      </c>
      <c r="B30" s="40">
        <f t="shared" ca="1" si="4"/>
        <v>3</v>
      </c>
      <c r="C30" s="40">
        <v>1</v>
      </c>
      <c r="D30" s="40" t="str">
        <f t="shared" ca="1" si="0"/>
        <v>▲</v>
      </c>
      <c r="E30" s="44">
        <f t="shared" ca="1" si="1"/>
        <v>66.666666666666657</v>
      </c>
      <c r="G30" s="40" t="str">
        <f t="shared" ca="1" si="2"/>
        <v>▲67%</v>
      </c>
      <c r="H30" s="40" t="str">
        <f t="shared" ca="1" si="3"/>
        <v>3▲67%</v>
      </c>
      <c r="P30" s="41"/>
      <c r="Q30" s="41"/>
      <c r="R30" s="41"/>
      <c r="S30" s="41"/>
      <c r="T30" s="41"/>
      <c r="U30" s="41"/>
      <c r="V30" s="41"/>
      <c r="W30" s="42"/>
      <c r="X30" s="42"/>
      <c r="Y30" s="42"/>
      <c r="Z30" s="42"/>
      <c r="AA30" s="42"/>
      <c r="AB30" s="42"/>
      <c r="AC30" s="42"/>
      <c r="AD30" s="42"/>
      <c r="AE30" s="42"/>
      <c r="AF30" s="41"/>
      <c r="AG30" s="41"/>
      <c r="AH30" s="41"/>
      <c r="AI30" s="41"/>
    </row>
    <row r="31" spans="1:35" x14ac:dyDescent="0.25">
      <c r="A31" s="40" t="s">
        <v>2210</v>
      </c>
      <c r="B31" s="40">
        <f t="shared" ca="1" si="4"/>
        <v>1</v>
      </c>
      <c r="C31" s="40">
        <v>0</v>
      </c>
      <c r="D31" s="40" t="str">
        <f t="shared" ca="1" si="0"/>
        <v>▲</v>
      </c>
      <c r="E31" s="44">
        <f t="shared" ca="1" si="1"/>
        <v>100</v>
      </c>
      <c r="G31" s="40" t="str">
        <f t="shared" ca="1" si="2"/>
        <v>▲100%</v>
      </c>
      <c r="H31" s="40" t="str">
        <f t="shared" ca="1" si="3"/>
        <v>1▲100%</v>
      </c>
      <c r="J31" s="40" t="s">
        <v>2211</v>
      </c>
      <c r="K31" s="40" t="s">
        <v>2</v>
      </c>
      <c r="L31" s="40" t="s">
        <v>3</v>
      </c>
      <c r="M31" s="40" t="s">
        <v>4</v>
      </c>
      <c r="N31" s="40" t="s">
        <v>5</v>
      </c>
      <c r="P31" s="41"/>
      <c r="Q31" s="41"/>
      <c r="R31" s="41"/>
      <c r="S31" s="41"/>
      <c r="T31" s="41"/>
      <c r="U31" s="41"/>
      <c r="V31" s="41"/>
      <c r="W31" s="42"/>
      <c r="X31" s="42"/>
      <c r="Y31" s="42"/>
      <c r="Z31" s="42"/>
      <c r="AA31" s="42"/>
      <c r="AB31" s="42"/>
      <c r="AC31" s="42"/>
      <c r="AD31" s="42"/>
      <c r="AE31" s="42"/>
      <c r="AF31" s="41"/>
      <c r="AG31" s="41"/>
      <c r="AH31" s="41"/>
      <c r="AI31" s="41"/>
    </row>
    <row r="32" spans="1:35" x14ac:dyDescent="0.25">
      <c r="A32" s="40" t="s">
        <v>2212</v>
      </c>
      <c r="B32" s="40">
        <f t="shared" ca="1" si="4"/>
        <v>1</v>
      </c>
      <c r="C32" s="40">
        <v>1</v>
      </c>
      <c r="D32" s="40" t="str">
        <f t="shared" ca="1" si="0"/>
        <v>▼</v>
      </c>
      <c r="E32" s="44">
        <f t="shared" ca="1" si="1"/>
        <v>0</v>
      </c>
      <c r="G32" s="40" t="str">
        <f t="shared" ca="1" si="2"/>
        <v>▼0%</v>
      </c>
      <c r="H32" s="40" t="str">
        <f t="shared" ca="1" si="3"/>
        <v>1▼0%</v>
      </c>
      <c r="K32" s="40">
        <f ca="1">B9</f>
        <v>1</v>
      </c>
      <c r="L32" s="40">
        <v>6</v>
      </c>
      <c r="M32" s="40">
        <v>2</v>
      </c>
      <c r="N32" s="40">
        <v>4</v>
      </c>
      <c r="P32" s="41" t="s">
        <v>2173</v>
      </c>
      <c r="Q32" s="41" t="s">
        <v>2213</v>
      </c>
      <c r="R32" s="41"/>
      <c r="S32" s="41"/>
      <c r="T32" s="41"/>
      <c r="U32" s="41"/>
      <c r="V32" s="41"/>
      <c r="W32" s="42"/>
      <c r="X32" s="42"/>
      <c r="Y32" s="42"/>
      <c r="Z32" s="42"/>
      <c r="AA32" s="42"/>
      <c r="AB32" s="42"/>
      <c r="AC32" s="42"/>
      <c r="AD32" s="42"/>
      <c r="AE32" s="42"/>
      <c r="AF32" s="41"/>
      <c r="AG32" s="41"/>
      <c r="AH32" s="41"/>
      <c r="AI32" s="41"/>
    </row>
    <row r="33" spans="1:82" x14ac:dyDescent="0.25">
      <c r="A33" s="40" t="s">
        <v>2214</v>
      </c>
      <c r="B33" s="40">
        <f t="shared" ca="1" si="4"/>
        <v>0</v>
      </c>
      <c r="C33" s="40">
        <v>0</v>
      </c>
      <c r="D33" s="40" t="str">
        <f t="shared" ca="1" si="0"/>
        <v>▼</v>
      </c>
      <c r="E33" s="44">
        <f t="shared" ca="1" si="1"/>
        <v>0</v>
      </c>
      <c r="G33" s="40" t="str">
        <f t="shared" ca="1" si="2"/>
        <v>▼0%</v>
      </c>
      <c r="H33" s="40" t="str">
        <f t="shared" ca="1" si="3"/>
        <v>0▼0%</v>
      </c>
      <c r="P33" s="41" t="s">
        <v>2215</v>
      </c>
      <c r="Q33" s="41" t="str">
        <f>B42</f>
        <v xml:space="preserve"> </v>
      </c>
      <c r="R33" s="41"/>
      <c r="S33" s="41"/>
      <c r="T33" s="41"/>
      <c r="U33" s="41"/>
      <c r="V33" s="41"/>
      <c r="W33" s="42"/>
      <c r="X33" s="42"/>
      <c r="Y33" s="42"/>
      <c r="Z33" s="42"/>
      <c r="AA33" s="42"/>
      <c r="AB33" s="42"/>
      <c r="AC33" s="42"/>
      <c r="AD33" s="42"/>
      <c r="AE33" s="42"/>
      <c r="AF33" s="41"/>
      <c r="AG33" s="41"/>
      <c r="AH33" s="41"/>
      <c r="AI33" s="41"/>
    </row>
    <row r="34" spans="1:82" x14ac:dyDescent="0.25">
      <c r="A34" s="40" t="s">
        <v>2216</v>
      </c>
      <c r="B34" s="40">
        <f t="shared" ca="1" si="4"/>
        <v>1</v>
      </c>
      <c r="C34" s="40">
        <v>0</v>
      </c>
      <c r="D34" s="40" t="str">
        <f t="shared" ca="1" si="0"/>
        <v>▲</v>
      </c>
      <c r="E34" s="44">
        <f t="shared" ca="1" si="1"/>
        <v>100</v>
      </c>
      <c r="G34" s="40" t="str">
        <f t="shared" ca="1" si="2"/>
        <v>▲100%</v>
      </c>
      <c r="H34" s="40" t="str">
        <f t="shared" ca="1" si="3"/>
        <v>1▲100%</v>
      </c>
      <c r="J34" s="40" t="s">
        <v>2217</v>
      </c>
      <c r="K34" s="40" t="s">
        <v>2</v>
      </c>
      <c r="L34" s="40" t="s">
        <v>3</v>
      </c>
      <c r="M34" s="40" t="s">
        <v>4</v>
      </c>
      <c r="N34" s="40" t="s">
        <v>5</v>
      </c>
      <c r="P34" s="41" t="s">
        <v>2173</v>
      </c>
      <c r="Q34" s="41" t="s">
        <v>2213</v>
      </c>
      <c r="R34" s="41"/>
      <c r="S34" s="41"/>
      <c r="T34" s="41"/>
      <c r="U34" s="41"/>
      <c r="V34" s="41"/>
      <c r="W34" s="42"/>
      <c r="X34" s="42"/>
      <c r="Y34" s="42"/>
      <c r="Z34" s="42"/>
      <c r="AA34" s="42"/>
      <c r="AB34" s="42"/>
      <c r="AC34" s="42"/>
      <c r="AD34" s="42"/>
      <c r="AE34" s="42"/>
      <c r="AF34" s="41"/>
      <c r="AG34" s="41"/>
      <c r="AH34" s="41"/>
      <c r="AI34" s="41"/>
    </row>
    <row r="35" spans="1:82" x14ac:dyDescent="0.25">
      <c r="A35" s="40" t="s">
        <v>2218</v>
      </c>
      <c r="B35" s="40">
        <f t="shared" ca="1" si="4"/>
        <v>0</v>
      </c>
      <c r="C35" s="40">
        <v>10</v>
      </c>
      <c r="D35" s="40" t="str">
        <f t="shared" ca="1" si="0"/>
        <v>▼</v>
      </c>
      <c r="E35" s="44">
        <f t="shared" ca="1" si="1"/>
        <v>0</v>
      </c>
      <c r="G35" s="40" t="str">
        <f t="shared" ca="1" si="2"/>
        <v>▼0%</v>
      </c>
      <c r="H35" s="40" t="str">
        <f t="shared" ca="1" si="3"/>
        <v>0▼0%</v>
      </c>
      <c r="K35" s="40">
        <f ca="1">B18</f>
        <v>0</v>
      </c>
      <c r="L35" s="40">
        <v>6</v>
      </c>
      <c r="M35" s="40">
        <v>2</v>
      </c>
      <c r="N35" s="40">
        <v>4</v>
      </c>
      <c r="P35" s="41" t="s">
        <v>2219</v>
      </c>
      <c r="Q35" s="41">
        <f ca="1">B12</f>
        <v>0</v>
      </c>
      <c r="R35" s="41"/>
      <c r="S35" s="41"/>
      <c r="T35" s="41"/>
      <c r="U35" s="41"/>
      <c r="V35" s="41"/>
      <c r="W35" s="42"/>
      <c r="X35" s="42"/>
      <c r="Y35" s="42"/>
      <c r="Z35" s="42"/>
      <c r="AA35" s="42"/>
      <c r="AB35" s="42"/>
      <c r="AC35" s="42"/>
      <c r="AD35" s="42"/>
      <c r="AE35" s="42"/>
      <c r="AF35" s="41"/>
      <c r="AG35" s="41"/>
      <c r="AH35" s="41"/>
      <c r="AI35" s="41"/>
    </row>
    <row r="36" spans="1:82" x14ac:dyDescent="0.25">
      <c r="A36" s="40" t="s">
        <v>2220</v>
      </c>
      <c r="B36" s="40">
        <f t="shared" ca="1" si="4"/>
        <v>0</v>
      </c>
      <c r="C36" s="40">
        <v>5</v>
      </c>
      <c r="D36" s="40" t="str">
        <f t="shared" ca="1" si="0"/>
        <v>▼</v>
      </c>
      <c r="E36" s="44">
        <f t="shared" ca="1" si="1"/>
        <v>0</v>
      </c>
      <c r="G36" s="40" t="str">
        <f t="shared" ca="1" si="2"/>
        <v>▼0%</v>
      </c>
      <c r="H36" s="40" t="str">
        <f t="shared" ca="1" si="3"/>
        <v>0▼0%</v>
      </c>
      <c r="P36" s="41" t="s">
        <v>2173</v>
      </c>
      <c r="Q36" s="41" t="s">
        <v>2213</v>
      </c>
      <c r="R36" s="41"/>
      <c r="S36" s="41"/>
      <c r="T36" s="41"/>
      <c r="U36" s="41"/>
      <c r="V36" s="41"/>
      <c r="W36" s="42"/>
      <c r="X36" s="42"/>
      <c r="Y36" s="42"/>
      <c r="Z36" s="42"/>
      <c r="AA36" s="42"/>
      <c r="AB36" s="42"/>
      <c r="AC36" s="42"/>
      <c r="AD36" s="42"/>
      <c r="AE36" s="42"/>
      <c r="AF36" s="41"/>
      <c r="AG36" s="41"/>
      <c r="AH36" s="41"/>
      <c r="AI36" s="41"/>
    </row>
    <row r="37" spans="1:82" x14ac:dyDescent="0.25">
      <c r="A37" s="40" t="s">
        <v>2221</v>
      </c>
      <c r="B37" s="40">
        <f t="shared" ca="1" si="4"/>
        <v>26</v>
      </c>
      <c r="C37" s="40">
        <v>6</v>
      </c>
      <c r="D37" s="40" t="str">
        <f t="shared" ca="1" si="0"/>
        <v>▲</v>
      </c>
      <c r="E37" s="44">
        <f t="shared" ca="1" si="1"/>
        <v>76.923076923076934</v>
      </c>
      <c r="G37" s="40" t="str">
        <f t="shared" ca="1" si="2"/>
        <v>▲77%</v>
      </c>
      <c r="H37" s="40" t="str">
        <f t="shared" ca="1" si="3"/>
        <v>26▲77%</v>
      </c>
      <c r="J37" s="40" t="s">
        <v>2222</v>
      </c>
      <c r="K37" s="40" t="s">
        <v>2</v>
      </c>
      <c r="L37" s="40" t="s">
        <v>3</v>
      </c>
      <c r="M37" s="40" t="s">
        <v>4</v>
      </c>
      <c r="N37" s="40" t="s">
        <v>5</v>
      </c>
      <c r="P37" s="41" t="s">
        <v>2223</v>
      </c>
      <c r="Q37" s="41">
        <f ca="1">B11</f>
        <v>1</v>
      </c>
      <c r="R37" s="41"/>
      <c r="S37" s="41"/>
      <c r="T37" s="41"/>
      <c r="U37" s="41"/>
      <c r="V37" s="41"/>
      <c r="W37" s="42"/>
      <c r="X37" s="42"/>
      <c r="Y37" s="42"/>
      <c r="Z37" s="42"/>
      <c r="AA37" s="42"/>
      <c r="AB37" s="42"/>
      <c r="AC37" s="42"/>
      <c r="AD37" s="42"/>
      <c r="AE37" s="42"/>
      <c r="AF37" s="41"/>
      <c r="AG37" s="41"/>
      <c r="AH37" s="41"/>
      <c r="AI37" s="41"/>
    </row>
    <row r="38" spans="1:82" x14ac:dyDescent="0.25">
      <c r="A38" s="40" t="s">
        <v>2224</v>
      </c>
      <c r="B38" s="40">
        <f t="shared" ca="1" si="4"/>
        <v>16</v>
      </c>
      <c r="C38" s="40">
        <v>3</v>
      </c>
      <c r="D38" s="40" t="str">
        <f t="shared" ca="1" si="0"/>
        <v>▲</v>
      </c>
      <c r="E38" s="44">
        <f t="shared" ca="1" si="1"/>
        <v>81.25</v>
      </c>
      <c r="G38" s="40" t="str">
        <f t="shared" ca="1" si="2"/>
        <v>▲81%</v>
      </c>
      <c r="H38" s="40" t="str">
        <f t="shared" ca="1" si="3"/>
        <v>16▲81%</v>
      </c>
      <c r="K38" s="40">
        <f ca="1">B5</f>
        <v>0</v>
      </c>
      <c r="L38" s="40">
        <v>3</v>
      </c>
      <c r="M38" s="40">
        <v>1</v>
      </c>
      <c r="N38" s="40">
        <v>2</v>
      </c>
      <c r="P38" s="45" t="s">
        <v>2173</v>
      </c>
      <c r="Q38" s="41" t="s">
        <v>2213</v>
      </c>
      <c r="R38" s="41"/>
      <c r="S38" s="41"/>
      <c r="T38" s="41"/>
      <c r="U38" s="41"/>
      <c r="V38" s="41"/>
      <c r="W38" s="42"/>
      <c r="X38" s="42"/>
      <c r="Y38" s="42"/>
      <c r="Z38" s="42"/>
      <c r="AA38" s="42"/>
      <c r="AB38" s="42"/>
      <c r="AC38" s="42"/>
      <c r="AD38" s="42"/>
      <c r="AE38" s="42"/>
      <c r="AF38" s="41"/>
      <c r="AG38" s="41"/>
      <c r="AH38" s="41"/>
      <c r="AI38" s="41"/>
    </row>
    <row r="39" spans="1:82" x14ac:dyDescent="0.25">
      <c r="A39" s="40" t="s">
        <v>2225</v>
      </c>
      <c r="B39" s="40">
        <f t="shared" ca="1" si="4"/>
        <v>0</v>
      </c>
      <c r="C39" s="40">
        <v>0</v>
      </c>
      <c r="D39" s="40" t="str">
        <f t="shared" ca="1" si="0"/>
        <v>▼</v>
      </c>
      <c r="E39" s="44">
        <f t="shared" ca="1" si="1"/>
        <v>0</v>
      </c>
      <c r="G39" s="40" t="str">
        <f t="shared" ca="1" si="2"/>
        <v>▼0%</v>
      </c>
      <c r="H39" s="40" t="str">
        <f t="shared" ca="1" si="3"/>
        <v>0▼0%</v>
      </c>
      <c r="P39" s="45" t="s">
        <v>2220</v>
      </c>
      <c r="Q39" s="41">
        <f ca="1">B36</f>
        <v>0</v>
      </c>
      <c r="R39" s="41"/>
      <c r="S39" s="41"/>
      <c r="T39" s="41"/>
      <c r="U39" s="41"/>
      <c r="V39" s="41"/>
      <c r="W39" s="42"/>
      <c r="X39" s="42"/>
      <c r="Y39" s="42"/>
      <c r="Z39" s="42"/>
      <c r="AA39" s="42"/>
      <c r="AB39" s="42"/>
      <c r="AC39" s="42"/>
      <c r="AD39" s="42"/>
      <c r="AE39" s="42"/>
      <c r="AF39" s="41"/>
      <c r="AG39" s="41"/>
      <c r="AH39" s="41"/>
      <c r="AI39" s="41"/>
    </row>
    <row r="40" spans="1:82" x14ac:dyDescent="0.25">
      <c r="A40" s="40" t="s">
        <v>2226</v>
      </c>
      <c r="B40" s="40">
        <f t="shared" ca="1" si="4"/>
        <v>10</v>
      </c>
      <c r="C40" s="40">
        <v>3</v>
      </c>
      <c r="D40" s="40" t="str">
        <f t="shared" ca="1" si="0"/>
        <v>▲</v>
      </c>
      <c r="E40" s="44">
        <f t="shared" ca="1" si="1"/>
        <v>70</v>
      </c>
      <c r="G40" s="40" t="str">
        <f t="shared" ca="1" si="2"/>
        <v>▲70%</v>
      </c>
      <c r="H40" s="40" t="str">
        <f t="shared" ca="1" si="3"/>
        <v>10▲70%</v>
      </c>
      <c r="J40" s="40" t="s">
        <v>2196</v>
      </c>
      <c r="K40" s="40" t="s">
        <v>2169</v>
      </c>
      <c r="M40" s="40" t="s">
        <v>2202</v>
      </c>
      <c r="N40" s="40" t="s">
        <v>2169</v>
      </c>
      <c r="P40" s="45" t="s">
        <v>2173</v>
      </c>
      <c r="Q40" s="41" t="s">
        <v>2213</v>
      </c>
      <c r="R40" s="41"/>
      <c r="S40" s="41"/>
      <c r="T40" s="41"/>
      <c r="U40" s="41"/>
      <c r="V40" s="41"/>
      <c r="W40" s="42"/>
      <c r="X40" s="42"/>
      <c r="Y40" s="42"/>
      <c r="Z40" s="42"/>
      <c r="AA40" s="42"/>
      <c r="AB40" s="42"/>
      <c r="AC40" s="42"/>
      <c r="AD40" s="42"/>
      <c r="AE40" s="42"/>
      <c r="AF40" s="41"/>
      <c r="AG40" s="41"/>
      <c r="AH40" s="41"/>
      <c r="AI40" s="41"/>
    </row>
    <row r="41" spans="1:82" x14ac:dyDescent="0.25">
      <c r="A41" s="40" t="s">
        <v>2227</v>
      </c>
      <c r="B41" s="40">
        <f t="shared" ca="1" si="4"/>
        <v>9</v>
      </c>
      <c r="C41" s="40">
        <v>15</v>
      </c>
      <c r="D41" s="40" t="str">
        <f t="shared" ca="1" si="0"/>
        <v>▼</v>
      </c>
      <c r="E41" s="44">
        <f t="shared" ca="1" si="1"/>
        <v>-66.666666666666657</v>
      </c>
      <c r="G41" s="40" t="str">
        <f t="shared" ca="1" si="2"/>
        <v>▼-67%</v>
      </c>
      <c r="H41" s="40" t="str">
        <f t="shared" ca="1" si="3"/>
        <v>9▼-67%</v>
      </c>
      <c r="J41" s="40" t="s">
        <v>2197</v>
      </c>
      <c r="K41" s="40">
        <f ca="1">B21</f>
        <v>1</v>
      </c>
      <c r="M41" s="40" t="s">
        <v>2197</v>
      </c>
      <c r="N41" s="40">
        <f ca="1">B26</f>
        <v>1</v>
      </c>
      <c r="P41" s="45" t="s">
        <v>2221</v>
      </c>
      <c r="Q41" s="41">
        <f ca="1">B37</f>
        <v>26</v>
      </c>
      <c r="R41" s="41"/>
      <c r="S41" s="41"/>
      <c r="T41" s="41"/>
      <c r="U41" s="41"/>
      <c r="V41" s="41"/>
      <c r="W41" s="42"/>
      <c r="X41" s="42"/>
      <c r="Y41" s="42"/>
      <c r="Z41" s="42"/>
      <c r="AA41" s="42"/>
      <c r="AB41" s="42"/>
      <c r="AC41" s="42"/>
      <c r="AD41" s="42"/>
      <c r="AE41" s="42"/>
      <c r="AF41" s="41"/>
      <c r="AG41" s="41"/>
      <c r="AH41" s="41"/>
      <c r="AI41" s="41"/>
    </row>
    <row r="42" spans="1:82" x14ac:dyDescent="0.25">
      <c r="A42" s="40" t="s">
        <v>2228</v>
      </c>
      <c r="B42" s="40" t="s">
        <v>2229</v>
      </c>
      <c r="D42" s="40" t="str">
        <f t="shared" si="0"/>
        <v>▲</v>
      </c>
      <c r="E42" s="44" t="e">
        <f t="shared" si="1"/>
        <v>#VALUE!</v>
      </c>
      <c r="G42" s="40" t="e">
        <f t="shared" si="2"/>
        <v>#VALUE!</v>
      </c>
      <c r="H42" s="40" t="e">
        <f t="shared" si="3"/>
        <v>#VALUE!</v>
      </c>
      <c r="J42" s="40" t="s">
        <v>2198</v>
      </c>
      <c r="K42" s="40">
        <f ca="1">B22</f>
        <v>2</v>
      </c>
      <c r="M42" s="40" t="s">
        <v>2198</v>
      </c>
      <c r="N42" s="40">
        <f ca="1">B27</f>
        <v>0</v>
      </c>
      <c r="P42" s="45" t="s">
        <v>2173</v>
      </c>
      <c r="Q42" s="41" t="s">
        <v>2213</v>
      </c>
      <c r="R42" s="41"/>
      <c r="S42" s="41"/>
      <c r="T42" s="41"/>
      <c r="U42" s="41"/>
      <c r="V42" s="41"/>
      <c r="W42" s="42"/>
      <c r="X42" s="42"/>
      <c r="Y42" s="42"/>
      <c r="Z42" s="42"/>
      <c r="AA42" s="42"/>
      <c r="AB42" s="42"/>
      <c r="AC42" s="42"/>
      <c r="AD42" s="42"/>
      <c r="AE42" s="42"/>
      <c r="AF42" s="41"/>
      <c r="AG42" s="41"/>
      <c r="AH42" s="41"/>
      <c r="AI42" s="41"/>
    </row>
    <row r="43" spans="1:82" x14ac:dyDescent="0.25">
      <c r="J43" s="40" t="s">
        <v>2230</v>
      </c>
      <c r="K43" s="40">
        <f ca="1">B23</f>
        <v>2</v>
      </c>
      <c r="M43" s="40" t="s">
        <v>2230</v>
      </c>
      <c r="N43" s="40">
        <f ca="1">B28</f>
        <v>0</v>
      </c>
      <c r="P43" s="45" t="s">
        <v>2224</v>
      </c>
      <c r="Q43" s="41">
        <f ca="1">B38</f>
        <v>16</v>
      </c>
      <c r="R43" s="41"/>
      <c r="S43" s="41"/>
      <c r="T43" s="41"/>
      <c r="U43" s="41"/>
      <c r="V43" s="41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x14ac:dyDescent="0.25">
      <c r="J44" s="40" t="s">
        <v>2201</v>
      </c>
      <c r="K44" s="40">
        <f ca="1">B24</f>
        <v>2</v>
      </c>
      <c r="M44" s="40" t="s">
        <v>2201</v>
      </c>
      <c r="N44" s="40">
        <f ca="1">B29</f>
        <v>2</v>
      </c>
      <c r="P44" s="45" t="s">
        <v>2173</v>
      </c>
      <c r="Q44" s="41" t="s">
        <v>2213</v>
      </c>
      <c r="R44" s="41"/>
      <c r="S44" s="41"/>
      <c r="T44" s="41"/>
      <c r="U44" s="41"/>
      <c r="V44" s="41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x14ac:dyDescent="0.25">
      <c r="A45" s="40" t="s">
        <v>2231</v>
      </c>
      <c r="B45" s="40" t="s">
        <v>2232</v>
      </c>
      <c r="D45" s="40" t="s">
        <v>2231</v>
      </c>
      <c r="E45" s="40" t="s">
        <v>2195</v>
      </c>
      <c r="G45" s="40" t="s">
        <v>2231</v>
      </c>
      <c r="H45" s="40" t="s">
        <v>2199</v>
      </c>
      <c r="P45" s="45" t="s">
        <v>2225</v>
      </c>
      <c r="Q45" s="41">
        <f ca="1">B39</f>
        <v>0</v>
      </c>
      <c r="R45" s="41"/>
      <c r="S45" s="41"/>
      <c r="T45" s="41"/>
      <c r="U45" s="41"/>
      <c r="V45" s="41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x14ac:dyDescent="0.25">
      <c r="A46" s="40">
        <v>34</v>
      </c>
      <c r="B46" s="40">
        <f ca="1">B8</f>
        <v>1</v>
      </c>
      <c r="D46" s="40">
        <v>34</v>
      </c>
      <c r="E46" s="40">
        <f ca="1">B10</f>
        <v>1</v>
      </c>
      <c r="G46" s="40">
        <v>34</v>
      </c>
      <c r="H46" s="40">
        <f ca="1">B19</f>
        <v>12</v>
      </c>
      <c r="J46" s="40" t="s">
        <v>2209</v>
      </c>
      <c r="K46" s="40" t="s">
        <v>2169</v>
      </c>
      <c r="M46" s="40" t="s">
        <v>2173</v>
      </c>
      <c r="N46" s="40" t="s">
        <v>2213</v>
      </c>
      <c r="P46" s="45" t="s">
        <v>2173</v>
      </c>
      <c r="Q46" s="41" t="s">
        <v>2213</v>
      </c>
      <c r="R46" s="41"/>
      <c r="S46" s="41"/>
      <c r="T46" s="41"/>
      <c r="U46" s="41"/>
      <c r="V46" s="41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x14ac:dyDescent="0.25">
      <c r="A47" s="40">
        <v>33</v>
      </c>
      <c r="B47" s="40">
        <v>0.1</v>
      </c>
      <c r="D47" s="40">
        <v>33</v>
      </c>
      <c r="E47" s="40">
        <v>0.1</v>
      </c>
      <c r="G47" s="40">
        <v>33</v>
      </c>
      <c r="H47" s="40">
        <v>0.3</v>
      </c>
      <c r="J47" s="40" t="s">
        <v>2197</v>
      </c>
      <c r="K47" s="40">
        <f ca="1">B31</f>
        <v>1</v>
      </c>
      <c r="M47" s="40" t="s">
        <v>2196</v>
      </c>
      <c r="N47" s="40">
        <f ca="1">B20</f>
        <v>7</v>
      </c>
      <c r="P47" s="45" t="s">
        <v>2226</v>
      </c>
      <c r="Q47" s="41">
        <f ca="1">B40</f>
        <v>10</v>
      </c>
      <c r="R47" s="41"/>
      <c r="S47" s="41"/>
      <c r="T47" s="41"/>
      <c r="U47" s="41"/>
      <c r="V47" s="41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x14ac:dyDescent="0.25">
      <c r="A48" s="40">
        <v>33</v>
      </c>
      <c r="B48" s="40">
        <f ca="1">8-B46-B47</f>
        <v>6.9</v>
      </c>
      <c r="D48" s="40">
        <v>33</v>
      </c>
      <c r="E48" s="40">
        <f ca="1">8-E46-E47</f>
        <v>6.9</v>
      </c>
      <c r="G48" s="40">
        <v>33</v>
      </c>
      <c r="H48" s="40">
        <f ca="1">23-H46-H47</f>
        <v>10.7</v>
      </c>
      <c r="J48" s="40" t="s">
        <v>2198</v>
      </c>
      <c r="K48" s="40">
        <f ca="1">B32</f>
        <v>1</v>
      </c>
      <c r="M48" s="40" t="s">
        <v>2173</v>
      </c>
      <c r="N48" s="40" t="s">
        <v>2213</v>
      </c>
      <c r="P48" s="45" t="s">
        <v>2173</v>
      </c>
      <c r="Q48" s="41" t="s">
        <v>2213</v>
      </c>
      <c r="R48" s="41"/>
      <c r="S48" s="41"/>
      <c r="T48" s="41"/>
      <c r="U48" s="41"/>
      <c r="V48" s="41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x14ac:dyDescent="0.25">
      <c r="A49" s="40">
        <v>50</v>
      </c>
      <c r="D49" s="40">
        <v>50</v>
      </c>
      <c r="G49" s="40">
        <v>50</v>
      </c>
      <c r="J49" s="40" t="s">
        <v>2230</v>
      </c>
      <c r="K49" s="40">
        <f ca="1">B33</f>
        <v>0</v>
      </c>
      <c r="M49" s="40" t="s">
        <v>2202</v>
      </c>
      <c r="N49" s="40">
        <f ca="1">B25</f>
        <v>2</v>
      </c>
      <c r="P49" s="45" t="s">
        <v>2227</v>
      </c>
      <c r="Q49" s="41">
        <f ca="1">B41</f>
        <v>9</v>
      </c>
      <c r="R49" s="41"/>
      <c r="S49" s="41"/>
      <c r="T49" s="41"/>
      <c r="U49" s="41"/>
      <c r="V49" s="41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x14ac:dyDescent="0.25">
      <c r="J50" s="40" t="s">
        <v>2201</v>
      </c>
      <c r="K50" s="40">
        <f ca="1">B34</f>
        <v>1</v>
      </c>
      <c r="M50" s="40" t="s">
        <v>2173</v>
      </c>
      <c r="N50" s="40" t="s">
        <v>2213</v>
      </c>
      <c r="P50" s="41"/>
      <c r="Q50" s="41"/>
      <c r="R50" s="41"/>
      <c r="S50" s="41"/>
      <c r="T50" s="41"/>
      <c r="U50" s="41"/>
      <c r="V50" s="41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x14ac:dyDescent="0.25">
      <c r="M51" s="40" t="s">
        <v>2209</v>
      </c>
      <c r="N51" s="40">
        <f ca="1">B30</f>
        <v>3</v>
      </c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t="27" customHeight="1" x14ac:dyDescent="0.25">
      <c r="B52" s="47" t="s">
        <v>2173</v>
      </c>
      <c r="C52" s="48" t="s">
        <v>2213</v>
      </c>
      <c r="D52" s="49" t="s">
        <v>2233</v>
      </c>
      <c r="E52" s="49" t="s">
        <v>2234</v>
      </c>
      <c r="F52" s="49" t="s">
        <v>2235</v>
      </c>
      <c r="G52" s="49" t="s">
        <v>2236</v>
      </c>
      <c r="H52" s="49" t="s">
        <v>2237</v>
      </c>
      <c r="I52" s="49" t="s">
        <v>2238</v>
      </c>
      <c r="J52" s="49" t="s">
        <v>2239</v>
      </c>
      <c r="K52" s="49" t="s">
        <v>2240</v>
      </c>
      <c r="L52" s="49" t="s">
        <v>2241</v>
      </c>
      <c r="M52" s="49" t="s">
        <v>2242</v>
      </c>
      <c r="N52" s="49" t="s">
        <v>2243</v>
      </c>
      <c r="O52" s="49" t="s">
        <v>2244</v>
      </c>
      <c r="P52" s="50" t="s">
        <v>2245</v>
      </c>
      <c r="Q52" s="50" t="s">
        <v>2246</v>
      </c>
      <c r="R52" s="50" t="s">
        <v>2247</v>
      </c>
      <c r="S52" s="50" t="s">
        <v>2248</v>
      </c>
      <c r="T52" s="50" t="s">
        <v>2249</v>
      </c>
      <c r="U52" s="50" t="s">
        <v>2250</v>
      </c>
      <c r="V52" s="50" t="s">
        <v>2251</v>
      </c>
      <c r="W52" s="51" t="s">
        <v>2252</v>
      </c>
      <c r="X52" s="51" t="s">
        <v>2253</v>
      </c>
      <c r="Y52" s="51" t="s">
        <v>2254</v>
      </c>
      <c r="Z52" s="51" t="s">
        <v>2255</v>
      </c>
      <c r="AA52" s="51" t="s">
        <v>2256</v>
      </c>
      <c r="AB52" s="51" t="s">
        <v>2257</v>
      </c>
      <c r="AC52" s="51" t="s">
        <v>2258</v>
      </c>
      <c r="AD52" s="51" t="s">
        <v>2259</v>
      </c>
      <c r="AE52" s="51" t="s">
        <v>2260</v>
      </c>
      <c r="AF52" s="51" t="s">
        <v>2261</v>
      </c>
      <c r="AG52" s="51" t="s">
        <v>2262</v>
      </c>
      <c r="AH52" s="52" t="s">
        <v>2263</v>
      </c>
      <c r="AI52" s="53" t="s">
        <v>2264</v>
      </c>
      <c r="AJ52" s="46"/>
      <c r="AK52" s="46"/>
      <c r="AL52" s="46"/>
      <c r="AM52" s="46"/>
      <c r="AN52" s="46"/>
      <c r="AO52" s="54" t="s">
        <v>2265</v>
      </c>
      <c r="AP52" s="55" t="s">
        <v>2177</v>
      </c>
      <c r="AQ52" s="55" t="s">
        <v>2178</v>
      </c>
      <c r="AR52" s="55" t="s">
        <v>2179</v>
      </c>
      <c r="AS52" s="55" t="s">
        <v>2181</v>
      </c>
      <c r="AT52" s="55" t="s">
        <v>2182</v>
      </c>
      <c r="AU52" s="55" t="s">
        <v>2183</v>
      </c>
      <c r="AV52" s="56" t="s">
        <v>2185</v>
      </c>
      <c r="AW52" s="56" t="s">
        <v>2186</v>
      </c>
      <c r="AX52" s="55" t="s">
        <v>2187</v>
      </c>
      <c r="AY52" s="55" t="s">
        <v>2188</v>
      </c>
      <c r="AZ52" s="55" t="s">
        <v>2189</v>
      </c>
      <c r="BA52" s="55" t="s">
        <v>2190</v>
      </c>
      <c r="BB52" s="55" t="s">
        <v>2192</v>
      </c>
      <c r="BC52" s="55" t="s">
        <v>2266</v>
      </c>
      <c r="BD52" s="57" t="s">
        <v>2194</v>
      </c>
      <c r="BE52" s="58" t="s">
        <v>2196</v>
      </c>
      <c r="BF52" s="59" t="s">
        <v>2197</v>
      </c>
      <c r="BG52" s="59" t="s">
        <v>2198</v>
      </c>
      <c r="BH52" s="59" t="s">
        <v>2230</v>
      </c>
      <c r="BI52" s="59" t="s">
        <v>2201</v>
      </c>
      <c r="BJ52" s="58" t="s">
        <v>2202</v>
      </c>
      <c r="BK52" s="59" t="s">
        <v>2197</v>
      </c>
      <c r="BL52" s="59" t="s">
        <v>2198</v>
      </c>
      <c r="BM52" s="59" t="s">
        <v>2230</v>
      </c>
      <c r="BN52" s="58" t="s">
        <v>2201</v>
      </c>
      <c r="BO52" s="58" t="s">
        <v>2209</v>
      </c>
      <c r="BP52" s="57" t="s">
        <v>2197</v>
      </c>
      <c r="BQ52" s="57" t="s">
        <v>2198</v>
      </c>
      <c r="BR52" s="57" t="s">
        <v>2230</v>
      </c>
      <c r="BS52" s="57" t="s">
        <v>2201</v>
      </c>
      <c r="BT52" s="60" t="s">
        <v>2218</v>
      </c>
      <c r="BU52" s="61" t="s">
        <v>2220</v>
      </c>
      <c r="BV52" s="60" t="s">
        <v>2221</v>
      </c>
      <c r="BW52" s="61" t="s">
        <v>2224</v>
      </c>
      <c r="BX52" s="61" t="s">
        <v>2225</v>
      </c>
      <c r="BY52" s="61" t="s">
        <v>2226</v>
      </c>
      <c r="BZ52" s="60" t="s">
        <v>2227</v>
      </c>
      <c r="CA52" s="46"/>
      <c r="CB52" s="46"/>
      <c r="CC52" s="46"/>
      <c r="CD52" s="46"/>
    </row>
    <row r="53" spans="1:82" x14ac:dyDescent="0.25">
      <c r="B53" s="62"/>
      <c r="C53" s="63" t="s">
        <v>2267</v>
      </c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3"/>
      <c r="AI53" s="65" t="s">
        <v>2268</v>
      </c>
      <c r="AN53" s="46"/>
      <c r="AO53" s="66">
        <f t="array" ref="AO53:BZ85">TRANSPOSE(C55:AI92)</f>
        <v>42429</v>
      </c>
      <c r="AP53" s="54">
        <v>0</v>
      </c>
      <c r="AQ53" s="54">
        <v>1</v>
      </c>
      <c r="AR53" s="54">
        <v>0</v>
      </c>
      <c r="AS53" s="54">
        <v>2</v>
      </c>
      <c r="AT53" s="54">
        <v>1</v>
      </c>
      <c r="AU53" s="54">
        <v>2</v>
      </c>
      <c r="AV53" s="54">
        <v>2</v>
      </c>
      <c r="AW53" s="54">
        <v>0</v>
      </c>
      <c r="AX53" s="54">
        <v>130</v>
      </c>
      <c r="AY53" s="54">
        <v>126</v>
      </c>
      <c r="AZ53" s="54">
        <v>133</v>
      </c>
      <c r="BA53" s="54">
        <v>6</v>
      </c>
      <c r="BB53" s="54">
        <v>41</v>
      </c>
      <c r="BC53" s="54">
        <v>7</v>
      </c>
      <c r="BD53" s="54">
        <v>16</v>
      </c>
      <c r="BE53" s="54">
        <v>3</v>
      </c>
      <c r="BF53" s="54">
        <v>0</v>
      </c>
      <c r="BG53" s="54">
        <v>1</v>
      </c>
      <c r="BH53" s="54">
        <v>0</v>
      </c>
      <c r="BI53" s="54">
        <v>2</v>
      </c>
      <c r="BJ53" s="54">
        <v>3</v>
      </c>
      <c r="BK53" s="54">
        <v>0</v>
      </c>
      <c r="BL53" s="54">
        <v>3</v>
      </c>
      <c r="BM53" s="54">
        <v>0</v>
      </c>
      <c r="BN53" s="54">
        <v>0</v>
      </c>
      <c r="BO53" s="54">
        <v>10</v>
      </c>
      <c r="BP53" s="54">
        <v>3</v>
      </c>
      <c r="BQ53" s="54">
        <v>4</v>
      </c>
      <c r="BR53" s="54">
        <v>1</v>
      </c>
      <c r="BS53" s="54">
        <v>2</v>
      </c>
      <c r="BT53" s="54">
        <v>5</v>
      </c>
      <c r="BU53" s="54">
        <v>0</v>
      </c>
      <c r="BV53" s="54">
        <v>7</v>
      </c>
      <c r="BW53" s="54">
        <v>7</v>
      </c>
      <c r="BX53" s="54">
        <v>0</v>
      </c>
      <c r="BY53" s="54">
        <v>0</v>
      </c>
      <c r="BZ53" s="54">
        <v>26</v>
      </c>
      <c r="CA53" s="46"/>
      <c r="CB53" s="46"/>
    </row>
    <row r="54" spans="1:82" x14ac:dyDescent="0.25">
      <c r="A54" s="67" t="s">
        <v>2173</v>
      </c>
      <c r="B54" s="68" t="s">
        <v>2213</v>
      </c>
      <c r="C54" s="69" t="s">
        <v>2233</v>
      </c>
      <c r="D54" s="69" t="s">
        <v>2234</v>
      </c>
      <c r="E54" s="69" t="s">
        <v>2235</v>
      </c>
      <c r="F54" s="69" t="s">
        <v>2236</v>
      </c>
      <c r="G54" s="69" t="s">
        <v>2237</v>
      </c>
      <c r="H54" s="69" t="s">
        <v>2238</v>
      </c>
      <c r="I54" s="69" t="s">
        <v>2239</v>
      </c>
      <c r="J54" s="69" t="s">
        <v>2240</v>
      </c>
      <c r="K54" s="69" t="s">
        <v>2241</v>
      </c>
      <c r="L54" s="69" t="s">
        <v>2242</v>
      </c>
      <c r="M54" s="69" t="s">
        <v>2243</v>
      </c>
      <c r="N54" s="69" t="s">
        <v>2244</v>
      </c>
      <c r="O54" s="69" t="s">
        <v>2245</v>
      </c>
      <c r="P54" s="69" t="s">
        <v>2246</v>
      </c>
      <c r="Q54" s="69" t="s">
        <v>2247</v>
      </c>
      <c r="R54" s="69" t="s">
        <v>2248</v>
      </c>
      <c r="S54" s="69" t="s">
        <v>2249</v>
      </c>
      <c r="T54" s="69" t="s">
        <v>2250</v>
      </c>
      <c r="U54" s="69" t="s">
        <v>2251</v>
      </c>
      <c r="V54" s="69" t="s">
        <v>2252</v>
      </c>
      <c r="W54" s="69" t="s">
        <v>2253</v>
      </c>
      <c r="X54" s="69" t="s">
        <v>2254</v>
      </c>
      <c r="Y54" s="69" t="s">
        <v>2255</v>
      </c>
      <c r="Z54" s="69" t="s">
        <v>2256</v>
      </c>
      <c r="AA54" s="69" t="s">
        <v>2257</v>
      </c>
      <c r="AB54" s="69" t="s">
        <v>2258</v>
      </c>
      <c r="AC54" s="69" t="s">
        <v>2259</v>
      </c>
      <c r="AD54" s="69" t="s">
        <v>2260</v>
      </c>
      <c r="AE54" s="69" t="s">
        <v>2261</v>
      </c>
      <c r="AF54" s="69" t="s">
        <v>2262</v>
      </c>
      <c r="AG54" s="69" t="s">
        <v>2263</v>
      </c>
      <c r="AH54" s="70" t="s">
        <v>2264</v>
      </c>
      <c r="AI54" s="71" t="s">
        <v>2269</v>
      </c>
      <c r="AM54" s="44"/>
      <c r="AN54" s="72"/>
      <c r="AO54" s="66">
        <v>42430</v>
      </c>
      <c r="AP54" s="73">
        <v>0</v>
      </c>
      <c r="AQ54" s="73">
        <v>1</v>
      </c>
      <c r="AR54" s="73">
        <v>0</v>
      </c>
      <c r="AS54" s="73">
        <v>0</v>
      </c>
      <c r="AT54" s="54">
        <v>3</v>
      </c>
      <c r="AU54" s="54">
        <v>3</v>
      </c>
      <c r="AV54" s="54">
        <v>3</v>
      </c>
      <c r="AW54" s="54">
        <v>1</v>
      </c>
      <c r="AX54" s="54">
        <v>157</v>
      </c>
      <c r="AY54" s="54">
        <v>190</v>
      </c>
      <c r="AZ54" s="54">
        <v>145</v>
      </c>
      <c r="BA54" s="54">
        <v>12</v>
      </c>
      <c r="BB54" s="54">
        <v>64</v>
      </c>
      <c r="BC54" s="54">
        <v>1</v>
      </c>
      <c r="BD54" s="54">
        <v>10</v>
      </c>
      <c r="BE54" s="54">
        <v>3</v>
      </c>
      <c r="BF54" s="54">
        <v>0</v>
      </c>
      <c r="BG54" s="54">
        <v>2</v>
      </c>
      <c r="BH54" s="54">
        <v>1</v>
      </c>
      <c r="BI54" s="54">
        <v>0</v>
      </c>
      <c r="BJ54" s="54">
        <v>4</v>
      </c>
      <c r="BK54" s="54">
        <v>0</v>
      </c>
      <c r="BL54" s="54">
        <v>3</v>
      </c>
      <c r="BM54" s="54">
        <v>0</v>
      </c>
      <c r="BN54" s="54">
        <v>1</v>
      </c>
      <c r="BO54" s="54">
        <v>9</v>
      </c>
      <c r="BP54" s="54">
        <v>0</v>
      </c>
      <c r="BQ54" s="54">
        <v>5</v>
      </c>
      <c r="BR54" s="54">
        <v>3</v>
      </c>
      <c r="BS54" s="54">
        <v>3</v>
      </c>
      <c r="BT54" s="54">
        <v>0</v>
      </c>
      <c r="BU54" s="54">
        <v>0</v>
      </c>
      <c r="BV54" s="54">
        <v>13</v>
      </c>
      <c r="BW54" s="54">
        <v>5</v>
      </c>
      <c r="BX54" s="54">
        <v>4</v>
      </c>
      <c r="BY54" s="54">
        <v>4</v>
      </c>
      <c r="BZ54" s="54">
        <v>13</v>
      </c>
      <c r="CA54" s="46"/>
      <c r="CB54" s="46"/>
    </row>
    <row r="55" spans="1:82" x14ac:dyDescent="0.25">
      <c r="A55" s="67" t="s">
        <v>2270</v>
      </c>
      <c r="B55" s="68"/>
      <c r="C55" s="74">
        <v>42429</v>
      </c>
      <c r="D55" s="74">
        <v>42430</v>
      </c>
      <c r="E55" s="74">
        <v>42431</v>
      </c>
      <c r="F55" s="74">
        <v>42432</v>
      </c>
      <c r="G55" s="74">
        <v>42433</v>
      </c>
      <c r="H55" s="74">
        <v>42434</v>
      </c>
      <c r="I55" s="74">
        <v>42435</v>
      </c>
      <c r="J55" s="74">
        <v>42436</v>
      </c>
      <c r="K55" s="74">
        <v>42437</v>
      </c>
      <c r="L55" s="74">
        <v>42438</v>
      </c>
      <c r="M55" s="74">
        <v>42439</v>
      </c>
      <c r="N55" s="74">
        <v>42440</v>
      </c>
      <c r="O55" s="74">
        <v>42441</v>
      </c>
      <c r="P55" s="74">
        <v>42442</v>
      </c>
      <c r="Q55" s="74">
        <v>42443</v>
      </c>
      <c r="R55" s="74">
        <v>42444</v>
      </c>
      <c r="S55" s="74">
        <v>42445</v>
      </c>
      <c r="T55" s="74">
        <v>42446</v>
      </c>
      <c r="U55" s="74">
        <v>42447</v>
      </c>
      <c r="V55" s="74">
        <v>42448</v>
      </c>
      <c r="W55" s="74">
        <v>42449</v>
      </c>
      <c r="X55" s="74">
        <v>42450</v>
      </c>
      <c r="Y55" s="74">
        <v>42451</v>
      </c>
      <c r="Z55" s="74">
        <v>42452</v>
      </c>
      <c r="AA55" s="74">
        <v>42453</v>
      </c>
      <c r="AB55" s="74">
        <v>42454</v>
      </c>
      <c r="AC55" s="74">
        <v>42455</v>
      </c>
      <c r="AD55" s="74">
        <v>42456</v>
      </c>
      <c r="AE55" s="74">
        <v>42457</v>
      </c>
      <c r="AF55" s="74">
        <v>42458</v>
      </c>
      <c r="AG55" s="74">
        <v>42459</v>
      </c>
      <c r="AH55" s="69"/>
      <c r="AI55" s="71" t="s">
        <v>2268</v>
      </c>
      <c r="AM55" s="44"/>
      <c r="AN55" s="72"/>
      <c r="AO55" s="66">
        <v>42431</v>
      </c>
      <c r="AP55" s="73">
        <v>0</v>
      </c>
      <c r="AQ55" s="73">
        <v>1</v>
      </c>
      <c r="AR55" s="73">
        <v>0</v>
      </c>
      <c r="AS55" s="73">
        <v>2</v>
      </c>
      <c r="AT55" s="54">
        <v>3</v>
      </c>
      <c r="AU55" s="54">
        <v>1</v>
      </c>
      <c r="AV55" s="54">
        <v>1</v>
      </c>
      <c r="AW55" s="54">
        <v>0</v>
      </c>
      <c r="AX55" s="54">
        <v>104</v>
      </c>
      <c r="AY55" s="54">
        <v>115</v>
      </c>
      <c r="AZ55" s="54">
        <v>184</v>
      </c>
      <c r="BA55" s="54">
        <v>7</v>
      </c>
      <c r="BB55" s="54">
        <v>79</v>
      </c>
      <c r="BC55" s="54">
        <v>2</v>
      </c>
      <c r="BD55" s="54">
        <v>4</v>
      </c>
      <c r="BE55" s="54">
        <v>2</v>
      </c>
      <c r="BF55" s="54">
        <v>0</v>
      </c>
      <c r="BG55" s="54">
        <v>0</v>
      </c>
      <c r="BH55" s="54">
        <v>0</v>
      </c>
      <c r="BI55" s="54">
        <v>2</v>
      </c>
      <c r="BJ55" s="54">
        <v>0</v>
      </c>
      <c r="BK55" s="54">
        <v>0</v>
      </c>
      <c r="BL55" s="54">
        <v>0</v>
      </c>
      <c r="BM55" s="54">
        <v>0</v>
      </c>
      <c r="BN55" s="54">
        <v>0</v>
      </c>
      <c r="BO55" s="54">
        <v>2</v>
      </c>
      <c r="BP55" s="54">
        <v>0</v>
      </c>
      <c r="BQ55" s="54">
        <v>0</v>
      </c>
      <c r="BR55" s="54">
        <v>1</v>
      </c>
      <c r="BS55" s="54">
        <v>1</v>
      </c>
      <c r="BT55" s="54">
        <v>1</v>
      </c>
      <c r="BU55" s="54">
        <v>0</v>
      </c>
      <c r="BV55" s="54">
        <v>60</v>
      </c>
      <c r="BW55" s="54">
        <v>16</v>
      </c>
      <c r="BX55" s="54">
        <v>0</v>
      </c>
      <c r="BY55" s="54">
        <v>3</v>
      </c>
      <c r="BZ55" s="54">
        <v>13</v>
      </c>
      <c r="CA55" s="46"/>
      <c r="CB55" s="46"/>
    </row>
    <row r="56" spans="1:82" x14ac:dyDescent="0.25">
      <c r="A56" s="75" t="s">
        <v>2177</v>
      </c>
      <c r="B56" s="76"/>
      <c r="C56" s="77">
        <v>0</v>
      </c>
      <c r="D56" s="78">
        <v>0</v>
      </c>
      <c r="E56" s="79">
        <v>0</v>
      </c>
      <c r="F56" s="79">
        <v>0</v>
      </c>
      <c r="G56" s="80">
        <v>1</v>
      </c>
      <c r="H56" s="80">
        <v>0</v>
      </c>
      <c r="I56" s="79">
        <v>0</v>
      </c>
      <c r="J56" s="80">
        <v>0</v>
      </c>
      <c r="K56" s="80">
        <v>0</v>
      </c>
      <c r="L56" s="80">
        <v>0</v>
      </c>
      <c r="M56" s="81">
        <v>0</v>
      </c>
      <c r="N56" s="82">
        <v>0</v>
      </c>
      <c r="O56" s="82">
        <v>1</v>
      </c>
      <c r="P56" s="82">
        <v>1</v>
      </c>
      <c r="Q56" s="82">
        <v>0</v>
      </c>
      <c r="R56" s="82">
        <v>0</v>
      </c>
      <c r="S56" s="82"/>
      <c r="T56" s="83"/>
      <c r="U56" s="83"/>
      <c r="V56" s="83"/>
      <c r="W56" s="83"/>
      <c r="X56" s="83"/>
      <c r="Y56" s="83"/>
      <c r="Z56" s="83"/>
      <c r="AA56" s="84"/>
      <c r="AB56" s="84"/>
      <c r="AC56" s="84"/>
      <c r="AD56" s="84"/>
      <c r="AE56" s="84"/>
      <c r="AF56" s="85"/>
      <c r="AG56" s="77"/>
      <c r="AH56" s="86"/>
      <c r="AI56" s="86">
        <f t="shared" ref="AI56:AI68" si="5">SUM(C56:AG56)</f>
        <v>3</v>
      </c>
      <c r="AM56" s="44"/>
      <c r="AN56" s="72"/>
      <c r="AO56" s="66">
        <v>42432</v>
      </c>
      <c r="AP56" s="73">
        <v>0</v>
      </c>
      <c r="AQ56" s="73">
        <v>1</v>
      </c>
      <c r="AR56" s="73">
        <v>1</v>
      </c>
      <c r="AS56" s="73">
        <v>1</v>
      </c>
      <c r="AT56" s="54">
        <v>0</v>
      </c>
      <c r="AU56" s="54">
        <v>1</v>
      </c>
      <c r="AV56" s="54">
        <v>1</v>
      </c>
      <c r="AW56" s="54">
        <v>0</v>
      </c>
      <c r="AX56" s="54">
        <v>183</v>
      </c>
      <c r="AY56" s="54">
        <v>165</v>
      </c>
      <c r="AZ56" s="54">
        <v>137</v>
      </c>
      <c r="BA56" s="54">
        <v>10</v>
      </c>
      <c r="BB56" s="54">
        <v>70</v>
      </c>
      <c r="BC56" s="54">
        <v>1</v>
      </c>
      <c r="BD56" s="54">
        <v>18</v>
      </c>
      <c r="BE56" s="54">
        <v>7</v>
      </c>
      <c r="BF56" s="54">
        <v>0</v>
      </c>
      <c r="BG56" s="54">
        <v>1</v>
      </c>
      <c r="BH56" s="54">
        <v>4</v>
      </c>
      <c r="BI56" s="54">
        <v>2</v>
      </c>
      <c r="BJ56" s="54">
        <v>1</v>
      </c>
      <c r="BK56" s="54">
        <v>0</v>
      </c>
      <c r="BL56" s="54">
        <v>0</v>
      </c>
      <c r="BM56" s="54">
        <v>0</v>
      </c>
      <c r="BN56" s="54">
        <v>1</v>
      </c>
      <c r="BO56" s="54">
        <v>10</v>
      </c>
      <c r="BP56" s="54">
        <v>1</v>
      </c>
      <c r="BQ56" s="54">
        <v>3</v>
      </c>
      <c r="BR56" s="54">
        <v>1</v>
      </c>
      <c r="BS56" s="54">
        <v>5</v>
      </c>
      <c r="BT56" s="54">
        <v>3</v>
      </c>
      <c r="BU56" s="54">
        <v>0</v>
      </c>
      <c r="BV56" s="54">
        <v>24</v>
      </c>
      <c r="BW56" s="54">
        <v>15</v>
      </c>
      <c r="BX56" s="54">
        <v>4</v>
      </c>
      <c r="BY56" s="54">
        <v>5</v>
      </c>
      <c r="BZ56" s="54">
        <v>0</v>
      </c>
      <c r="CA56" s="46"/>
      <c r="CB56" s="46"/>
    </row>
    <row r="57" spans="1:82" x14ac:dyDescent="0.25">
      <c r="A57" s="75" t="s">
        <v>2178</v>
      </c>
      <c r="B57" s="76"/>
      <c r="C57" s="77">
        <v>1</v>
      </c>
      <c r="D57" s="78">
        <v>1</v>
      </c>
      <c r="E57" s="79">
        <v>1</v>
      </c>
      <c r="F57" s="79">
        <v>1</v>
      </c>
      <c r="G57" s="80">
        <v>1</v>
      </c>
      <c r="H57" s="80">
        <v>0</v>
      </c>
      <c r="I57" s="79">
        <v>3</v>
      </c>
      <c r="J57" s="80">
        <v>2</v>
      </c>
      <c r="K57" s="80">
        <v>1</v>
      </c>
      <c r="L57" s="80">
        <v>2</v>
      </c>
      <c r="M57" s="81">
        <v>2</v>
      </c>
      <c r="N57" s="82">
        <v>1</v>
      </c>
      <c r="O57" s="82">
        <v>2</v>
      </c>
      <c r="P57" s="82">
        <v>2</v>
      </c>
      <c r="Q57" s="82">
        <v>1</v>
      </c>
      <c r="R57" s="82">
        <v>2</v>
      </c>
      <c r="S57" s="82"/>
      <c r="T57" s="83"/>
      <c r="U57" s="83"/>
      <c r="V57" s="83"/>
      <c r="W57" s="83"/>
      <c r="X57" s="83"/>
      <c r="Y57" s="83"/>
      <c r="Z57" s="83"/>
      <c r="AA57" s="84"/>
      <c r="AB57" s="84"/>
      <c r="AC57" s="84"/>
      <c r="AD57" s="84"/>
      <c r="AE57" s="84"/>
      <c r="AF57" s="85"/>
      <c r="AG57" s="77"/>
      <c r="AH57" s="86"/>
      <c r="AI57" s="86">
        <f t="shared" si="5"/>
        <v>23</v>
      </c>
      <c r="AM57" s="44"/>
      <c r="AN57" s="72"/>
      <c r="AO57" s="66">
        <v>42433</v>
      </c>
      <c r="AP57" s="73">
        <v>1</v>
      </c>
      <c r="AQ57" s="73">
        <v>1</v>
      </c>
      <c r="AR57" s="73">
        <v>0</v>
      </c>
      <c r="AS57" s="73">
        <v>3</v>
      </c>
      <c r="AT57" s="54">
        <v>0</v>
      </c>
      <c r="AU57" s="54">
        <v>1</v>
      </c>
      <c r="AV57" s="54">
        <v>1</v>
      </c>
      <c r="AW57" s="54">
        <v>0</v>
      </c>
      <c r="AX57" s="54">
        <v>378</v>
      </c>
      <c r="AY57" s="54">
        <v>416</v>
      </c>
      <c r="AZ57" s="54">
        <v>358</v>
      </c>
      <c r="BA57" s="54">
        <v>3</v>
      </c>
      <c r="BB57" s="54">
        <v>73</v>
      </c>
      <c r="BC57" s="54">
        <v>1</v>
      </c>
      <c r="BD57" s="54">
        <v>15</v>
      </c>
      <c r="BE57" s="54">
        <v>4</v>
      </c>
      <c r="BF57" s="54">
        <v>0</v>
      </c>
      <c r="BG57" s="54">
        <v>1</v>
      </c>
      <c r="BH57" s="54">
        <v>1</v>
      </c>
      <c r="BI57" s="54">
        <v>2</v>
      </c>
      <c r="BJ57" s="54">
        <v>1</v>
      </c>
      <c r="BK57" s="54">
        <v>0</v>
      </c>
      <c r="BL57" s="54">
        <v>0</v>
      </c>
      <c r="BM57" s="54">
        <v>1</v>
      </c>
      <c r="BN57" s="54">
        <v>0</v>
      </c>
      <c r="BO57" s="54">
        <v>10</v>
      </c>
      <c r="BP57" s="54">
        <v>2</v>
      </c>
      <c r="BQ57" s="54">
        <v>3</v>
      </c>
      <c r="BR57" s="54">
        <v>4</v>
      </c>
      <c r="BS57" s="54">
        <v>1</v>
      </c>
      <c r="BT57" s="54">
        <v>5</v>
      </c>
      <c r="BU57" s="54">
        <v>0</v>
      </c>
      <c r="BV57" s="54">
        <v>41</v>
      </c>
      <c r="BW57" s="54">
        <v>11</v>
      </c>
      <c r="BX57" s="54">
        <v>0</v>
      </c>
      <c r="BY57" s="54">
        <v>1</v>
      </c>
      <c r="BZ57" s="54">
        <v>29</v>
      </c>
      <c r="CA57" s="46"/>
      <c r="CB57" s="46"/>
    </row>
    <row r="58" spans="1:82" x14ac:dyDescent="0.25">
      <c r="A58" s="75" t="s">
        <v>2179</v>
      </c>
      <c r="B58" s="76"/>
      <c r="C58" s="77">
        <v>0</v>
      </c>
      <c r="D58" s="78">
        <v>0</v>
      </c>
      <c r="E58" s="79">
        <v>0</v>
      </c>
      <c r="F58" s="79">
        <v>1</v>
      </c>
      <c r="G58" s="80">
        <v>0</v>
      </c>
      <c r="H58" s="80">
        <v>0</v>
      </c>
      <c r="I58" s="79">
        <v>0</v>
      </c>
      <c r="J58" s="80">
        <v>0</v>
      </c>
      <c r="K58" s="80">
        <v>0</v>
      </c>
      <c r="L58" s="80">
        <v>0</v>
      </c>
      <c r="M58" s="81">
        <v>1</v>
      </c>
      <c r="N58" s="82">
        <v>0</v>
      </c>
      <c r="O58" s="82">
        <v>0</v>
      </c>
      <c r="P58" s="82">
        <v>0</v>
      </c>
      <c r="Q58" s="82">
        <v>0</v>
      </c>
      <c r="R58" s="82">
        <v>0</v>
      </c>
      <c r="S58" s="82"/>
      <c r="T58" s="87"/>
      <c r="U58" s="83"/>
      <c r="V58" s="87"/>
      <c r="W58" s="83"/>
      <c r="X58" s="83"/>
      <c r="Y58" s="87"/>
      <c r="Z58" s="87"/>
      <c r="AA58" s="84"/>
      <c r="AB58" s="84"/>
      <c r="AC58" s="84"/>
      <c r="AD58" s="84"/>
      <c r="AE58" s="84"/>
      <c r="AF58" s="85"/>
      <c r="AG58" s="77"/>
      <c r="AH58" s="86"/>
      <c r="AI58" s="86">
        <f t="shared" si="5"/>
        <v>2</v>
      </c>
      <c r="AM58" s="44"/>
      <c r="AN58" s="72"/>
      <c r="AO58" s="66">
        <v>42434</v>
      </c>
      <c r="AP58" s="73">
        <v>0</v>
      </c>
      <c r="AQ58" s="73">
        <v>0</v>
      </c>
      <c r="AR58" s="73">
        <v>0</v>
      </c>
      <c r="AS58" s="73">
        <v>3</v>
      </c>
      <c r="AT58" s="54">
        <v>5</v>
      </c>
      <c r="AU58" s="54">
        <v>0</v>
      </c>
      <c r="AV58" s="54">
        <v>0</v>
      </c>
      <c r="AW58" s="54">
        <v>0</v>
      </c>
      <c r="AX58" s="54">
        <v>233</v>
      </c>
      <c r="AY58" s="54">
        <v>151</v>
      </c>
      <c r="AZ58" s="54">
        <v>167</v>
      </c>
      <c r="BA58" s="54">
        <v>18</v>
      </c>
      <c r="BB58" s="54">
        <v>66</v>
      </c>
      <c r="BC58" s="54">
        <v>2</v>
      </c>
      <c r="BD58" s="54">
        <v>18</v>
      </c>
      <c r="BE58" s="54">
        <v>6</v>
      </c>
      <c r="BF58" s="54">
        <v>2</v>
      </c>
      <c r="BG58" s="54">
        <v>1</v>
      </c>
      <c r="BH58" s="54">
        <v>0</v>
      </c>
      <c r="BI58" s="54">
        <v>3</v>
      </c>
      <c r="BJ58" s="54">
        <v>1</v>
      </c>
      <c r="BK58" s="54">
        <v>0</v>
      </c>
      <c r="BL58" s="54">
        <v>0</v>
      </c>
      <c r="BM58" s="54">
        <v>1</v>
      </c>
      <c r="BN58" s="54">
        <v>0</v>
      </c>
      <c r="BO58" s="54">
        <v>11</v>
      </c>
      <c r="BP58" s="54">
        <v>0</v>
      </c>
      <c r="BQ58" s="54">
        <v>6</v>
      </c>
      <c r="BR58" s="54">
        <v>0</v>
      </c>
      <c r="BS58" s="54">
        <v>5</v>
      </c>
      <c r="BT58" s="54">
        <v>3</v>
      </c>
      <c r="BU58" s="54">
        <v>0</v>
      </c>
      <c r="BV58" s="54">
        <v>20</v>
      </c>
      <c r="BW58" s="54">
        <v>9</v>
      </c>
      <c r="BX58" s="54">
        <v>0</v>
      </c>
      <c r="BY58" s="54">
        <v>11</v>
      </c>
      <c r="BZ58" s="54">
        <v>25</v>
      </c>
      <c r="CA58" s="46"/>
      <c r="CB58" s="46"/>
    </row>
    <row r="59" spans="1:82" x14ac:dyDescent="0.25">
      <c r="A59" s="75" t="s">
        <v>2181</v>
      </c>
      <c r="B59" s="76"/>
      <c r="C59" s="77">
        <v>2</v>
      </c>
      <c r="D59" s="78">
        <v>0</v>
      </c>
      <c r="E59" s="79">
        <v>2</v>
      </c>
      <c r="F59" s="79">
        <v>1</v>
      </c>
      <c r="G59" s="80">
        <v>3</v>
      </c>
      <c r="H59" s="80">
        <v>3</v>
      </c>
      <c r="I59" s="79">
        <v>3</v>
      </c>
      <c r="J59" s="80">
        <v>2</v>
      </c>
      <c r="K59" s="80">
        <v>1</v>
      </c>
      <c r="L59" s="80">
        <v>2</v>
      </c>
      <c r="M59" s="81">
        <v>2</v>
      </c>
      <c r="N59" s="82">
        <v>1</v>
      </c>
      <c r="O59" s="82">
        <v>0</v>
      </c>
      <c r="P59" s="82">
        <v>1</v>
      </c>
      <c r="Q59" s="82">
        <v>0</v>
      </c>
      <c r="R59" s="82">
        <v>1</v>
      </c>
      <c r="S59" s="82"/>
      <c r="T59" s="83"/>
      <c r="U59" s="83"/>
      <c r="V59" s="83"/>
      <c r="W59" s="83"/>
      <c r="X59" s="83"/>
      <c r="Y59" s="83"/>
      <c r="Z59" s="83"/>
      <c r="AA59" s="84"/>
      <c r="AB59" s="84"/>
      <c r="AC59" s="84"/>
      <c r="AD59" s="84"/>
      <c r="AE59" s="84"/>
      <c r="AF59" s="85"/>
      <c r="AG59" s="77"/>
      <c r="AH59" s="86"/>
      <c r="AI59" s="86">
        <f t="shared" si="5"/>
        <v>24</v>
      </c>
      <c r="AM59" s="44"/>
      <c r="AN59" s="72"/>
      <c r="AO59" s="66">
        <v>42435</v>
      </c>
      <c r="AP59" s="73">
        <v>0</v>
      </c>
      <c r="AQ59" s="73">
        <v>3</v>
      </c>
      <c r="AR59" s="73">
        <v>0</v>
      </c>
      <c r="AS59" s="73">
        <v>3</v>
      </c>
      <c r="AT59" s="54">
        <v>9</v>
      </c>
      <c r="AU59" s="54">
        <v>0</v>
      </c>
      <c r="AV59" s="54">
        <v>0</v>
      </c>
      <c r="AW59" s="54">
        <v>0</v>
      </c>
      <c r="AX59" s="54">
        <v>307</v>
      </c>
      <c r="AY59" s="54">
        <v>132</v>
      </c>
      <c r="AZ59" s="54">
        <v>182</v>
      </c>
      <c r="BA59" s="54">
        <v>6</v>
      </c>
      <c r="BB59" s="54">
        <v>51</v>
      </c>
      <c r="BC59" s="54">
        <v>10</v>
      </c>
      <c r="BD59" s="54">
        <v>16</v>
      </c>
      <c r="BE59" s="54">
        <v>10</v>
      </c>
      <c r="BF59" s="54">
        <v>3</v>
      </c>
      <c r="BG59" s="54">
        <v>3</v>
      </c>
      <c r="BH59" s="54">
        <v>1</v>
      </c>
      <c r="BI59" s="54">
        <v>3</v>
      </c>
      <c r="BJ59" s="54">
        <v>2</v>
      </c>
      <c r="BK59" s="54">
        <v>0</v>
      </c>
      <c r="BL59" s="54">
        <v>0</v>
      </c>
      <c r="BM59" s="54">
        <v>1</v>
      </c>
      <c r="BN59" s="54">
        <v>1</v>
      </c>
      <c r="BO59" s="54">
        <v>4</v>
      </c>
      <c r="BP59" s="54">
        <v>0</v>
      </c>
      <c r="BQ59" s="54">
        <v>3</v>
      </c>
      <c r="BR59" s="54">
        <v>1</v>
      </c>
      <c r="BS59" s="54">
        <v>0</v>
      </c>
      <c r="BT59" s="54">
        <v>7</v>
      </c>
      <c r="BU59" s="54">
        <v>0</v>
      </c>
      <c r="BV59" s="54">
        <v>80</v>
      </c>
      <c r="BW59" s="54">
        <v>5</v>
      </c>
      <c r="BX59" s="54">
        <v>0</v>
      </c>
      <c r="BY59" s="54">
        <v>42</v>
      </c>
      <c r="BZ59" s="54">
        <v>9</v>
      </c>
      <c r="CA59" s="46"/>
      <c r="CB59" s="46"/>
    </row>
    <row r="60" spans="1:82" x14ac:dyDescent="0.25">
      <c r="A60" s="75" t="s">
        <v>2182</v>
      </c>
      <c r="B60" s="76"/>
      <c r="C60" s="77">
        <v>1</v>
      </c>
      <c r="D60" s="78">
        <v>3</v>
      </c>
      <c r="E60" s="79">
        <v>3</v>
      </c>
      <c r="F60" s="79">
        <v>0</v>
      </c>
      <c r="G60" s="80">
        <v>0</v>
      </c>
      <c r="H60" s="80">
        <v>5</v>
      </c>
      <c r="I60" s="79">
        <v>9</v>
      </c>
      <c r="J60" s="80">
        <v>1</v>
      </c>
      <c r="K60" s="80">
        <v>2</v>
      </c>
      <c r="L60" s="80">
        <v>4</v>
      </c>
      <c r="M60" s="81">
        <v>1</v>
      </c>
      <c r="N60" s="82">
        <v>3</v>
      </c>
      <c r="O60" s="82">
        <v>2</v>
      </c>
      <c r="P60" s="82">
        <v>1</v>
      </c>
      <c r="Q60" s="82">
        <v>0</v>
      </c>
      <c r="R60" s="82">
        <v>1</v>
      </c>
      <c r="S60" s="82"/>
      <c r="T60" s="83"/>
      <c r="U60" s="83"/>
      <c r="V60" s="83"/>
      <c r="W60" s="83"/>
      <c r="X60" s="83"/>
      <c r="Y60" s="83"/>
      <c r="Z60" s="83"/>
      <c r="AA60" s="84"/>
      <c r="AB60" s="84"/>
      <c r="AC60" s="84"/>
      <c r="AD60" s="84"/>
      <c r="AE60" s="84"/>
      <c r="AF60" s="85"/>
      <c r="AG60" s="77"/>
      <c r="AH60" s="86"/>
      <c r="AI60" s="86">
        <f t="shared" si="5"/>
        <v>36</v>
      </c>
      <c r="AM60" s="44"/>
      <c r="AN60" s="72"/>
      <c r="AO60" s="66">
        <v>42436</v>
      </c>
      <c r="AP60" s="73">
        <v>0</v>
      </c>
      <c r="AQ60" s="73">
        <v>2</v>
      </c>
      <c r="AR60" s="73">
        <v>0</v>
      </c>
      <c r="AS60" s="73">
        <v>2</v>
      </c>
      <c r="AT60" s="54">
        <v>1</v>
      </c>
      <c r="AU60" s="54">
        <v>1</v>
      </c>
      <c r="AV60" s="54">
        <v>1</v>
      </c>
      <c r="AW60" s="54">
        <v>0</v>
      </c>
      <c r="AX60" s="54">
        <v>180</v>
      </c>
      <c r="AY60" s="54">
        <v>103</v>
      </c>
      <c r="AZ60" s="54">
        <v>94</v>
      </c>
      <c r="BA60" s="54">
        <v>6</v>
      </c>
      <c r="BB60" s="54">
        <v>24</v>
      </c>
      <c r="BC60" s="54">
        <v>2</v>
      </c>
      <c r="BD60" s="54">
        <v>9</v>
      </c>
      <c r="BE60" s="54">
        <v>4</v>
      </c>
      <c r="BF60" s="54">
        <v>0</v>
      </c>
      <c r="BG60" s="54">
        <v>3</v>
      </c>
      <c r="BH60" s="54">
        <v>0</v>
      </c>
      <c r="BI60" s="54">
        <v>1</v>
      </c>
      <c r="BJ60" s="54">
        <v>0</v>
      </c>
      <c r="BK60" s="54">
        <v>0</v>
      </c>
      <c r="BL60" s="54">
        <v>0</v>
      </c>
      <c r="BM60" s="54">
        <v>0</v>
      </c>
      <c r="BN60" s="54">
        <v>0</v>
      </c>
      <c r="BO60" s="54">
        <v>5</v>
      </c>
      <c r="BP60" s="54">
        <v>0</v>
      </c>
      <c r="BQ60" s="54">
        <v>3</v>
      </c>
      <c r="BR60" s="54">
        <v>1</v>
      </c>
      <c r="BS60" s="54">
        <v>1</v>
      </c>
      <c r="BT60" s="54">
        <v>8</v>
      </c>
      <c r="BU60" s="54">
        <v>3</v>
      </c>
      <c r="BV60" s="54">
        <v>7</v>
      </c>
      <c r="BW60" s="54">
        <v>5</v>
      </c>
      <c r="BX60" s="54">
        <v>0</v>
      </c>
      <c r="BY60" s="54">
        <v>2</v>
      </c>
      <c r="BZ60" s="54">
        <v>11</v>
      </c>
      <c r="CA60" s="46"/>
      <c r="CB60" s="46"/>
    </row>
    <row r="61" spans="1:82" x14ac:dyDescent="0.25">
      <c r="A61" s="75" t="s">
        <v>2183</v>
      </c>
      <c r="B61" s="76"/>
      <c r="C61" s="77">
        <v>2</v>
      </c>
      <c r="D61" s="78">
        <v>3</v>
      </c>
      <c r="E61" s="79">
        <v>1</v>
      </c>
      <c r="F61" s="79">
        <v>1</v>
      </c>
      <c r="G61" s="80">
        <v>1</v>
      </c>
      <c r="H61" s="80">
        <v>0</v>
      </c>
      <c r="I61" s="79">
        <v>0</v>
      </c>
      <c r="J61" s="80">
        <v>1</v>
      </c>
      <c r="K61" s="80">
        <v>4</v>
      </c>
      <c r="L61" s="80">
        <v>3</v>
      </c>
      <c r="M61" s="81">
        <v>3</v>
      </c>
      <c r="N61" s="82">
        <v>2</v>
      </c>
      <c r="O61" s="82">
        <v>4</v>
      </c>
      <c r="P61" s="82">
        <v>2</v>
      </c>
      <c r="Q61" s="82">
        <v>1</v>
      </c>
      <c r="R61" s="82">
        <v>1</v>
      </c>
      <c r="S61" s="82"/>
      <c r="T61" s="83"/>
      <c r="U61" s="83"/>
      <c r="V61" s="83"/>
      <c r="W61" s="83"/>
      <c r="X61" s="83"/>
      <c r="Y61" s="83"/>
      <c r="Z61" s="83"/>
      <c r="AA61" s="84"/>
      <c r="AB61" s="84"/>
      <c r="AC61" s="84"/>
      <c r="AD61" s="84"/>
      <c r="AE61" s="84"/>
      <c r="AF61" s="85"/>
      <c r="AG61" s="77"/>
      <c r="AH61" s="86"/>
      <c r="AI61" s="86">
        <f t="shared" si="5"/>
        <v>29</v>
      </c>
      <c r="AM61" s="44"/>
      <c r="AN61" s="72"/>
      <c r="AO61" s="66">
        <v>42437</v>
      </c>
      <c r="AP61" s="73">
        <v>0</v>
      </c>
      <c r="AQ61" s="73">
        <v>1</v>
      </c>
      <c r="AR61" s="73">
        <v>0</v>
      </c>
      <c r="AS61" s="73">
        <v>1</v>
      </c>
      <c r="AT61" s="54">
        <v>2</v>
      </c>
      <c r="AU61" s="54">
        <v>4</v>
      </c>
      <c r="AV61" s="54">
        <v>4</v>
      </c>
      <c r="AW61" s="54">
        <v>0</v>
      </c>
      <c r="AX61" s="54">
        <v>120</v>
      </c>
      <c r="AY61" s="54">
        <v>103</v>
      </c>
      <c r="AZ61" s="54">
        <v>92</v>
      </c>
      <c r="BA61" s="54">
        <v>10</v>
      </c>
      <c r="BB61" s="54">
        <v>33</v>
      </c>
      <c r="BC61" s="54">
        <v>5</v>
      </c>
      <c r="BD61" s="54">
        <v>14</v>
      </c>
      <c r="BE61" s="54">
        <v>8</v>
      </c>
      <c r="BF61" s="54">
        <v>2</v>
      </c>
      <c r="BG61" s="54">
        <v>2</v>
      </c>
      <c r="BH61" s="54">
        <v>2</v>
      </c>
      <c r="BI61" s="54">
        <v>2</v>
      </c>
      <c r="BJ61" s="54">
        <v>1</v>
      </c>
      <c r="BK61" s="54">
        <v>0</v>
      </c>
      <c r="BL61" s="54">
        <v>1</v>
      </c>
      <c r="BM61" s="54">
        <v>0</v>
      </c>
      <c r="BN61" s="54">
        <v>0</v>
      </c>
      <c r="BO61" s="54">
        <v>5</v>
      </c>
      <c r="BP61" s="54">
        <v>1</v>
      </c>
      <c r="BQ61" s="54">
        <v>1</v>
      </c>
      <c r="BR61" s="54">
        <v>2</v>
      </c>
      <c r="BS61" s="54">
        <v>1</v>
      </c>
      <c r="BT61" s="54">
        <v>10</v>
      </c>
      <c r="BU61" s="54">
        <v>3</v>
      </c>
      <c r="BV61" s="54">
        <v>7</v>
      </c>
      <c r="BW61" s="54">
        <v>6</v>
      </c>
      <c r="BX61" s="54">
        <v>0</v>
      </c>
      <c r="BY61" s="54">
        <v>1</v>
      </c>
      <c r="BZ61" s="54">
        <v>5</v>
      </c>
      <c r="CA61" s="46"/>
      <c r="CB61" s="46"/>
    </row>
    <row r="62" spans="1:82" x14ac:dyDescent="0.25">
      <c r="A62" s="88" t="s">
        <v>2185</v>
      </c>
      <c r="B62" s="89"/>
      <c r="C62" s="77">
        <v>2</v>
      </c>
      <c r="D62" s="78">
        <v>3</v>
      </c>
      <c r="E62" s="79">
        <v>1</v>
      </c>
      <c r="F62" s="79">
        <v>1</v>
      </c>
      <c r="G62" s="80">
        <v>1</v>
      </c>
      <c r="H62" s="80">
        <v>0</v>
      </c>
      <c r="I62" s="79">
        <v>0</v>
      </c>
      <c r="J62" s="80">
        <v>1</v>
      </c>
      <c r="K62" s="80">
        <v>4</v>
      </c>
      <c r="L62" s="80">
        <v>6</v>
      </c>
      <c r="M62" s="81">
        <v>3</v>
      </c>
      <c r="N62" s="82">
        <v>2</v>
      </c>
      <c r="O62" s="82">
        <v>4</v>
      </c>
      <c r="P62" s="82">
        <v>4</v>
      </c>
      <c r="Q62" s="82">
        <v>1</v>
      </c>
      <c r="R62" s="82">
        <v>1</v>
      </c>
      <c r="S62" s="82"/>
      <c r="T62" s="83"/>
      <c r="U62" s="83"/>
      <c r="V62" s="83"/>
      <c r="W62" s="83"/>
      <c r="X62" s="83"/>
      <c r="Y62" s="83"/>
      <c r="Z62" s="83"/>
      <c r="AA62" s="84"/>
      <c r="AB62" s="84"/>
      <c r="AC62" s="84"/>
      <c r="AD62" s="84"/>
      <c r="AE62" s="84"/>
      <c r="AF62" s="85"/>
      <c r="AG62" s="77"/>
      <c r="AH62" s="86"/>
      <c r="AI62" s="86">
        <f t="shared" si="5"/>
        <v>34</v>
      </c>
      <c r="AM62" s="44"/>
      <c r="AN62" s="72"/>
      <c r="AO62" s="66">
        <v>42438</v>
      </c>
      <c r="AP62" s="73">
        <v>0</v>
      </c>
      <c r="AQ62" s="73">
        <v>2</v>
      </c>
      <c r="AR62" s="73">
        <v>0</v>
      </c>
      <c r="AS62" s="73">
        <v>2</v>
      </c>
      <c r="AT62" s="54">
        <v>4</v>
      </c>
      <c r="AU62" s="54">
        <v>3</v>
      </c>
      <c r="AV62" s="54">
        <v>6</v>
      </c>
      <c r="AW62" s="54">
        <v>0</v>
      </c>
      <c r="AX62" s="54">
        <v>196</v>
      </c>
      <c r="AY62" s="54">
        <v>157</v>
      </c>
      <c r="AZ62" s="54">
        <v>165</v>
      </c>
      <c r="BA62" s="54">
        <v>1</v>
      </c>
      <c r="BB62" s="54">
        <v>67</v>
      </c>
      <c r="BC62" s="54">
        <v>1</v>
      </c>
      <c r="BD62" s="54">
        <v>16</v>
      </c>
      <c r="BE62" s="54">
        <v>5</v>
      </c>
      <c r="BF62" s="54">
        <v>3</v>
      </c>
      <c r="BG62" s="54">
        <v>1</v>
      </c>
      <c r="BH62" s="54">
        <v>1</v>
      </c>
      <c r="BI62" s="54">
        <v>0</v>
      </c>
      <c r="BJ62" s="54">
        <v>3</v>
      </c>
      <c r="BK62" s="54">
        <v>0</v>
      </c>
      <c r="BL62" s="54">
        <v>2</v>
      </c>
      <c r="BM62" s="54">
        <v>1</v>
      </c>
      <c r="BN62" s="54">
        <v>0</v>
      </c>
      <c r="BO62" s="54">
        <v>8</v>
      </c>
      <c r="BP62" s="54">
        <v>2</v>
      </c>
      <c r="BQ62" s="54">
        <v>4</v>
      </c>
      <c r="BR62" s="54">
        <v>0</v>
      </c>
      <c r="BS62" s="54">
        <v>2</v>
      </c>
      <c r="BT62" s="54">
        <v>5</v>
      </c>
      <c r="BU62" s="54">
        <v>0</v>
      </c>
      <c r="BV62" s="54">
        <v>65</v>
      </c>
      <c r="BW62" s="54">
        <v>7</v>
      </c>
      <c r="BX62" s="54">
        <v>0</v>
      </c>
      <c r="BY62" s="54">
        <v>8</v>
      </c>
      <c r="BZ62" s="54">
        <v>16</v>
      </c>
      <c r="CA62" s="46"/>
      <c r="CB62" s="46"/>
    </row>
    <row r="63" spans="1:82" x14ac:dyDescent="0.25">
      <c r="A63" s="88" t="s">
        <v>2186</v>
      </c>
      <c r="B63" s="89"/>
      <c r="C63" s="77">
        <v>0</v>
      </c>
      <c r="D63" s="78">
        <v>1</v>
      </c>
      <c r="E63" s="79">
        <v>0</v>
      </c>
      <c r="F63" s="79">
        <v>0</v>
      </c>
      <c r="G63" s="80">
        <v>0</v>
      </c>
      <c r="H63" s="80">
        <v>0</v>
      </c>
      <c r="I63" s="79">
        <v>0</v>
      </c>
      <c r="J63" s="80">
        <v>0</v>
      </c>
      <c r="K63" s="80">
        <v>0</v>
      </c>
      <c r="L63" s="80">
        <v>0</v>
      </c>
      <c r="M63" s="81">
        <v>0</v>
      </c>
      <c r="N63" s="82">
        <v>0</v>
      </c>
      <c r="O63" s="82">
        <v>0</v>
      </c>
      <c r="P63" s="82">
        <v>0</v>
      </c>
      <c r="Q63" s="82">
        <v>0</v>
      </c>
      <c r="R63" s="82">
        <v>0</v>
      </c>
      <c r="S63" s="82"/>
      <c r="T63" s="83"/>
      <c r="U63" s="83"/>
      <c r="V63" s="83"/>
      <c r="W63" s="83"/>
      <c r="X63" s="83"/>
      <c r="Y63" s="83"/>
      <c r="Z63" s="83"/>
      <c r="AA63" s="84"/>
      <c r="AB63" s="84"/>
      <c r="AC63" s="84"/>
      <c r="AD63" s="84"/>
      <c r="AE63" s="84"/>
      <c r="AF63" s="85"/>
      <c r="AG63" s="77"/>
      <c r="AH63" s="86"/>
      <c r="AI63" s="86">
        <f t="shared" si="5"/>
        <v>1</v>
      </c>
      <c r="AM63" s="44"/>
      <c r="AN63" s="72"/>
      <c r="AO63" s="66">
        <v>42439</v>
      </c>
      <c r="AP63" s="73">
        <v>0</v>
      </c>
      <c r="AQ63" s="73">
        <v>2</v>
      </c>
      <c r="AR63" s="73">
        <v>1</v>
      </c>
      <c r="AS63" s="73">
        <v>2</v>
      </c>
      <c r="AT63" s="54">
        <v>1</v>
      </c>
      <c r="AU63" s="54">
        <v>3</v>
      </c>
      <c r="AV63" s="54">
        <v>3</v>
      </c>
      <c r="AW63" s="54">
        <v>0</v>
      </c>
      <c r="AX63" s="54">
        <v>160</v>
      </c>
      <c r="AY63" s="54">
        <v>146</v>
      </c>
      <c r="AZ63" s="54">
        <v>165</v>
      </c>
      <c r="BA63" s="54">
        <v>5</v>
      </c>
      <c r="BB63" s="54">
        <v>72</v>
      </c>
      <c r="BC63" s="54">
        <v>1</v>
      </c>
      <c r="BD63" s="54">
        <v>10</v>
      </c>
      <c r="BE63" s="54">
        <v>6</v>
      </c>
      <c r="BF63" s="54">
        <v>1</v>
      </c>
      <c r="BG63" s="54">
        <v>3</v>
      </c>
      <c r="BH63" s="54">
        <v>1</v>
      </c>
      <c r="BI63" s="54">
        <v>0</v>
      </c>
      <c r="BJ63" s="54">
        <v>1</v>
      </c>
      <c r="BK63" s="54">
        <v>0</v>
      </c>
      <c r="BL63" s="54">
        <v>0</v>
      </c>
      <c r="BM63" s="54">
        <v>1</v>
      </c>
      <c r="BN63" s="54">
        <v>0</v>
      </c>
      <c r="BO63" s="54">
        <v>3</v>
      </c>
      <c r="BP63" s="54">
        <v>0</v>
      </c>
      <c r="BQ63" s="54">
        <v>0</v>
      </c>
      <c r="BR63" s="54">
        <v>1</v>
      </c>
      <c r="BS63" s="54">
        <v>2</v>
      </c>
      <c r="BT63" s="54">
        <v>6</v>
      </c>
      <c r="BU63" s="54">
        <v>0</v>
      </c>
      <c r="BV63" s="54">
        <v>20</v>
      </c>
      <c r="BW63" s="54">
        <v>9</v>
      </c>
      <c r="BX63" s="54">
        <v>3</v>
      </c>
      <c r="BY63" s="54">
        <v>8</v>
      </c>
      <c r="BZ63" s="54">
        <v>13</v>
      </c>
      <c r="CA63" s="46"/>
      <c r="CB63" s="46"/>
    </row>
    <row r="64" spans="1:82" x14ac:dyDescent="0.25">
      <c r="A64" s="75" t="s">
        <v>2187</v>
      </c>
      <c r="B64" s="76"/>
      <c r="C64" s="77">
        <v>130</v>
      </c>
      <c r="D64" s="78">
        <v>157</v>
      </c>
      <c r="E64" s="79">
        <v>104</v>
      </c>
      <c r="F64" s="79">
        <v>183</v>
      </c>
      <c r="G64" s="80">
        <v>378</v>
      </c>
      <c r="H64" s="80">
        <v>233</v>
      </c>
      <c r="I64" s="79">
        <v>307</v>
      </c>
      <c r="J64" s="80">
        <v>180</v>
      </c>
      <c r="K64" s="80">
        <v>120</v>
      </c>
      <c r="L64" s="80">
        <v>196</v>
      </c>
      <c r="M64" s="81">
        <v>160</v>
      </c>
      <c r="N64" s="82">
        <v>260</v>
      </c>
      <c r="O64" s="82">
        <v>234</v>
      </c>
      <c r="P64" s="82">
        <v>157</v>
      </c>
      <c r="Q64" s="82">
        <v>155</v>
      </c>
      <c r="R64" s="82">
        <v>137</v>
      </c>
      <c r="S64" s="82"/>
      <c r="T64" s="83"/>
      <c r="U64" s="83"/>
      <c r="V64" s="83"/>
      <c r="W64" s="83"/>
      <c r="X64" s="83"/>
      <c r="Y64" s="83"/>
      <c r="Z64" s="83"/>
      <c r="AA64" s="84"/>
      <c r="AB64" s="84"/>
      <c r="AC64" s="84"/>
      <c r="AD64" s="84"/>
      <c r="AE64" s="84"/>
      <c r="AF64" s="85"/>
      <c r="AG64" s="77"/>
      <c r="AH64" s="86"/>
      <c r="AI64" s="86">
        <f t="shared" si="5"/>
        <v>3091</v>
      </c>
      <c r="AM64" s="44"/>
      <c r="AN64" s="72"/>
      <c r="AO64" s="66">
        <v>42440</v>
      </c>
      <c r="AP64" s="73">
        <v>0</v>
      </c>
      <c r="AQ64" s="73">
        <v>1</v>
      </c>
      <c r="AR64" s="73">
        <v>0</v>
      </c>
      <c r="AS64" s="73">
        <v>1</v>
      </c>
      <c r="AT64" s="54">
        <v>3</v>
      </c>
      <c r="AU64" s="54">
        <v>2</v>
      </c>
      <c r="AV64" s="54">
        <v>2</v>
      </c>
      <c r="AW64" s="54">
        <v>0</v>
      </c>
      <c r="AX64" s="54">
        <v>260</v>
      </c>
      <c r="AY64" s="54">
        <v>180</v>
      </c>
      <c r="AZ64" s="54">
        <v>183</v>
      </c>
      <c r="BA64" s="54">
        <v>7</v>
      </c>
      <c r="BB64" s="54">
        <v>66</v>
      </c>
      <c r="BC64" s="54">
        <v>0</v>
      </c>
      <c r="BD64" s="54">
        <v>24</v>
      </c>
      <c r="BE64" s="54">
        <v>8</v>
      </c>
      <c r="BF64" s="54">
        <v>2</v>
      </c>
      <c r="BG64" s="54">
        <v>2</v>
      </c>
      <c r="BH64" s="54">
        <v>2</v>
      </c>
      <c r="BI64" s="54">
        <v>2</v>
      </c>
      <c r="BJ64" s="54">
        <v>4</v>
      </c>
      <c r="BK64" s="54">
        <v>0</v>
      </c>
      <c r="BL64" s="54">
        <v>1</v>
      </c>
      <c r="BM64" s="54">
        <v>0</v>
      </c>
      <c r="BN64" s="54">
        <v>3</v>
      </c>
      <c r="BO64" s="54">
        <v>12</v>
      </c>
      <c r="BP64" s="54">
        <v>4</v>
      </c>
      <c r="BQ64" s="54">
        <v>3</v>
      </c>
      <c r="BR64" s="54">
        <v>1</v>
      </c>
      <c r="BS64" s="54">
        <v>4</v>
      </c>
      <c r="BT64" s="54">
        <v>2</v>
      </c>
      <c r="BU64" s="54">
        <v>0</v>
      </c>
      <c r="BV64" s="54">
        <v>23</v>
      </c>
      <c r="BW64" s="54">
        <v>16</v>
      </c>
      <c r="BX64" s="54">
        <v>0</v>
      </c>
      <c r="BY64" s="54">
        <v>7</v>
      </c>
      <c r="BZ64" s="54">
        <v>1</v>
      </c>
      <c r="CA64" s="46"/>
      <c r="CB64" s="46"/>
    </row>
    <row r="65" spans="1:80" x14ac:dyDescent="0.25">
      <c r="A65" s="75" t="s">
        <v>2188</v>
      </c>
      <c r="B65" s="76"/>
      <c r="C65" s="77">
        <v>126</v>
      </c>
      <c r="D65" s="78">
        <v>190</v>
      </c>
      <c r="E65" s="79">
        <v>115</v>
      </c>
      <c r="F65" s="79">
        <v>165</v>
      </c>
      <c r="G65" s="80">
        <v>416</v>
      </c>
      <c r="H65" s="80">
        <v>151</v>
      </c>
      <c r="I65" s="79">
        <v>132</v>
      </c>
      <c r="J65" s="80">
        <v>103</v>
      </c>
      <c r="K65" s="80">
        <v>103</v>
      </c>
      <c r="L65" s="80">
        <v>157</v>
      </c>
      <c r="M65" s="81">
        <v>146</v>
      </c>
      <c r="N65" s="82">
        <v>180</v>
      </c>
      <c r="O65" s="82">
        <v>114</v>
      </c>
      <c r="P65" s="82">
        <v>70</v>
      </c>
      <c r="Q65" s="82">
        <v>60</v>
      </c>
      <c r="R65" s="82">
        <v>118</v>
      </c>
      <c r="S65" s="82"/>
      <c r="T65" s="83"/>
      <c r="U65" s="83"/>
      <c r="V65" s="83"/>
      <c r="W65" s="83"/>
      <c r="X65" s="83"/>
      <c r="Y65" s="83"/>
      <c r="Z65" s="83"/>
      <c r="AA65" s="84"/>
      <c r="AB65" s="84"/>
      <c r="AC65" s="84"/>
      <c r="AD65" s="84"/>
      <c r="AE65" s="84"/>
      <c r="AF65" s="85"/>
      <c r="AG65" s="77"/>
      <c r="AH65" s="86"/>
      <c r="AI65" s="86">
        <f t="shared" si="5"/>
        <v>2346</v>
      </c>
      <c r="AM65" s="44"/>
      <c r="AN65" s="72"/>
      <c r="AO65" s="66">
        <v>42441</v>
      </c>
      <c r="AP65" s="73">
        <v>1</v>
      </c>
      <c r="AQ65" s="73">
        <v>2</v>
      </c>
      <c r="AR65" s="73">
        <v>0</v>
      </c>
      <c r="AS65" s="73">
        <v>0</v>
      </c>
      <c r="AT65" s="54">
        <v>2</v>
      </c>
      <c r="AU65" s="54">
        <v>4</v>
      </c>
      <c r="AV65" s="54">
        <v>4</v>
      </c>
      <c r="AW65" s="54">
        <v>0</v>
      </c>
      <c r="AX65" s="54">
        <v>234</v>
      </c>
      <c r="AY65" s="54">
        <v>114</v>
      </c>
      <c r="AZ65" s="54">
        <v>257</v>
      </c>
      <c r="BA65" s="54">
        <v>9</v>
      </c>
      <c r="BB65" s="54">
        <v>68</v>
      </c>
      <c r="BC65" s="54">
        <v>1</v>
      </c>
      <c r="BD65" s="54">
        <v>18</v>
      </c>
      <c r="BE65" s="54">
        <v>10</v>
      </c>
      <c r="BF65" s="54">
        <v>4</v>
      </c>
      <c r="BG65" s="54">
        <v>5</v>
      </c>
      <c r="BH65" s="54">
        <v>0</v>
      </c>
      <c r="BI65" s="54">
        <v>1</v>
      </c>
      <c r="BJ65" s="54">
        <v>5</v>
      </c>
      <c r="BK65" s="54">
        <v>0</v>
      </c>
      <c r="BL65" s="54">
        <v>3</v>
      </c>
      <c r="BM65" s="54">
        <v>1</v>
      </c>
      <c r="BN65" s="54">
        <v>1</v>
      </c>
      <c r="BO65" s="54">
        <v>3</v>
      </c>
      <c r="BP65" s="54">
        <v>1</v>
      </c>
      <c r="BQ65" s="54">
        <v>1</v>
      </c>
      <c r="BR65" s="54">
        <v>0</v>
      </c>
      <c r="BS65" s="54">
        <v>1</v>
      </c>
      <c r="BT65" s="54">
        <v>4</v>
      </c>
      <c r="BU65" s="54">
        <v>0</v>
      </c>
      <c r="BV65" s="54">
        <v>80</v>
      </c>
      <c r="BW65" s="54">
        <v>19</v>
      </c>
      <c r="BX65" s="54">
        <v>0</v>
      </c>
      <c r="BY65" s="54">
        <v>9</v>
      </c>
      <c r="BZ65" s="54">
        <v>22</v>
      </c>
      <c r="CA65" s="46"/>
      <c r="CB65" s="46"/>
    </row>
    <row r="66" spans="1:80" x14ac:dyDescent="0.25">
      <c r="A66" s="75" t="s">
        <v>2189</v>
      </c>
      <c r="B66" s="76"/>
      <c r="C66" s="77">
        <v>133</v>
      </c>
      <c r="D66" s="78">
        <v>145</v>
      </c>
      <c r="E66" s="79">
        <v>184</v>
      </c>
      <c r="F66" s="79">
        <v>137</v>
      </c>
      <c r="G66" s="80">
        <v>358</v>
      </c>
      <c r="H66" s="80">
        <v>167</v>
      </c>
      <c r="I66" s="79">
        <v>182</v>
      </c>
      <c r="J66" s="80">
        <v>94</v>
      </c>
      <c r="K66" s="80">
        <v>92</v>
      </c>
      <c r="L66" s="80">
        <v>165</v>
      </c>
      <c r="M66" s="81">
        <v>165</v>
      </c>
      <c r="N66" s="82">
        <v>183</v>
      </c>
      <c r="O66" s="82">
        <v>257</v>
      </c>
      <c r="P66" s="82">
        <v>110</v>
      </c>
      <c r="Q66" s="82">
        <v>105</v>
      </c>
      <c r="R66" s="82">
        <v>144</v>
      </c>
      <c r="S66" s="82"/>
      <c r="T66" s="83"/>
      <c r="U66" s="83"/>
      <c r="V66" s="83"/>
      <c r="W66" s="83"/>
      <c r="X66" s="83"/>
      <c r="Y66" s="83"/>
      <c r="Z66" s="83"/>
      <c r="AA66" s="84"/>
      <c r="AB66" s="84"/>
      <c r="AC66" s="84"/>
      <c r="AD66" s="84"/>
      <c r="AE66" s="84"/>
      <c r="AF66" s="85"/>
      <c r="AG66" s="77"/>
      <c r="AH66" s="86"/>
      <c r="AI66" s="86">
        <f t="shared" si="5"/>
        <v>2621</v>
      </c>
      <c r="AM66" s="44"/>
      <c r="AN66" s="72"/>
      <c r="AO66" s="66">
        <v>42442</v>
      </c>
      <c r="AP66" s="73">
        <v>1</v>
      </c>
      <c r="AQ66" s="73">
        <v>2</v>
      </c>
      <c r="AR66" s="73">
        <v>0</v>
      </c>
      <c r="AS66" s="73">
        <v>1</v>
      </c>
      <c r="AT66" s="54">
        <v>1</v>
      </c>
      <c r="AU66" s="54">
        <v>2</v>
      </c>
      <c r="AV66" s="54">
        <v>4</v>
      </c>
      <c r="AW66" s="54">
        <v>0</v>
      </c>
      <c r="AX66" s="54">
        <v>157</v>
      </c>
      <c r="AY66" s="54">
        <v>70</v>
      </c>
      <c r="AZ66" s="54">
        <v>110</v>
      </c>
      <c r="BA66" s="54">
        <v>8</v>
      </c>
      <c r="BB66" s="54">
        <v>39</v>
      </c>
      <c r="BC66" s="54">
        <v>3</v>
      </c>
      <c r="BD66" s="54">
        <v>19</v>
      </c>
      <c r="BE66" s="54">
        <v>10</v>
      </c>
      <c r="BF66" s="54">
        <v>1</v>
      </c>
      <c r="BG66" s="54">
        <v>5</v>
      </c>
      <c r="BH66" s="54">
        <v>3</v>
      </c>
      <c r="BI66" s="54">
        <v>1</v>
      </c>
      <c r="BJ66" s="54">
        <v>4</v>
      </c>
      <c r="BK66" s="54">
        <v>0</v>
      </c>
      <c r="BL66" s="54">
        <v>2</v>
      </c>
      <c r="BM66" s="54">
        <v>0</v>
      </c>
      <c r="BN66" s="54">
        <v>2</v>
      </c>
      <c r="BO66" s="54">
        <v>7</v>
      </c>
      <c r="BP66" s="54">
        <v>0</v>
      </c>
      <c r="BQ66" s="54">
        <v>4</v>
      </c>
      <c r="BR66" s="54">
        <v>0</v>
      </c>
      <c r="BS66" s="54">
        <v>3</v>
      </c>
      <c r="BT66" s="54">
        <v>3</v>
      </c>
      <c r="BU66" s="54">
        <v>0</v>
      </c>
      <c r="BV66" s="54">
        <v>17</v>
      </c>
      <c r="BW66" s="54">
        <v>15</v>
      </c>
      <c r="BX66" s="54">
        <v>1</v>
      </c>
      <c r="BY66" s="54">
        <v>1</v>
      </c>
      <c r="BZ66" s="54">
        <v>10</v>
      </c>
      <c r="CA66" s="46"/>
      <c r="CB66" s="46"/>
    </row>
    <row r="67" spans="1:80" x14ac:dyDescent="0.25">
      <c r="A67" s="75" t="s">
        <v>2190</v>
      </c>
      <c r="B67" s="76"/>
      <c r="C67" s="77">
        <v>6</v>
      </c>
      <c r="D67" s="78">
        <v>12</v>
      </c>
      <c r="E67" s="79">
        <v>7</v>
      </c>
      <c r="F67" s="79">
        <v>10</v>
      </c>
      <c r="G67" s="80">
        <v>3</v>
      </c>
      <c r="H67" s="80">
        <v>18</v>
      </c>
      <c r="I67" s="79">
        <v>6</v>
      </c>
      <c r="J67" s="80">
        <v>6</v>
      </c>
      <c r="K67" s="80">
        <v>10</v>
      </c>
      <c r="L67" s="80">
        <v>1</v>
      </c>
      <c r="M67" s="81">
        <v>5</v>
      </c>
      <c r="N67" s="82">
        <v>7</v>
      </c>
      <c r="O67" s="82">
        <v>9</v>
      </c>
      <c r="P67" s="82">
        <v>8</v>
      </c>
      <c r="Q67" s="82">
        <v>7</v>
      </c>
      <c r="R67" s="82">
        <v>3</v>
      </c>
      <c r="S67" s="82"/>
      <c r="T67" s="83"/>
      <c r="U67" s="83"/>
      <c r="V67" s="83"/>
      <c r="W67" s="83"/>
      <c r="X67" s="83"/>
      <c r="Y67" s="83"/>
      <c r="Z67" s="83"/>
      <c r="AA67" s="84"/>
      <c r="AB67" s="84"/>
      <c r="AC67" s="84"/>
      <c r="AD67" s="84"/>
      <c r="AE67" s="84"/>
      <c r="AF67" s="85"/>
      <c r="AG67" s="77"/>
      <c r="AH67" s="86"/>
      <c r="AI67" s="86">
        <f t="shared" si="5"/>
        <v>118</v>
      </c>
      <c r="AM67" s="44"/>
      <c r="AN67" s="72"/>
      <c r="AO67" s="66">
        <v>42443</v>
      </c>
      <c r="AP67" s="73">
        <v>0</v>
      </c>
      <c r="AQ67" s="73">
        <v>1</v>
      </c>
      <c r="AR67" s="73">
        <v>0</v>
      </c>
      <c r="AS67" s="73">
        <v>0</v>
      </c>
      <c r="AT67" s="54">
        <v>0</v>
      </c>
      <c r="AU67" s="54">
        <v>1</v>
      </c>
      <c r="AV67" s="54">
        <v>1</v>
      </c>
      <c r="AW67" s="54">
        <v>0</v>
      </c>
      <c r="AX67" s="54">
        <v>155</v>
      </c>
      <c r="AY67" s="54">
        <v>60</v>
      </c>
      <c r="AZ67" s="54">
        <v>105</v>
      </c>
      <c r="BA67" s="54">
        <v>7</v>
      </c>
      <c r="BB67" s="54">
        <v>30</v>
      </c>
      <c r="BC67" s="54">
        <v>6</v>
      </c>
      <c r="BD67" s="54">
        <v>21</v>
      </c>
      <c r="BE67" s="54">
        <v>12</v>
      </c>
      <c r="BF67" s="54">
        <v>2</v>
      </c>
      <c r="BG67" s="54">
        <v>3</v>
      </c>
      <c r="BH67" s="54">
        <v>5</v>
      </c>
      <c r="BI67" s="54">
        <v>2</v>
      </c>
      <c r="BJ67" s="54">
        <v>2</v>
      </c>
      <c r="BK67" s="54">
        <v>1</v>
      </c>
      <c r="BL67" s="54">
        <v>0</v>
      </c>
      <c r="BM67" s="54">
        <v>1</v>
      </c>
      <c r="BN67" s="54">
        <v>0</v>
      </c>
      <c r="BO67" s="54">
        <v>7</v>
      </c>
      <c r="BP67" s="54">
        <v>0</v>
      </c>
      <c r="BQ67" s="54">
        <v>4</v>
      </c>
      <c r="BR67" s="54">
        <v>2</v>
      </c>
      <c r="BS67" s="54">
        <v>1</v>
      </c>
      <c r="BT67" s="54">
        <v>4</v>
      </c>
      <c r="BU67" s="54">
        <v>0</v>
      </c>
      <c r="BV67" s="54">
        <v>35</v>
      </c>
      <c r="BW67" s="54">
        <v>5</v>
      </c>
      <c r="BX67" s="54">
        <v>0</v>
      </c>
      <c r="BY67" s="54">
        <v>3</v>
      </c>
      <c r="BZ67" s="54">
        <v>6</v>
      </c>
      <c r="CA67" s="46"/>
      <c r="CB67" s="46"/>
    </row>
    <row r="68" spans="1:80" x14ac:dyDescent="0.25">
      <c r="A68" s="75" t="s">
        <v>2192</v>
      </c>
      <c r="B68" s="76"/>
      <c r="C68" s="77">
        <v>41</v>
      </c>
      <c r="D68" s="78">
        <v>64</v>
      </c>
      <c r="E68" s="79">
        <v>79</v>
      </c>
      <c r="F68" s="79">
        <v>70</v>
      </c>
      <c r="G68" s="80">
        <v>73</v>
      </c>
      <c r="H68" s="80">
        <v>66</v>
      </c>
      <c r="I68" s="79">
        <v>51</v>
      </c>
      <c r="J68" s="80">
        <v>24</v>
      </c>
      <c r="K68" s="80">
        <v>33</v>
      </c>
      <c r="L68" s="80">
        <v>67</v>
      </c>
      <c r="M68" s="81">
        <v>72</v>
      </c>
      <c r="N68" s="82">
        <v>66</v>
      </c>
      <c r="O68" s="82">
        <v>68</v>
      </c>
      <c r="P68" s="82">
        <v>39</v>
      </c>
      <c r="Q68" s="82">
        <v>30</v>
      </c>
      <c r="R68" s="82">
        <v>56</v>
      </c>
      <c r="S68" s="82"/>
      <c r="T68" s="83"/>
      <c r="U68" s="83"/>
      <c r="V68" s="83"/>
      <c r="W68" s="83"/>
      <c r="X68" s="83"/>
      <c r="Y68" s="83"/>
      <c r="Z68" s="83"/>
      <c r="AA68" s="84"/>
      <c r="AB68" s="84"/>
      <c r="AC68" s="84"/>
      <c r="AD68" s="84"/>
      <c r="AE68" s="84"/>
      <c r="AF68" s="85"/>
      <c r="AG68" s="77"/>
      <c r="AH68" s="86"/>
      <c r="AI68" s="86">
        <f t="shared" si="5"/>
        <v>899</v>
      </c>
      <c r="AM68" s="44"/>
      <c r="AN68" s="72"/>
      <c r="AO68" s="66">
        <v>42444</v>
      </c>
      <c r="AP68" s="73">
        <v>0</v>
      </c>
      <c r="AQ68" s="73">
        <v>2</v>
      </c>
      <c r="AR68" s="73">
        <v>0</v>
      </c>
      <c r="AS68" s="73">
        <v>1</v>
      </c>
      <c r="AT68" s="54">
        <v>1</v>
      </c>
      <c r="AU68" s="54">
        <v>1</v>
      </c>
      <c r="AV68" s="54">
        <v>1</v>
      </c>
      <c r="AW68" s="54">
        <v>0</v>
      </c>
      <c r="AX68" s="54">
        <v>137</v>
      </c>
      <c r="AY68" s="54">
        <v>118</v>
      </c>
      <c r="AZ68" s="54">
        <v>144</v>
      </c>
      <c r="BA68" s="54">
        <v>3</v>
      </c>
      <c r="BB68" s="54">
        <v>56</v>
      </c>
      <c r="BC68" s="54">
        <v>0</v>
      </c>
      <c r="BD68" s="54">
        <v>12</v>
      </c>
      <c r="BE68" s="54">
        <v>7</v>
      </c>
      <c r="BF68" s="54">
        <v>1</v>
      </c>
      <c r="BG68" s="54">
        <v>2</v>
      </c>
      <c r="BH68" s="54">
        <v>2</v>
      </c>
      <c r="BI68" s="54">
        <v>2</v>
      </c>
      <c r="BJ68" s="54">
        <v>2</v>
      </c>
      <c r="BK68" s="54">
        <v>0</v>
      </c>
      <c r="BL68" s="54">
        <v>0</v>
      </c>
      <c r="BM68" s="54">
        <v>0</v>
      </c>
      <c r="BN68" s="54">
        <v>2</v>
      </c>
      <c r="BO68" s="54">
        <v>3</v>
      </c>
      <c r="BP68" s="54">
        <v>1</v>
      </c>
      <c r="BQ68" s="54">
        <v>1</v>
      </c>
      <c r="BR68" s="54">
        <v>0</v>
      </c>
      <c r="BS68" s="54">
        <v>1</v>
      </c>
      <c r="BT68" s="54">
        <v>0</v>
      </c>
      <c r="BU68" s="54">
        <v>0</v>
      </c>
      <c r="BV68" s="54">
        <v>26</v>
      </c>
      <c r="BW68" s="54">
        <v>16</v>
      </c>
      <c r="BX68" s="54">
        <v>0</v>
      </c>
      <c r="BY68" s="54">
        <v>10</v>
      </c>
      <c r="BZ68" s="54">
        <v>9</v>
      </c>
      <c r="CA68" s="46"/>
      <c r="CB68" s="46"/>
    </row>
    <row r="69" spans="1:80" x14ac:dyDescent="0.25">
      <c r="A69" s="75" t="s">
        <v>2193</v>
      </c>
      <c r="B69" s="76"/>
      <c r="C69" s="77">
        <v>7</v>
      </c>
      <c r="D69" s="78">
        <v>1</v>
      </c>
      <c r="E69" s="79">
        <v>2</v>
      </c>
      <c r="F69" s="79">
        <v>1</v>
      </c>
      <c r="G69" s="80">
        <v>1</v>
      </c>
      <c r="H69" s="80">
        <v>2</v>
      </c>
      <c r="I69" s="79">
        <v>10</v>
      </c>
      <c r="J69" s="80">
        <v>2</v>
      </c>
      <c r="K69" s="80">
        <v>5</v>
      </c>
      <c r="L69" s="80">
        <v>1</v>
      </c>
      <c r="M69" s="81">
        <v>1</v>
      </c>
      <c r="N69" s="82">
        <v>0</v>
      </c>
      <c r="O69" s="82">
        <v>1</v>
      </c>
      <c r="P69" s="82">
        <v>3</v>
      </c>
      <c r="Q69" s="82">
        <v>6</v>
      </c>
      <c r="R69" s="82">
        <v>0</v>
      </c>
      <c r="S69" s="82"/>
      <c r="T69" s="83"/>
      <c r="U69" s="83"/>
      <c r="V69" s="83"/>
      <c r="W69" s="83"/>
      <c r="X69" s="83"/>
      <c r="Y69" s="83"/>
      <c r="Z69" s="83"/>
      <c r="AA69" s="84"/>
      <c r="AB69" s="84"/>
      <c r="AC69" s="84"/>
      <c r="AD69" s="84"/>
      <c r="AE69" s="84"/>
      <c r="AF69" s="85"/>
      <c r="AG69" s="77"/>
      <c r="AH69" s="86"/>
      <c r="AI69" s="71">
        <f t="shared" ref="AI69:AI92" si="6">SUM(C69:AF69)</f>
        <v>43</v>
      </c>
      <c r="AM69" s="44"/>
      <c r="AN69" s="72"/>
      <c r="AO69" s="66">
        <v>42445</v>
      </c>
      <c r="AP69" s="73">
        <v>0</v>
      </c>
      <c r="AQ69" s="73">
        <v>0</v>
      </c>
      <c r="AR69" s="73">
        <v>0</v>
      </c>
      <c r="AS69" s="73">
        <v>0</v>
      </c>
      <c r="AT69" s="54">
        <v>0</v>
      </c>
      <c r="AU69" s="54">
        <v>0</v>
      </c>
      <c r="AV69" s="54">
        <v>0</v>
      </c>
      <c r="AW69" s="54">
        <v>0</v>
      </c>
      <c r="AX69" s="54">
        <v>0</v>
      </c>
      <c r="AY69" s="54">
        <v>0</v>
      </c>
      <c r="AZ69" s="54">
        <v>0</v>
      </c>
      <c r="BA69" s="54">
        <v>0</v>
      </c>
      <c r="BB69" s="54">
        <v>0</v>
      </c>
      <c r="BC69" s="54">
        <v>0</v>
      </c>
      <c r="BD69" s="54">
        <v>0</v>
      </c>
      <c r="BE69" s="54">
        <v>0</v>
      </c>
      <c r="BF69" s="54">
        <v>0</v>
      </c>
      <c r="BG69" s="54">
        <v>0</v>
      </c>
      <c r="BH69" s="54">
        <v>0</v>
      </c>
      <c r="BI69" s="54">
        <v>0</v>
      </c>
      <c r="BJ69" s="54">
        <v>0</v>
      </c>
      <c r="BK69" s="54">
        <v>0</v>
      </c>
      <c r="BL69" s="54">
        <v>0</v>
      </c>
      <c r="BM69" s="54">
        <v>0</v>
      </c>
      <c r="BN69" s="54">
        <v>0</v>
      </c>
      <c r="BO69" s="54">
        <v>0</v>
      </c>
      <c r="BP69" s="54">
        <v>0</v>
      </c>
      <c r="BQ69" s="54">
        <v>0</v>
      </c>
      <c r="BR69" s="54">
        <v>0</v>
      </c>
      <c r="BS69" s="54">
        <v>0</v>
      </c>
      <c r="BT69" s="54">
        <v>0</v>
      </c>
      <c r="BU69" s="54">
        <v>0</v>
      </c>
      <c r="BV69" s="54">
        <v>0</v>
      </c>
      <c r="BW69" s="54">
        <v>0</v>
      </c>
      <c r="BX69" s="54">
        <v>0</v>
      </c>
      <c r="BY69" s="54">
        <v>0</v>
      </c>
      <c r="BZ69" s="54">
        <v>0</v>
      </c>
      <c r="CA69" s="46"/>
      <c r="CB69" s="46"/>
    </row>
    <row r="70" spans="1:80" x14ac:dyDescent="0.25">
      <c r="A70" s="90" t="s">
        <v>2194</v>
      </c>
      <c r="B70" s="91"/>
      <c r="C70" s="92">
        <v>16</v>
      </c>
      <c r="D70" s="93">
        <v>10</v>
      </c>
      <c r="E70" s="94">
        <v>4</v>
      </c>
      <c r="F70" s="94">
        <v>18</v>
      </c>
      <c r="G70" s="94">
        <v>15</v>
      </c>
      <c r="H70" s="94">
        <v>18</v>
      </c>
      <c r="I70" s="94">
        <v>16</v>
      </c>
      <c r="J70" s="94">
        <v>9</v>
      </c>
      <c r="K70" s="94">
        <v>14</v>
      </c>
      <c r="L70" s="94">
        <v>16</v>
      </c>
      <c r="M70" s="93">
        <v>10</v>
      </c>
      <c r="N70" s="94">
        <v>24</v>
      </c>
      <c r="O70" s="94">
        <v>18</v>
      </c>
      <c r="P70" s="94">
        <v>19</v>
      </c>
      <c r="Q70" s="94">
        <v>21</v>
      </c>
      <c r="R70" s="94">
        <v>12</v>
      </c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5"/>
      <c r="AG70" s="92"/>
      <c r="AH70" s="86"/>
      <c r="AI70" s="71">
        <f t="shared" si="6"/>
        <v>240</v>
      </c>
      <c r="AM70" s="44"/>
      <c r="AN70" s="72"/>
      <c r="AO70" s="66">
        <v>42446</v>
      </c>
      <c r="AP70" s="73">
        <v>0</v>
      </c>
      <c r="AQ70" s="73">
        <v>0</v>
      </c>
      <c r="AR70" s="73">
        <v>0</v>
      </c>
      <c r="AS70" s="73">
        <v>0</v>
      </c>
      <c r="AT70" s="54">
        <v>0</v>
      </c>
      <c r="AU70" s="54">
        <v>0</v>
      </c>
      <c r="AV70" s="54">
        <v>0</v>
      </c>
      <c r="AW70" s="54">
        <v>0</v>
      </c>
      <c r="AX70" s="54">
        <v>0</v>
      </c>
      <c r="AY70" s="54">
        <v>0</v>
      </c>
      <c r="AZ70" s="54">
        <v>0</v>
      </c>
      <c r="BA70" s="54">
        <v>0</v>
      </c>
      <c r="BB70" s="54">
        <v>0</v>
      </c>
      <c r="BC70" s="54">
        <v>0</v>
      </c>
      <c r="BD70" s="54">
        <v>0</v>
      </c>
      <c r="BE70" s="54">
        <v>0</v>
      </c>
      <c r="BF70" s="54">
        <v>0</v>
      </c>
      <c r="BG70" s="54">
        <v>0</v>
      </c>
      <c r="BH70" s="54">
        <v>0</v>
      </c>
      <c r="BI70" s="54">
        <v>0</v>
      </c>
      <c r="BJ70" s="54">
        <v>0</v>
      </c>
      <c r="BK70" s="54">
        <v>0</v>
      </c>
      <c r="BL70" s="54">
        <v>0</v>
      </c>
      <c r="BM70" s="54">
        <v>0</v>
      </c>
      <c r="BN70" s="54">
        <v>0</v>
      </c>
      <c r="BO70" s="54">
        <v>0</v>
      </c>
      <c r="BP70" s="54">
        <v>0</v>
      </c>
      <c r="BQ70" s="54">
        <v>0</v>
      </c>
      <c r="BR70" s="54">
        <v>0</v>
      </c>
      <c r="BS70" s="54">
        <v>0</v>
      </c>
      <c r="BT70" s="54">
        <v>0</v>
      </c>
      <c r="BU70" s="54">
        <v>0</v>
      </c>
      <c r="BV70" s="54">
        <v>0</v>
      </c>
      <c r="BW70" s="54">
        <v>0</v>
      </c>
      <c r="BX70" s="54">
        <v>0</v>
      </c>
      <c r="BY70" s="54">
        <v>0</v>
      </c>
      <c r="BZ70" s="54">
        <v>0</v>
      </c>
      <c r="CA70" s="46"/>
      <c r="CB70" s="46"/>
    </row>
    <row r="71" spans="1:80" x14ac:dyDescent="0.25">
      <c r="A71" s="90" t="s">
        <v>2196</v>
      </c>
      <c r="B71" s="91"/>
      <c r="C71" s="92">
        <v>3</v>
      </c>
      <c r="D71" s="93">
        <v>3</v>
      </c>
      <c r="E71" s="94">
        <v>2</v>
      </c>
      <c r="F71" s="94">
        <v>7</v>
      </c>
      <c r="G71" s="94">
        <v>4</v>
      </c>
      <c r="H71" s="94">
        <v>6</v>
      </c>
      <c r="I71" s="94">
        <v>10</v>
      </c>
      <c r="J71" s="94">
        <v>4</v>
      </c>
      <c r="K71" s="94">
        <v>8</v>
      </c>
      <c r="L71" s="94">
        <v>5</v>
      </c>
      <c r="M71" s="93">
        <v>6</v>
      </c>
      <c r="N71" s="94">
        <v>8</v>
      </c>
      <c r="O71" s="94">
        <v>10</v>
      </c>
      <c r="P71" s="94">
        <v>10</v>
      </c>
      <c r="Q71" s="94">
        <v>12</v>
      </c>
      <c r="R71" s="94">
        <v>7</v>
      </c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5"/>
      <c r="AG71" s="92"/>
      <c r="AH71" s="86"/>
      <c r="AI71" s="71">
        <f t="shared" si="6"/>
        <v>105</v>
      </c>
      <c r="AM71" s="44"/>
      <c r="AN71" s="72"/>
      <c r="AO71" s="66">
        <v>42447</v>
      </c>
      <c r="AP71" s="73">
        <v>0</v>
      </c>
      <c r="AQ71" s="73">
        <v>0</v>
      </c>
      <c r="AR71" s="73">
        <v>0</v>
      </c>
      <c r="AS71" s="73">
        <v>0</v>
      </c>
      <c r="AT71" s="54">
        <v>0</v>
      </c>
      <c r="AU71" s="54">
        <v>0</v>
      </c>
      <c r="AV71" s="54">
        <v>0</v>
      </c>
      <c r="AW71" s="54">
        <v>0</v>
      </c>
      <c r="AX71" s="54">
        <v>0</v>
      </c>
      <c r="AY71" s="54">
        <v>0</v>
      </c>
      <c r="AZ71" s="54">
        <v>0</v>
      </c>
      <c r="BA71" s="54">
        <v>0</v>
      </c>
      <c r="BB71" s="54">
        <v>0</v>
      </c>
      <c r="BC71" s="54">
        <v>0</v>
      </c>
      <c r="BD71" s="54">
        <v>0</v>
      </c>
      <c r="BE71" s="54">
        <v>0</v>
      </c>
      <c r="BF71" s="54">
        <v>0</v>
      </c>
      <c r="BG71" s="54">
        <v>0</v>
      </c>
      <c r="BH71" s="54">
        <v>0</v>
      </c>
      <c r="BI71" s="54">
        <v>0</v>
      </c>
      <c r="BJ71" s="54">
        <v>0</v>
      </c>
      <c r="BK71" s="54">
        <v>0</v>
      </c>
      <c r="BL71" s="54">
        <v>0</v>
      </c>
      <c r="BM71" s="54">
        <v>0</v>
      </c>
      <c r="BN71" s="54">
        <v>0</v>
      </c>
      <c r="BO71" s="54">
        <v>0</v>
      </c>
      <c r="BP71" s="54">
        <v>0</v>
      </c>
      <c r="BQ71" s="54">
        <v>0</v>
      </c>
      <c r="BR71" s="54">
        <v>0</v>
      </c>
      <c r="BS71" s="54">
        <v>0</v>
      </c>
      <c r="BT71" s="54">
        <v>0</v>
      </c>
      <c r="BU71" s="54">
        <v>0</v>
      </c>
      <c r="BV71" s="54">
        <v>0</v>
      </c>
      <c r="BW71" s="54">
        <v>0</v>
      </c>
      <c r="BX71" s="54">
        <v>0</v>
      </c>
      <c r="BY71" s="54">
        <v>0</v>
      </c>
      <c r="BZ71" s="54">
        <v>0</v>
      </c>
      <c r="CA71" s="46"/>
      <c r="CB71" s="46"/>
    </row>
    <row r="72" spans="1:80" x14ac:dyDescent="0.25">
      <c r="A72" s="96" t="s">
        <v>2197</v>
      </c>
      <c r="B72" s="97"/>
      <c r="C72" s="92">
        <v>0</v>
      </c>
      <c r="D72" s="93">
        <v>0</v>
      </c>
      <c r="E72" s="94">
        <v>0</v>
      </c>
      <c r="F72" s="94">
        <v>0</v>
      </c>
      <c r="G72" s="94">
        <v>0</v>
      </c>
      <c r="H72" s="94">
        <v>2</v>
      </c>
      <c r="I72" s="94">
        <v>3</v>
      </c>
      <c r="J72" s="94">
        <v>0</v>
      </c>
      <c r="K72" s="94">
        <v>2</v>
      </c>
      <c r="L72" s="94">
        <v>3</v>
      </c>
      <c r="M72" s="93">
        <v>1</v>
      </c>
      <c r="N72" s="94">
        <v>2</v>
      </c>
      <c r="O72" s="94">
        <v>4</v>
      </c>
      <c r="P72" s="94">
        <v>1</v>
      </c>
      <c r="Q72" s="94">
        <v>2</v>
      </c>
      <c r="R72" s="94">
        <v>1</v>
      </c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5"/>
      <c r="AG72" s="92"/>
      <c r="AH72" s="86"/>
      <c r="AI72" s="71">
        <f t="shared" si="6"/>
        <v>21</v>
      </c>
      <c r="AM72" s="44"/>
      <c r="AN72" s="72"/>
      <c r="AO72" s="66">
        <v>42448</v>
      </c>
      <c r="AP72" s="73">
        <v>0</v>
      </c>
      <c r="AQ72" s="73">
        <v>0</v>
      </c>
      <c r="AR72" s="73">
        <v>0</v>
      </c>
      <c r="AS72" s="73">
        <v>0</v>
      </c>
      <c r="AT72" s="54">
        <v>0</v>
      </c>
      <c r="AU72" s="54">
        <v>0</v>
      </c>
      <c r="AV72" s="54">
        <v>0</v>
      </c>
      <c r="AW72" s="54">
        <v>0</v>
      </c>
      <c r="AX72" s="54">
        <v>0</v>
      </c>
      <c r="AY72" s="54">
        <v>0</v>
      </c>
      <c r="AZ72" s="54">
        <v>0</v>
      </c>
      <c r="BA72" s="54">
        <v>0</v>
      </c>
      <c r="BB72" s="54">
        <v>0</v>
      </c>
      <c r="BC72" s="54">
        <v>0</v>
      </c>
      <c r="BD72" s="54">
        <v>0</v>
      </c>
      <c r="BE72" s="54">
        <v>0</v>
      </c>
      <c r="BF72" s="54">
        <v>0</v>
      </c>
      <c r="BG72" s="54">
        <v>0</v>
      </c>
      <c r="BH72" s="54">
        <v>0</v>
      </c>
      <c r="BI72" s="54">
        <v>0</v>
      </c>
      <c r="BJ72" s="54">
        <v>0</v>
      </c>
      <c r="BK72" s="54">
        <v>0</v>
      </c>
      <c r="BL72" s="54">
        <v>0</v>
      </c>
      <c r="BM72" s="54">
        <v>0</v>
      </c>
      <c r="BN72" s="54">
        <v>0</v>
      </c>
      <c r="BO72" s="54">
        <v>0</v>
      </c>
      <c r="BP72" s="54">
        <v>0</v>
      </c>
      <c r="BQ72" s="54">
        <v>0</v>
      </c>
      <c r="BR72" s="54">
        <v>0</v>
      </c>
      <c r="BS72" s="54">
        <v>0</v>
      </c>
      <c r="BT72" s="54">
        <v>0</v>
      </c>
      <c r="BU72" s="54">
        <v>0</v>
      </c>
      <c r="BV72" s="54">
        <v>0</v>
      </c>
      <c r="BW72" s="54">
        <v>0</v>
      </c>
      <c r="BX72" s="54">
        <v>0</v>
      </c>
      <c r="BY72" s="54">
        <v>0</v>
      </c>
      <c r="BZ72" s="54">
        <v>0</v>
      </c>
      <c r="CA72" s="46"/>
      <c r="CB72" s="46"/>
    </row>
    <row r="73" spans="1:80" x14ac:dyDescent="0.25">
      <c r="A73" s="96" t="s">
        <v>2198</v>
      </c>
      <c r="B73" s="97"/>
      <c r="C73" s="92">
        <v>1</v>
      </c>
      <c r="D73" s="93">
        <v>2</v>
      </c>
      <c r="E73" s="94">
        <v>0</v>
      </c>
      <c r="F73" s="94">
        <v>1</v>
      </c>
      <c r="G73" s="94">
        <v>1</v>
      </c>
      <c r="H73" s="94">
        <v>1</v>
      </c>
      <c r="I73" s="94">
        <v>3</v>
      </c>
      <c r="J73" s="94">
        <v>3</v>
      </c>
      <c r="K73" s="94">
        <v>2</v>
      </c>
      <c r="L73" s="94">
        <v>1</v>
      </c>
      <c r="M73" s="93">
        <v>3</v>
      </c>
      <c r="N73" s="94">
        <v>2</v>
      </c>
      <c r="O73" s="94">
        <v>5</v>
      </c>
      <c r="P73" s="94">
        <v>5</v>
      </c>
      <c r="Q73" s="94">
        <v>3</v>
      </c>
      <c r="R73" s="94">
        <v>2</v>
      </c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5"/>
      <c r="AG73" s="92"/>
      <c r="AH73" s="86"/>
      <c r="AI73" s="71">
        <f t="shared" si="6"/>
        <v>35</v>
      </c>
      <c r="AM73" s="44"/>
      <c r="AN73" s="72"/>
      <c r="AO73" s="66">
        <v>42449</v>
      </c>
      <c r="AP73" s="73">
        <v>0</v>
      </c>
      <c r="AQ73" s="73">
        <v>0</v>
      </c>
      <c r="AR73" s="73">
        <v>0</v>
      </c>
      <c r="AS73" s="73">
        <v>0</v>
      </c>
      <c r="AT73" s="54">
        <v>0</v>
      </c>
      <c r="AU73" s="54">
        <v>0</v>
      </c>
      <c r="AV73" s="54">
        <v>0</v>
      </c>
      <c r="AW73" s="54">
        <v>0</v>
      </c>
      <c r="AX73" s="54">
        <v>0</v>
      </c>
      <c r="AY73" s="54">
        <v>0</v>
      </c>
      <c r="AZ73" s="54">
        <v>0</v>
      </c>
      <c r="BA73" s="54">
        <v>0</v>
      </c>
      <c r="BB73" s="54">
        <v>0</v>
      </c>
      <c r="BC73" s="54">
        <v>0</v>
      </c>
      <c r="BD73" s="54">
        <v>0</v>
      </c>
      <c r="BE73" s="54">
        <v>0</v>
      </c>
      <c r="BF73" s="54">
        <v>0</v>
      </c>
      <c r="BG73" s="54">
        <v>0</v>
      </c>
      <c r="BH73" s="54">
        <v>0</v>
      </c>
      <c r="BI73" s="54">
        <v>0</v>
      </c>
      <c r="BJ73" s="54">
        <v>0</v>
      </c>
      <c r="BK73" s="54">
        <v>0</v>
      </c>
      <c r="BL73" s="54">
        <v>0</v>
      </c>
      <c r="BM73" s="54">
        <v>0</v>
      </c>
      <c r="BN73" s="54">
        <v>0</v>
      </c>
      <c r="BO73" s="54">
        <v>0</v>
      </c>
      <c r="BP73" s="54">
        <v>0</v>
      </c>
      <c r="BQ73" s="54">
        <v>0</v>
      </c>
      <c r="BR73" s="54">
        <v>0</v>
      </c>
      <c r="BS73" s="54">
        <v>0</v>
      </c>
      <c r="BT73" s="54">
        <v>0</v>
      </c>
      <c r="BU73" s="54">
        <v>0</v>
      </c>
      <c r="BV73" s="54">
        <v>0</v>
      </c>
      <c r="BW73" s="54">
        <v>0</v>
      </c>
      <c r="BX73" s="54">
        <v>0</v>
      </c>
      <c r="BY73" s="54">
        <v>0</v>
      </c>
      <c r="BZ73" s="54">
        <v>0</v>
      </c>
      <c r="CA73" s="46"/>
      <c r="CB73" s="46"/>
    </row>
    <row r="74" spans="1:80" x14ac:dyDescent="0.25">
      <c r="A74" s="96" t="s">
        <v>2200</v>
      </c>
      <c r="B74" s="97"/>
      <c r="C74" s="92">
        <v>0</v>
      </c>
      <c r="D74" s="93">
        <v>1</v>
      </c>
      <c r="E74" s="94">
        <v>0</v>
      </c>
      <c r="F74" s="94">
        <v>4</v>
      </c>
      <c r="G74" s="94">
        <v>1</v>
      </c>
      <c r="H74" s="94">
        <v>0</v>
      </c>
      <c r="I74" s="94">
        <v>1</v>
      </c>
      <c r="J74" s="94">
        <v>0</v>
      </c>
      <c r="K74" s="94">
        <v>2</v>
      </c>
      <c r="L74" s="94">
        <v>1</v>
      </c>
      <c r="M74" s="93">
        <v>1</v>
      </c>
      <c r="N74" s="94">
        <v>2</v>
      </c>
      <c r="O74" s="94">
        <v>0</v>
      </c>
      <c r="P74" s="94">
        <v>3</v>
      </c>
      <c r="Q74" s="94">
        <v>5</v>
      </c>
      <c r="R74" s="94">
        <v>2</v>
      </c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5"/>
      <c r="AG74" s="92"/>
      <c r="AH74" s="86"/>
      <c r="AI74" s="71">
        <f t="shared" si="6"/>
        <v>23</v>
      </c>
      <c r="AM74" s="44"/>
      <c r="AN74" s="72"/>
      <c r="AO74" s="66">
        <v>42450</v>
      </c>
      <c r="AP74" s="73">
        <v>0</v>
      </c>
      <c r="AQ74" s="73">
        <v>0</v>
      </c>
      <c r="AR74" s="73">
        <v>0</v>
      </c>
      <c r="AS74" s="73">
        <v>0</v>
      </c>
      <c r="AT74" s="54">
        <v>0</v>
      </c>
      <c r="AU74" s="54">
        <v>0</v>
      </c>
      <c r="AV74" s="54">
        <v>0</v>
      </c>
      <c r="AW74" s="54">
        <v>0</v>
      </c>
      <c r="AX74" s="54">
        <v>0</v>
      </c>
      <c r="AY74" s="54">
        <v>0</v>
      </c>
      <c r="AZ74" s="54">
        <v>0</v>
      </c>
      <c r="BA74" s="54">
        <v>0</v>
      </c>
      <c r="BB74" s="54">
        <v>0</v>
      </c>
      <c r="BC74" s="54">
        <v>0</v>
      </c>
      <c r="BD74" s="54">
        <v>0</v>
      </c>
      <c r="BE74" s="54">
        <v>0</v>
      </c>
      <c r="BF74" s="54">
        <v>0</v>
      </c>
      <c r="BG74" s="54">
        <v>0</v>
      </c>
      <c r="BH74" s="54">
        <v>0</v>
      </c>
      <c r="BI74" s="54">
        <v>0</v>
      </c>
      <c r="BJ74" s="54">
        <v>0</v>
      </c>
      <c r="BK74" s="54">
        <v>0</v>
      </c>
      <c r="BL74" s="54">
        <v>0</v>
      </c>
      <c r="BM74" s="54">
        <v>0</v>
      </c>
      <c r="BN74" s="54">
        <v>0</v>
      </c>
      <c r="BO74" s="54">
        <v>0</v>
      </c>
      <c r="BP74" s="54">
        <v>0</v>
      </c>
      <c r="BQ74" s="54">
        <v>0</v>
      </c>
      <c r="BR74" s="54">
        <v>0</v>
      </c>
      <c r="BS74" s="54">
        <v>0</v>
      </c>
      <c r="BT74" s="54">
        <v>0</v>
      </c>
      <c r="BU74" s="54">
        <v>0</v>
      </c>
      <c r="BV74" s="54">
        <v>0</v>
      </c>
      <c r="BW74" s="54">
        <v>0</v>
      </c>
      <c r="BX74" s="54">
        <v>0</v>
      </c>
      <c r="BY74" s="54">
        <v>0</v>
      </c>
      <c r="BZ74" s="54">
        <v>0</v>
      </c>
      <c r="CA74" s="46"/>
      <c r="CB74" s="46"/>
    </row>
    <row r="75" spans="1:80" x14ac:dyDescent="0.25">
      <c r="A75" s="96" t="s">
        <v>2201</v>
      </c>
      <c r="B75" s="97"/>
      <c r="C75" s="92">
        <v>2</v>
      </c>
      <c r="D75" s="93">
        <v>0</v>
      </c>
      <c r="E75" s="94">
        <v>2</v>
      </c>
      <c r="F75" s="94">
        <v>2</v>
      </c>
      <c r="G75" s="94">
        <v>2</v>
      </c>
      <c r="H75" s="94">
        <v>3</v>
      </c>
      <c r="I75" s="94">
        <v>3</v>
      </c>
      <c r="J75" s="94">
        <v>1</v>
      </c>
      <c r="K75" s="94">
        <v>2</v>
      </c>
      <c r="L75" s="94">
        <v>0</v>
      </c>
      <c r="M75" s="93">
        <v>0</v>
      </c>
      <c r="N75" s="94">
        <v>2</v>
      </c>
      <c r="O75" s="94">
        <v>1</v>
      </c>
      <c r="P75" s="94">
        <v>1</v>
      </c>
      <c r="Q75" s="94">
        <v>2</v>
      </c>
      <c r="R75" s="94">
        <v>2</v>
      </c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5"/>
      <c r="AG75" s="92"/>
      <c r="AH75" s="86"/>
      <c r="AI75" s="71">
        <f t="shared" si="6"/>
        <v>25</v>
      </c>
      <c r="AM75" s="44"/>
      <c r="AN75" s="72"/>
      <c r="AO75" s="66">
        <v>42451</v>
      </c>
      <c r="AP75" s="73">
        <v>0</v>
      </c>
      <c r="AQ75" s="73">
        <v>0</v>
      </c>
      <c r="AR75" s="73">
        <v>0</v>
      </c>
      <c r="AS75" s="73">
        <v>0</v>
      </c>
      <c r="AT75" s="54">
        <v>0</v>
      </c>
      <c r="AU75" s="54">
        <v>0</v>
      </c>
      <c r="AV75" s="54">
        <v>0</v>
      </c>
      <c r="AW75" s="54">
        <v>0</v>
      </c>
      <c r="AX75" s="54">
        <v>0</v>
      </c>
      <c r="AY75" s="54">
        <v>0</v>
      </c>
      <c r="AZ75" s="54">
        <v>0</v>
      </c>
      <c r="BA75" s="54">
        <v>0</v>
      </c>
      <c r="BB75" s="54">
        <v>0</v>
      </c>
      <c r="BC75" s="54">
        <v>0</v>
      </c>
      <c r="BD75" s="54">
        <v>0</v>
      </c>
      <c r="BE75" s="54">
        <v>0</v>
      </c>
      <c r="BF75" s="54">
        <v>0</v>
      </c>
      <c r="BG75" s="54">
        <v>0</v>
      </c>
      <c r="BH75" s="54">
        <v>0</v>
      </c>
      <c r="BI75" s="54">
        <v>0</v>
      </c>
      <c r="BJ75" s="54">
        <v>0</v>
      </c>
      <c r="BK75" s="54">
        <v>0</v>
      </c>
      <c r="BL75" s="54">
        <v>0</v>
      </c>
      <c r="BM75" s="54">
        <v>0</v>
      </c>
      <c r="BN75" s="54">
        <v>0</v>
      </c>
      <c r="BO75" s="54">
        <v>0</v>
      </c>
      <c r="BP75" s="54">
        <v>0</v>
      </c>
      <c r="BQ75" s="54">
        <v>0</v>
      </c>
      <c r="BR75" s="54">
        <v>0</v>
      </c>
      <c r="BS75" s="54">
        <v>0</v>
      </c>
      <c r="BT75" s="54">
        <v>0</v>
      </c>
      <c r="BU75" s="54">
        <v>0</v>
      </c>
      <c r="BV75" s="54">
        <v>0</v>
      </c>
      <c r="BW75" s="54">
        <v>0</v>
      </c>
      <c r="BX75" s="54">
        <v>0</v>
      </c>
      <c r="BY75" s="54">
        <v>0</v>
      </c>
      <c r="BZ75" s="54">
        <v>0</v>
      </c>
      <c r="CA75" s="46"/>
      <c r="CB75" s="46"/>
    </row>
    <row r="76" spans="1:80" x14ac:dyDescent="0.25">
      <c r="A76" s="90" t="s">
        <v>2202</v>
      </c>
      <c r="B76" s="91"/>
      <c r="C76" s="92">
        <v>3</v>
      </c>
      <c r="D76" s="93">
        <v>4</v>
      </c>
      <c r="E76" s="94">
        <v>0</v>
      </c>
      <c r="F76" s="94">
        <v>1</v>
      </c>
      <c r="G76" s="94">
        <v>1</v>
      </c>
      <c r="H76" s="94">
        <v>1</v>
      </c>
      <c r="I76" s="94">
        <v>2</v>
      </c>
      <c r="J76" s="94">
        <v>0</v>
      </c>
      <c r="K76" s="94">
        <v>1</v>
      </c>
      <c r="L76" s="94">
        <v>3</v>
      </c>
      <c r="M76" s="93">
        <v>1</v>
      </c>
      <c r="N76" s="94">
        <v>4</v>
      </c>
      <c r="O76" s="94">
        <v>5</v>
      </c>
      <c r="P76" s="94">
        <v>4</v>
      </c>
      <c r="Q76" s="94">
        <v>2</v>
      </c>
      <c r="R76" s="94">
        <v>2</v>
      </c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5"/>
      <c r="AG76" s="92"/>
      <c r="AH76" s="86"/>
      <c r="AI76" s="71">
        <f t="shared" si="6"/>
        <v>34</v>
      </c>
      <c r="AM76" s="44"/>
      <c r="AN76" s="72"/>
      <c r="AO76" s="66">
        <v>42452</v>
      </c>
      <c r="AP76" s="73">
        <v>0</v>
      </c>
      <c r="AQ76" s="73">
        <v>0</v>
      </c>
      <c r="AR76" s="73">
        <v>0</v>
      </c>
      <c r="AS76" s="73">
        <v>0</v>
      </c>
      <c r="AT76" s="54">
        <v>0</v>
      </c>
      <c r="AU76" s="54">
        <v>0</v>
      </c>
      <c r="AV76" s="54">
        <v>0</v>
      </c>
      <c r="AW76" s="54">
        <v>0</v>
      </c>
      <c r="AX76" s="54">
        <v>0</v>
      </c>
      <c r="AY76" s="54">
        <v>0</v>
      </c>
      <c r="AZ76" s="54">
        <v>0</v>
      </c>
      <c r="BA76" s="54">
        <v>0</v>
      </c>
      <c r="BB76" s="54">
        <v>0</v>
      </c>
      <c r="BC76" s="54">
        <v>0</v>
      </c>
      <c r="BD76" s="54">
        <v>0</v>
      </c>
      <c r="BE76" s="54">
        <v>0</v>
      </c>
      <c r="BF76" s="54">
        <v>0</v>
      </c>
      <c r="BG76" s="54">
        <v>0</v>
      </c>
      <c r="BH76" s="54">
        <v>0</v>
      </c>
      <c r="BI76" s="54">
        <v>0</v>
      </c>
      <c r="BJ76" s="54">
        <v>0</v>
      </c>
      <c r="BK76" s="54">
        <v>0</v>
      </c>
      <c r="BL76" s="54">
        <v>0</v>
      </c>
      <c r="BM76" s="54">
        <v>0</v>
      </c>
      <c r="BN76" s="54">
        <v>0</v>
      </c>
      <c r="BO76" s="54">
        <v>0</v>
      </c>
      <c r="BP76" s="54">
        <v>0</v>
      </c>
      <c r="BQ76" s="54">
        <v>0</v>
      </c>
      <c r="BR76" s="54">
        <v>0</v>
      </c>
      <c r="BS76" s="54">
        <v>0</v>
      </c>
      <c r="BT76" s="54">
        <v>0</v>
      </c>
      <c r="BU76" s="54">
        <v>0</v>
      </c>
      <c r="BV76" s="54">
        <v>0</v>
      </c>
      <c r="BW76" s="54">
        <v>0</v>
      </c>
      <c r="BX76" s="54">
        <v>0</v>
      </c>
      <c r="BY76" s="54">
        <v>0</v>
      </c>
      <c r="BZ76" s="54">
        <v>0</v>
      </c>
      <c r="CA76" s="46"/>
      <c r="CB76" s="46"/>
    </row>
    <row r="77" spans="1:80" x14ac:dyDescent="0.25">
      <c r="A77" s="96" t="s">
        <v>2204</v>
      </c>
      <c r="B77" s="97"/>
      <c r="C77" s="92">
        <v>0</v>
      </c>
      <c r="D77" s="93">
        <v>0</v>
      </c>
      <c r="E77" s="94">
        <v>0</v>
      </c>
      <c r="F77" s="94">
        <v>0</v>
      </c>
      <c r="G77" s="94">
        <v>0</v>
      </c>
      <c r="H77" s="94">
        <v>0</v>
      </c>
      <c r="I77" s="94">
        <v>0</v>
      </c>
      <c r="J77" s="94">
        <v>0</v>
      </c>
      <c r="K77" s="94">
        <v>0</v>
      </c>
      <c r="L77" s="94">
        <v>0</v>
      </c>
      <c r="M77" s="93">
        <v>0</v>
      </c>
      <c r="N77" s="94">
        <v>0</v>
      </c>
      <c r="O77" s="94">
        <v>0</v>
      </c>
      <c r="P77" s="94">
        <v>0</v>
      </c>
      <c r="Q77" s="94">
        <v>1</v>
      </c>
      <c r="R77" s="94">
        <v>0</v>
      </c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5"/>
      <c r="AG77" s="92"/>
      <c r="AH77" s="86"/>
      <c r="AI77" s="71">
        <f t="shared" si="6"/>
        <v>1</v>
      </c>
      <c r="AM77" s="44"/>
      <c r="AN77" s="72"/>
      <c r="AO77" s="66">
        <v>42453</v>
      </c>
      <c r="AP77" s="73">
        <v>0</v>
      </c>
      <c r="AQ77" s="73">
        <v>0</v>
      </c>
      <c r="AR77" s="73">
        <v>0</v>
      </c>
      <c r="AS77" s="73">
        <v>0</v>
      </c>
      <c r="AT77" s="54">
        <v>0</v>
      </c>
      <c r="AU77" s="54">
        <v>0</v>
      </c>
      <c r="AV77" s="54">
        <v>0</v>
      </c>
      <c r="AW77" s="54">
        <v>0</v>
      </c>
      <c r="AX77" s="54">
        <v>0</v>
      </c>
      <c r="AY77" s="54">
        <v>0</v>
      </c>
      <c r="AZ77" s="54">
        <v>0</v>
      </c>
      <c r="BA77" s="54">
        <v>0</v>
      </c>
      <c r="BB77" s="54">
        <v>0</v>
      </c>
      <c r="BC77" s="54">
        <v>0</v>
      </c>
      <c r="BD77" s="54">
        <v>0</v>
      </c>
      <c r="BE77" s="54">
        <v>0</v>
      </c>
      <c r="BF77" s="54">
        <v>0</v>
      </c>
      <c r="BG77" s="54">
        <v>0</v>
      </c>
      <c r="BH77" s="54">
        <v>0</v>
      </c>
      <c r="BI77" s="54">
        <v>0</v>
      </c>
      <c r="BJ77" s="54">
        <v>0</v>
      </c>
      <c r="BK77" s="54">
        <v>0</v>
      </c>
      <c r="BL77" s="54">
        <v>0</v>
      </c>
      <c r="BM77" s="54">
        <v>0</v>
      </c>
      <c r="BN77" s="54">
        <v>0</v>
      </c>
      <c r="BO77" s="54">
        <v>0</v>
      </c>
      <c r="BP77" s="54">
        <v>0</v>
      </c>
      <c r="BQ77" s="54">
        <v>0</v>
      </c>
      <c r="BR77" s="54">
        <v>0</v>
      </c>
      <c r="BS77" s="54">
        <v>0</v>
      </c>
      <c r="BT77" s="54">
        <v>0</v>
      </c>
      <c r="BU77" s="54">
        <v>0</v>
      </c>
      <c r="BV77" s="54">
        <v>0</v>
      </c>
      <c r="BW77" s="54">
        <v>0</v>
      </c>
      <c r="BX77" s="54">
        <v>0</v>
      </c>
      <c r="BY77" s="54">
        <v>0</v>
      </c>
      <c r="BZ77" s="54">
        <v>0</v>
      </c>
      <c r="CA77" s="46"/>
      <c r="CB77" s="46"/>
    </row>
    <row r="78" spans="1:80" x14ac:dyDescent="0.25">
      <c r="A78" s="96" t="s">
        <v>2205</v>
      </c>
      <c r="B78" s="97"/>
      <c r="C78" s="92">
        <v>3</v>
      </c>
      <c r="D78" s="93">
        <v>3</v>
      </c>
      <c r="E78" s="94">
        <v>0</v>
      </c>
      <c r="F78" s="94">
        <v>0</v>
      </c>
      <c r="G78" s="94">
        <v>0</v>
      </c>
      <c r="H78" s="94">
        <v>0</v>
      </c>
      <c r="I78" s="94">
        <v>0</v>
      </c>
      <c r="J78" s="94">
        <v>0</v>
      </c>
      <c r="K78" s="94">
        <v>1</v>
      </c>
      <c r="L78" s="94">
        <v>2</v>
      </c>
      <c r="M78" s="93">
        <v>0</v>
      </c>
      <c r="N78" s="94">
        <v>1</v>
      </c>
      <c r="O78" s="94">
        <v>3</v>
      </c>
      <c r="P78" s="94">
        <v>2</v>
      </c>
      <c r="Q78" s="94">
        <v>0</v>
      </c>
      <c r="R78" s="94">
        <v>0</v>
      </c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5"/>
      <c r="AG78" s="92"/>
      <c r="AH78" s="86"/>
      <c r="AI78" s="71">
        <f t="shared" si="6"/>
        <v>15</v>
      </c>
      <c r="AM78" s="44"/>
      <c r="AN78" s="72"/>
      <c r="AO78" s="66">
        <v>42454</v>
      </c>
      <c r="AP78" s="54">
        <v>0</v>
      </c>
      <c r="AQ78" s="54">
        <v>0</v>
      </c>
      <c r="AR78" s="54">
        <v>0</v>
      </c>
      <c r="AS78" s="54">
        <v>0</v>
      </c>
      <c r="AT78" s="54">
        <v>0</v>
      </c>
      <c r="AU78" s="54">
        <v>0</v>
      </c>
      <c r="AV78" s="54">
        <v>0</v>
      </c>
      <c r="AW78" s="54">
        <v>0</v>
      </c>
      <c r="AX78" s="54">
        <v>0</v>
      </c>
      <c r="AY78" s="54">
        <v>0</v>
      </c>
      <c r="AZ78" s="54">
        <v>0</v>
      </c>
      <c r="BA78" s="54">
        <v>0</v>
      </c>
      <c r="BB78" s="54">
        <v>0</v>
      </c>
      <c r="BC78" s="54">
        <v>0</v>
      </c>
      <c r="BD78" s="54">
        <v>0</v>
      </c>
      <c r="BE78" s="54">
        <v>0</v>
      </c>
      <c r="BF78" s="54">
        <v>0</v>
      </c>
      <c r="BG78" s="54">
        <v>0</v>
      </c>
      <c r="BH78" s="54">
        <v>0</v>
      </c>
      <c r="BI78" s="54">
        <v>0</v>
      </c>
      <c r="BJ78" s="54">
        <v>0</v>
      </c>
      <c r="BK78" s="54">
        <v>0</v>
      </c>
      <c r="BL78" s="54">
        <v>0</v>
      </c>
      <c r="BM78" s="54">
        <v>0</v>
      </c>
      <c r="BN78" s="54">
        <v>0</v>
      </c>
      <c r="BO78" s="54">
        <v>0</v>
      </c>
      <c r="BP78" s="54">
        <v>0</v>
      </c>
      <c r="BQ78" s="54">
        <v>0</v>
      </c>
      <c r="BR78" s="54">
        <v>0</v>
      </c>
      <c r="BS78" s="54">
        <v>0</v>
      </c>
      <c r="BT78" s="54">
        <v>0</v>
      </c>
      <c r="BU78" s="54">
        <v>0</v>
      </c>
      <c r="BV78" s="54">
        <v>0</v>
      </c>
      <c r="BW78" s="54">
        <v>0</v>
      </c>
      <c r="BX78" s="54">
        <v>0</v>
      </c>
      <c r="BY78" s="54">
        <v>0</v>
      </c>
      <c r="BZ78" s="54">
        <v>0</v>
      </c>
      <c r="CA78" s="46"/>
      <c r="CB78" s="46"/>
    </row>
    <row r="79" spans="1:80" ht="16.5" customHeight="1" x14ac:dyDescent="0.25">
      <c r="A79" s="96" t="s">
        <v>2206</v>
      </c>
      <c r="B79" s="98"/>
      <c r="C79" s="99">
        <v>0</v>
      </c>
      <c r="D79" s="93">
        <v>0</v>
      </c>
      <c r="E79" s="94">
        <v>0</v>
      </c>
      <c r="F79" s="94">
        <v>0</v>
      </c>
      <c r="G79" s="94">
        <v>1</v>
      </c>
      <c r="H79" s="94">
        <v>1</v>
      </c>
      <c r="I79" s="94">
        <v>1</v>
      </c>
      <c r="J79" s="94">
        <v>0</v>
      </c>
      <c r="K79" s="94">
        <v>0</v>
      </c>
      <c r="L79" s="94">
        <v>1</v>
      </c>
      <c r="M79" s="93">
        <v>1</v>
      </c>
      <c r="N79" s="94">
        <v>0</v>
      </c>
      <c r="O79" s="94">
        <v>1</v>
      </c>
      <c r="P79" s="94">
        <v>0</v>
      </c>
      <c r="Q79" s="94">
        <v>1</v>
      </c>
      <c r="R79" s="94">
        <v>0</v>
      </c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5"/>
      <c r="AG79" s="99"/>
      <c r="AH79" s="100"/>
      <c r="AI79" s="101">
        <f t="shared" si="6"/>
        <v>7</v>
      </c>
      <c r="AM79" s="44"/>
      <c r="AN79" s="72"/>
      <c r="AO79" s="66">
        <v>42455</v>
      </c>
      <c r="AP79" s="54">
        <v>0</v>
      </c>
      <c r="AQ79" s="54">
        <v>0</v>
      </c>
      <c r="AR79" s="54">
        <v>0</v>
      </c>
      <c r="AS79" s="54">
        <v>0</v>
      </c>
      <c r="AT79" s="54">
        <v>0</v>
      </c>
      <c r="AU79" s="54">
        <v>0</v>
      </c>
      <c r="AV79" s="54">
        <v>0</v>
      </c>
      <c r="AW79" s="54">
        <v>0</v>
      </c>
      <c r="AX79" s="54">
        <v>0</v>
      </c>
      <c r="AY79" s="54">
        <v>0</v>
      </c>
      <c r="AZ79" s="54">
        <v>0</v>
      </c>
      <c r="BA79" s="54">
        <v>0</v>
      </c>
      <c r="BB79" s="54">
        <v>0</v>
      </c>
      <c r="BC79" s="54">
        <v>0</v>
      </c>
      <c r="BD79" s="54">
        <v>0</v>
      </c>
      <c r="BE79" s="54">
        <v>0</v>
      </c>
      <c r="BF79" s="54">
        <v>0</v>
      </c>
      <c r="BG79" s="54">
        <v>0</v>
      </c>
      <c r="BH79" s="54">
        <v>0</v>
      </c>
      <c r="BI79" s="54">
        <v>0</v>
      </c>
      <c r="BJ79" s="54">
        <v>0</v>
      </c>
      <c r="BK79" s="54">
        <v>0</v>
      </c>
      <c r="BL79" s="54">
        <v>0</v>
      </c>
      <c r="BM79" s="54">
        <v>0</v>
      </c>
      <c r="BN79" s="54">
        <v>0</v>
      </c>
      <c r="BO79" s="54">
        <v>0</v>
      </c>
      <c r="BP79" s="54">
        <v>0</v>
      </c>
      <c r="BQ79" s="54">
        <v>0</v>
      </c>
      <c r="BR79" s="54">
        <v>0</v>
      </c>
      <c r="BS79" s="54">
        <v>0</v>
      </c>
      <c r="BT79" s="54">
        <v>0</v>
      </c>
      <c r="BU79" s="54">
        <v>0</v>
      </c>
      <c r="BV79" s="54">
        <v>0</v>
      </c>
      <c r="BW79" s="54">
        <v>0</v>
      </c>
      <c r="BX79" s="54">
        <v>0</v>
      </c>
      <c r="BY79" s="54">
        <v>0</v>
      </c>
      <c r="BZ79" s="54">
        <v>0</v>
      </c>
      <c r="CA79" s="46"/>
      <c r="CB79" s="46"/>
    </row>
    <row r="80" spans="1:80" x14ac:dyDescent="0.25">
      <c r="A80" s="102" t="s">
        <v>2208</v>
      </c>
      <c r="B80" s="90"/>
      <c r="C80" s="103">
        <v>0</v>
      </c>
      <c r="D80" s="93">
        <v>1</v>
      </c>
      <c r="E80" s="94">
        <v>0</v>
      </c>
      <c r="F80" s="94">
        <v>1</v>
      </c>
      <c r="G80" s="94">
        <v>0</v>
      </c>
      <c r="H80" s="94">
        <v>0</v>
      </c>
      <c r="I80" s="94">
        <v>1</v>
      </c>
      <c r="J80" s="94">
        <v>0</v>
      </c>
      <c r="K80" s="94">
        <v>0</v>
      </c>
      <c r="L80" s="94">
        <v>0</v>
      </c>
      <c r="M80" s="93">
        <v>0</v>
      </c>
      <c r="N80" s="94">
        <v>3</v>
      </c>
      <c r="O80" s="94">
        <v>1</v>
      </c>
      <c r="P80" s="94">
        <v>2</v>
      </c>
      <c r="Q80" s="94">
        <v>0</v>
      </c>
      <c r="R80" s="94">
        <v>2</v>
      </c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5"/>
      <c r="AG80" s="103"/>
      <c r="AH80" s="104"/>
      <c r="AI80" s="101">
        <f t="shared" si="6"/>
        <v>11</v>
      </c>
      <c r="AM80" s="44"/>
      <c r="AN80" s="72"/>
      <c r="AO80" s="66">
        <v>42456</v>
      </c>
      <c r="AP80" s="54">
        <v>0</v>
      </c>
      <c r="AQ80" s="54">
        <v>0</v>
      </c>
      <c r="AR80" s="54">
        <v>0</v>
      </c>
      <c r="AS80" s="54">
        <v>0</v>
      </c>
      <c r="AT80" s="54">
        <v>0</v>
      </c>
      <c r="AU80" s="54">
        <v>0</v>
      </c>
      <c r="AV80" s="54">
        <v>0</v>
      </c>
      <c r="AW80" s="54">
        <v>0</v>
      </c>
      <c r="AX80" s="54">
        <v>0</v>
      </c>
      <c r="AY80" s="54">
        <v>0</v>
      </c>
      <c r="AZ80" s="54">
        <v>0</v>
      </c>
      <c r="BA80" s="54">
        <v>0</v>
      </c>
      <c r="BB80" s="54">
        <v>0</v>
      </c>
      <c r="BC80" s="54">
        <v>0</v>
      </c>
      <c r="BD80" s="54">
        <v>0</v>
      </c>
      <c r="BE80" s="54">
        <v>0</v>
      </c>
      <c r="BF80" s="54">
        <v>0</v>
      </c>
      <c r="BG80" s="54">
        <v>0</v>
      </c>
      <c r="BH80" s="54">
        <v>0</v>
      </c>
      <c r="BI80" s="54">
        <v>0</v>
      </c>
      <c r="BJ80" s="54">
        <v>0</v>
      </c>
      <c r="BK80" s="54">
        <v>0</v>
      </c>
      <c r="BL80" s="54">
        <v>0</v>
      </c>
      <c r="BM80" s="54">
        <v>0</v>
      </c>
      <c r="BN80" s="54">
        <v>0</v>
      </c>
      <c r="BO80" s="54">
        <v>0</v>
      </c>
      <c r="BP80" s="54">
        <v>0</v>
      </c>
      <c r="BQ80" s="54">
        <v>0</v>
      </c>
      <c r="BR80" s="54">
        <v>0</v>
      </c>
      <c r="BS80" s="54">
        <v>0</v>
      </c>
      <c r="BT80" s="54">
        <v>0</v>
      </c>
      <c r="BU80" s="54">
        <v>0</v>
      </c>
      <c r="BV80" s="54">
        <v>0</v>
      </c>
      <c r="BW80" s="54">
        <v>0</v>
      </c>
      <c r="BX80" s="54">
        <v>0</v>
      </c>
      <c r="BY80" s="54">
        <v>0</v>
      </c>
      <c r="BZ80" s="54">
        <v>0</v>
      </c>
      <c r="CA80" s="46"/>
      <c r="CB80" s="46"/>
    </row>
    <row r="81" spans="1:80" x14ac:dyDescent="0.25">
      <c r="A81" s="102" t="s">
        <v>2209</v>
      </c>
      <c r="B81" s="90"/>
      <c r="C81" s="103">
        <v>10</v>
      </c>
      <c r="D81" s="93">
        <v>9</v>
      </c>
      <c r="E81" s="94">
        <v>2</v>
      </c>
      <c r="F81" s="94">
        <v>10</v>
      </c>
      <c r="G81" s="94">
        <v>10</v>
      </c>
      <c r="H81" s="94">
        <v>11</v>
      </c>
      <c r="I81" s="94">
        <v>4</v>
      </c>
      <c r="J81" s="94">
        <v>5</v>
      </c>
      <c r="K81" s="94">
        <v>5</v>
      </c>
      <c r="L81" s="94">
        <v>8</v>
      </c>
      <c r="M81" s="93">
        <v>3</v>
      </c>
      <c r="N81" s="94">
        <v>12</v>
      </c>
      <c r="O81" s="94">
        <v>3</v>
      </c>
      <c r="P81" s="94">
        <v>7</v>
      </c>
      <c r="Q81" s="94">
        <v>7</v>
      </c>
      <c r="R81" s="94">
        <v>3</v>
      </c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5"/>
      <c r="AG81" s="103"/>
      <c r="AH81" s="104"/>
      <c r="AI81" s="101">
        <f t="shared" si="6"/>
        <v>109</v>
      </c>
      <c r="AM81" s="44"/>
      <c r="AN81" s="72"/>
      <c r="AO81" s="66">
        <v>42457</v>
      </c>
      <c r="AP81" s="54">
        <v>0</v>
      </c>
      <c r="AQ81" s="54">
        <v>0</v>
      </c>
      <c r="AR81" s="54">
        <v>0</v>
      </c>
      <c r="AS81" s="54">
        <v>0</v>
      </c>
      <c r="AT81" s="54">
        <v>0</v>
      </c>
      <c r="AU81" s="54">
        <v>0</v>
      </c>
      <c r="AV81" s="54">
        <v>0</v>
      </c>
      <c r="AW81" s="54">
        <v>0</v>
      </c>
      <c r="AX81" s="54">
        <v>0</v>
      </c>
      <c r="AY81" s="54">
        <v>0</v>
      </c>
      <c r="AZ81" s="54">
        <v>0</v>
      </c>
      <c r="BA81" s="54">
        <v>0</v>
      </c>
      <c r="BB81" s="54">
        <v>0</v>
      </c>
      <c r="BC81" s="54">
        <v>0</v>
      </c>
      <c r="BD81" s="54">
        <v>0</v>
      </c>
      <c r="BE81" s="54">
        <v>0</v>
      </c>
      <c r="BF81" s="54">
        <v>0</v>
      </c>
      <c r="BG81" s="54">
        <v>0</v>
      </c>
      <c r="BH81" s="54">
        <v>0</v>
      </c>
      <c r="BI81" s="54">
        <v>0</v>
      </c>
      <c r="BJ81" s="54">
        <v>0</v>
      </c>
      <c r="BK81" s="54">
        <v>0</v>
      </c>
      <c r="BL81" s="54">
        <v>0</v>
      </c>
      <c r="BM81" s="54">
        <v>0</v>
      </c>
      <c r="BN81" s="54">
        <v>0</v>
      </c>
      <c r="BO81" s="54">
        <v>0</v>
      </c>
      <c r="BP81" s="54">
        <v>0</v>
      </c>
      <c r="BQ81" s="54">
        <v>0</v>
      </c>
      <c r="BR81" s="54">
        <v>0</v>
      </c>
      <c r="BS81" s="54">
        <v>0</v>
      </c>
      <c r="BT81" s="54">
        <v>0</v>
      </c>
      <c r="BU81" s="54">
        <v>0</v>
      </c>
      <c r="BV81" s="54">
        <v>0</v>
      </c>
      <c r="BW81" s="54">
        <v>0</v>
      </c>
      <c r="BX81" s="54">
        <v>0</v>
      </c>
      <c r="BY81" s="54">
        <v>0</v>
      </c>
      <c r="BZ81" s="54">
        <v>0</v>
      </c>
      <c r="CA81" s="46"/>
      <c r="CB81" s="46"/>
    </row>
    <row r="82" spans="1:80" x14ac:dyDescent="0.25">
      <c r="A82" s="102" t="s">
        <v>2210</v>
      </c>
      <c r="B82" s="90"/>
      <c r="C82" s="103">
        <v>3</v>
      </c>
      <c r="D82" s="93">
        <v>0</v>
      </c>
      <c r="E82" s="94">
        <v>0</v>
      </c>
      <c r="F82" s="94">
        <v>1</v>
      </c>
      <c r="G82" s="94">
        <v>2</v>
      </c>
      <c r="H82" s="94">
        <v>0</v>
      </c>
      <c r="I82" s="94">
        <v>0</v>
      </c>
      <c r="J82" s="94">
        <v>0</v>
      </c>
      <c r="K82" s="94">
        <v>1</v>
      </c>
      <c r="L82" s="94">
        <v>2</v>
      </c>
      <c r="M82" s="93">
        <v>0</v>
      </c>
      <c r="N82" s="94">
        <v>4</v>
      </c>
      <c r="O82" s="94">
        <v>1</v>
      </c>
      <c r="P82" s="94">
        <v>0</v>
      </c>
      <c r="Q82" s="94">
        <v>0</v>
      </c>
      <c r="R82" s="94">
        <v>1</v>
      </c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5"/>
      <c r="AG82" s="103"/>
      <c r="AH82" s="104"/>
      <c r="AI82" s="101">
        <f t="shared" si="6"/>
        <v>15</v>
      </c>
      <c r="AM82" s="44"/>
      <c r="AN82" s="72"/>
      <c r="AO82" s="66">
        <v>42458</v>
      </c>
      <c r="AP82" s="54">
        <v>0</v>
      </c>
      <c r="AQ82" s="54">
        <v>0</v>
      </c>
      <c r="AR82" s="54">
        <v>0</v>
      </c>
      <c r="AS82" s="54">
        <v>0</v>
      </c>
      <c r="AT82" s="54">
        <v>0</v>
      </c>
      <c r="AU82" s="54">
        <v>0</v>
      </c>
      <c r="AV82" s="54">
        <v>0</v>
      </c>
      <c r="AW82" s="54">
        <v>0</v>
      </c>
      <c r="AX82" s="54">
        <v>0</v>
      </c>
      <c r="AY82" s="54">
        <v>0</v>
      </c>
      <c r="AZ82" s="54">
        <v>0</v>
      </c>
      <c r="BA82" s="54">
        <v>0</v>
      </c>
      <c r="BB82" s="54">
        <v>0</v>
      </c>
      <c r="BC82" s="54">
        <v>0</v>
      </c>
      <c r="BD82" s="54">
        <v>0</v>
      </c>
      <c r="BE82" s="54">
        <v>0</v>
      </c>
      <c r="BF82" s="54">
        <v>0</v>
      </c>
      <c r="BG82" s="54">
        <v>0</v>
      </c>
      <c r="BH82" s="54">
        <v>0</v>
      </c>
      <c r="BI82" s="54">
        <v>0</v>
      </c>
      <c r="BJ82" s="54">
        <v>0</v>
      </c>
      <c r="BK82" s="54">
        <v>0</v>
      </c>
      <c r="BL82" s="54">
        <v>0</v>
      </c>
      <c r="BM82" s="54">
        <v>0</v>
      </c>
      <c r="BN82" s="54">
        <v>0</v>
      </c>
      <c r="BO82" s="54">
        <v>0</v>
      </c>
      <c r="BP82" s="54">
        <v>0</v>
      </c>
      <c r="BQ82" s="54">
        <v>0</v>
      </c>
      <c r="BR82" s="54">
        <v>0</v>
      </c>
      <c r="BS82" s="54">
        <v>0</v>
      </c>
      <c r="BT82" s="54">
        <v>0</v>
      </c>
      <c r="BU82" s="54">
        <v>0</v>
      </c>
      <c r="BV82" s="54">
        <v>0</v>
      </c>
      <c r="BW82" s="54">
        <v>0</v>
      </c>
      <c r="BX82" s="54">
        <v>0</v>
      </c>
      <c r="BY82" s="54">
        <v>0</v>
      </c>
      <c r="BZ82" s="54">
        <v>0</v>
      </c>
      <c r="CA82" s="46"/>
      <c r="CB82" s="46"/>
    </row>
    <row r="83" spans="1:80" x14ac:dyDescent="0.25">
      <c r="A83" s="102" t="s">
        <v>2212</v>
      </c>
      <c r="B83" s="90"/>
      <c r="C83" s="103">
        <v>4</v>
      </c>
      <c r="D83" s="93">
        <v>5</v>
      </c>
      <c r="E83" s="94">
        <v>0</v>
      </c>
      <c r="F83" s="94">
        <v>3</v>
      </c>
      <c r="G83" s="94">
        <v>3</v>
      </c>
      <c r="H83" s="94">
        <v>6</v>
      </c>
      <c r="I83" s="94">
        <v>3</v>
      </c>
      <c r="J83" s="94">
        <v>3</v>
      </c>
      <c r="K83" s="94">
        <v>1</v>
      </c>
      <c r="L83" s="94">
        <v>4</v>
      </c>
      <c r="M83" s="93">
        <v>0</v>
      </c>
      <c r="N83" s="94">
        <v>3</v>
      </c>
      <c r="O83" s="94">
        <v>1</v>
      </c>
      <c r="P83" s="94">
        <v>4</v>
      </c>
      <c r="Q83" s="94">
        <v>4</v>
      </c>
      <c r="R83" s="94">
        <v>1</v>
      </c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5"/>
      <c r="AG83" s="103"/>
      <c r="AH83" s="104"/>
      <c r="AI83" s="101">
        <f t="shared" si="6"/>
        <v>45</v>
      </c>
      <c r="AN83" s="46"/>
      <c r="AO83" s="66">
        <v>42459</v>
      </c>
      <c r="AP83" s="54">
        <v>0</v>
      </c>
      <c r="AQ83" s="54">
        <v>0</v>
      </c>
      <c r="AR83" s="54">
        <v>0</v>
      </c>
      <c r="AS83" s="54">
        <v>0</v>
      </c>
      <c r="AT83" s="54">
        <v>0</v>
      </c>
      <c r="AU83" s="54">
        <v>0</v>
      </c>
      <c r="AV83" s="54">
        <v>0</v>
      </c>
      <c r="AW83" s="54">
        <v>0</v>
      </c>
      <c r="AX83" s="54">
        <v>0</v>
      </c>
      <c r="AY83" s="54">
        <v>0</v>
      </c>
      <c r="AZ83" s="54">
        <v>0</v>
      </c>
      <c r="BA83" s="54">
        <v>0</v>
      </c>
      <c r="BB83" s="54">
        <v>0</v>
      </c>
      <c r="BC83" s="54">
        <v>0</v>
      </c>
      <c r="BD83" s="54">
        <v>0</v>
      </c>
      <c r="BE83" s="54">
        <v>0</v>
      </c>
      <c r="BF83" s="54">
        <v>0</v>
      </c>
      <c r="BG83" s="54">
        <v>0</v>
      </c>
      <c r="BH83" s="54">
        <v>0</v>
      </c>
      <c r="BI83" s="54">
        <v>0</v>
      </c>
      <c r="BJ83" s="54">
        <v>0</v>
      </c>
      <c r="BK83" s="54">
        <v>0</v>
      </c>
      <c r="BL83" s="54">
        <v>0</v>
      </c>
      <c r="BM83" s="54">
        <v>0</v>
      </c>
      <c r="BN83" s="54">
        <v>0</v>
      </c>
      <c r="BO83" s="54">
        <v>0</v>
      </c>
      <c r="BP83" s="54">
        <v>0</v>
      </c>
      <c r="BQ83" s="54">
        <v>0</v>
      </c>
      <c r="BR83" s="54">
        <v>0</v>
      </c>
      <c r="BS83" s="54">
        <v>0</v>
      </c>
      <c r="BT83" s="54">
        <v>0</v>
      </c>
      <c r="BU83" s="54">
        <v>0</v>
      </c>
      <c r="BV83" s="54">
        <v>0</v>
      </c>
      <c r="BW83" s="54">
        <v>0</v>
      </c>
      <c r="BX83" s="54">
        <v>0</v>
      </c>
      <c r="BY83" s="54">
        <v>0</v>
      </c>
      <c r="BZ83" s="54">
        <v>0</v>
      </c>
      <c r="CA83" s="46"/>
      <c r="CB83" s="46"/>
    </row>
    <row r="84" spans="1:80" x14ac:dyDescent="0.25">
      <c r="A84" s="102" t="s">
        <v>2214</v>
      </c>
      <c r="B84" s="90"/>
      <c r="C84" s="103">
        <v>1</v>
      </c>
      <c r="D84" s="93">
        <v>3</v>
      </c>
      <c r="E84" s="94">
        <v>1</v>
      </c>
      <c r="F84" s="94">
        <v>1</v>
      </c>
      <c r="G84" s="94">
        <v>4</v>
      </c>
      <c r="H84" s="94">
        <v>0</v>
      </c>
      <c r="I84" s="94">
        <v>1</v>
      </c>
      <c r="J84" s="94">
        <v>1</v>
      </c>
      <c r="K84" s="94">
        <v>2</v>
      </c>
      <c r="L84" s="94">
        <v>0</v>
      </c>
      <c r="M84" s="93">
        <v>1</v>
      </c>
      <c r="N84" s="94">
        <v>1</v>
      </c>
      <c r="O84" s="94">
        <v>0</v>
      </c>
      <c r="P84" s="94">
        <v>0</v>
      </c>
      <c r="Q84" s="94">
        <v>2</v>
      </c>
      <c r="R84" s="94">
        <v>0</v>
      </c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5"/>
      <c r="AG84" s="103"/>
      <c r="AH84" s="104"/>
      <c r="AI84" s="101">
        <f t="shared" si="6"/>
        <v>18</v>
      </c>
      <c r="AN84" s="46"/>
      <c r="AO84" s="54">
        <v>0</v>
      </c>
      <c r="AP84" s="54">
        <v>0</v>
      </c>
      <c r="AQ84" s="54">
        <v>0</v>
      </c>
      <c r="AR84" s="54">
        <v>0</v>
      </c>
      <c r="AS84" s="54">
        <v>0</v>
      </c>
      <c r="AT84" s="54">
        <v>0</v>
      </c>
      <c r="AU84" s="54">
        <v>0</v>
      </c>
      <c r="AV84" s="54">
        <v>0</v>
      </c>
      <c r="AW84" s="54">
        <v>0</v>
      </c>
      <c r="AX84" s="54">
        <v>0</v>
      </c>
      <c r="AY84" s="54">
        <v>0</v>
      </c>
      <c r="AZ84" s="54">
        <v>0</v>
      </c>
      <c r="BA84" s="54">
        <v>0</v>
      </c>
      <c r="BB84" s="54">
        <v>0</v>
      </c>
      <c r="BC84" s="54">
        <v>0</v>
      </c>
      <c r="BD84" s="54">
        <v>0</v>
      </c>
      <c r="BE84" s="54">
        <v>0</v>
      </c>
      <c r="BF84" s="54">
        <v>0</v>
      </c>
      <c r="BG84" s="54">
        <v>0</v>
      </c>
      <c r="BH84" s="54">
        <v>0</v>
      </c>
      <c r="BI84" s="54">
        <v>0</v>
      </c>
      <c r="BJ84" s="54">
        <v>0</v>
      </c>
      <c r="BK84" s="54">
        <v>0</v>
      </c>
      <c r="BL84" s="54">
        <v>0</v>
      </c>
      <c r="BM84" s="54">
        <v>0</v>
      </c>
      <c r="BN84" s="54">
        <v>0</v>
      </c>
      <c r="BO84" s="54">
        <v>0</v>
      </c>
      <c r="BP84" s="54">
        <v>0</v>
      </c>
      <c r="BQ84" s="54">
        <v>0</v>
      </c>
      <c r="BR84" s="54">
        <v>0</v>
      </c>
      <c r="BS84" s="54">
        <v>0</v>
      </c>
      <c r="BT84" s="54">
        <v>0</v>
      </c>
      <c r="BU84" s="54">
        <v>0</v>
      </c>
      <c r="BV84" s="54">
        <v>0</v>
      </c>
      <c r="BW84" s="54">
        <v>0</v>
      </c>
      <c r="BX84" s="54">
        <v>0</v>
      </c>
      <c r="BY84" s="54">
        <v>0</v>
      </c>
      <c r="BZ84" s="54">
        <v>0</v>
      </c>
      <c r="CA84" s="46"/>
      <c r="CB84" s="46"/>
    </row>
    <row r="85" spans="1:80" x14ac:dyDescent="0.25">
      <c r="A85" s="102" t="s">
        <v>2216</v>
      </c>
      <c r="B85" s="90"/>
      <c r="C85" s="103">
        <v>2</v>
      </c>
      <c r="D85" s="93">
        <v>3</v>
      </c>
      <c r="E85" s="94">
        <v>1</v>
      </c>
      <c r="F85" s="94">
        <v>5</v>
      </c>
      <c r="G85" s="94">
        <v>1</v>
      </c>
      <c r="H85" s="94">
        <v>5</v>
      </c>
      <c r="I85" s="94">
        <v>0</v>
      </c>
      <c r="J85" s="94">
        <v>1</v>
      </c>
      <c r="K85" s="94">
        <v>1</v>
      </c>
      <c r="L85" s="94">
        <v>2</v>
      </c>
      <c r="M85" s="93">
        <v>2</v>
      </c>
      <c r="N85" s="94">
        <v>4</v>
      </c>
      <c r="O85" s="94">
        <v>1</v>
      </c>
      <c r="P85" s="94">
        <v>3</v>
      </c>
      <c r="Q85" s="94">
        <v>1</v>
      </c>
      <c r="R85" s="94">
        <v>1</v>
      </c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5"/>
      <c r="AG85" s="103"/>
      <c r="AH85" s="104"/>
      <c r="AI85" s="101">
        <f t="shared" si="6"/>
        <v>33</v>
      </c>
      <c r="AN85" s="46"/>
      <c r="AO85" s="105" t="str">
        <v>ИТОГО</v>
      </c>
      <c r="AP85" s="54">
        <v>3</v>
      </c>
      <c r="AQ85" s="54">
        <v>23</v>
      </c>
      <c r="AR85" s="54">
        <v>2</v>
      </c>
      <c r="AS85" s="54">
        <v>24</v>
      </c>
      <c r="AT85" s="54">
        <v>36</v>
      </c>
      <c r="AU85" s="54">
        <v>29</v>
      </c>
      <c r="AV85" s="54">
        <v>34</v>
      </c>
      <c r="AW85" s="54">
        <v>1</v>
      </c>
      <c r="AX85" s="54">
        <v>3091</v>
      </c>
      <c r="AY85" s="54">
        <v>2346</v>
      </c>
      <c r="AZ85" s="54">
        <v>2621</v>
      </c>
      <c r="BA85" s="54">
        <v>118</v>
      </c>
      <c r="BB85" s="54">
        <v>899</v>
      </c>
      <c r="BC85" s="54">
        <v>43</v>
      </c>
      <c r="BD85" s="54">
        <v>240</v>
      </c>
      <c r="BE85" s="54">
        <v>105</v>
      </c>
      <c r="BF85" s="54">
        <v>21</v>
      </c>
      <c r="BG85" s="54">
        <v>35</v>
      </c>
      <c r="BH85" s="54">
        <v>23</v>
      </c>
      <c r="BI85" s="54">
        <v>25</v>
      </c>
      <c r="BJ85" s="54">
        <v>34</v>
      </c>
      <c r="BK85" s="54">
        <v>1</v>
      </c>
      <c r="BL85" s="54">
        <v>15</v>
      </c>
      <c r="BM85" s="54">
        <v>7</v>
      </c>
      <c r="BN85" s="54">
        <v>11</v>
      </c>
      <c r="BO85" s="54">
        <v>109</v>
      </c>
      <c r="BP85" s="54">
        <v>15</v>
      </c>
      <c r="BQ85" s="54">
        <v>45</v>
      </c>
      <c r="BR85" s="54">
        <v>18</v>
      </c>
      <c r="BS85" s="54">
        <v>33</v>
      </c>
      <c r="BT85" s="54">
        <v>66</v>
      </c>
      <c r="BU85" s="54">
        <v>6</v>
      </c>
      <c r="BV85" s="54">
        <v>525</v>
      </c>
      <c r="BW85" s="54">
        <v>166</v>
      </c>
      <c r="BX85" s="54">
        <v>12</v>
      </c>
      <c r="BY85" s="54">
        <v>115</v>
      </c>
      <c r="BZ85" s="54">
        <v>208</v>
      </c>
      <c r="CA85" s="46"/>
      <c r="CB85" s="46"/>
    </row>
    <row r="86" spans="1:80" x14ac:dyDescent="0.25">
      <c r="A86" s="106" t="s">
        <v>2218</v>
      </c>
      <c r="B86" s="107"/>
      <c r="C86" s="108">
        <v>5</v>
      </c>
      <c r="D86" s="109">
        <v>0</v>
      </c>
      <c r="E86" s="110">
        <v>1</v>
      </c>
      <c r="F86" s="110">
        <v>3</v>
      </c>
      <c r="G86" s="110">
        <v>5</v>
      </c>
      <c r="H86" s="110">
        <v>3</v>
      </c>
      <c r="I86" s="110">
        <v>7</v>
      </c>
      <c r="J86" s="110">
        <v>8</v>
      </c>
      <c r="K86" s="110">
        <v>10</v>
      </c>
      <c r="L86" s="94">
        <v>5</v>
      </c>
      <c r="M86" s="109">
        <v>6</v>
      </c>
      <c r="N86" s="110">
        <v>2</v>
      </c>
      <c r="O86" s="110">
        <v>4</v>
      </c>
      <c r="P86" s="110">
        <v>3</v>
      </c>
      <c r="Q86" s="110">
        <v>4</v>
      </c>
      <c r="R86" s="110">
        <v>0</v>
      </c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1"/>
      <c r="AG86" s="108"/>
      <c r="AH86" s="104"/>
      <c r="AI86" s="101">
        <f t="shared" si="6"/>
        <v>66</v>
      </c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</row>
    <row r="87" spans="1:80" x14ac:dyDescent="0.25">
      <c r="A87" s="112" t="s">
        <v>2220</v>
      </c>
      <c r="B87" s="113"/>
      <c r="C87" s="108">
        <v>0</v>
      </c>
      <c r="D87" s="109">
        <v>0</v>
      </c>
      <c r="E87" s="110">
        <v>0</v>
      </c>
      <c r="F87" s="110">
        <v>0</v>
      </c>
      <c r="G87" s="110">
        <v>0</v>
      </c>
      <c r="H87" s="110">
        <v>0</v>
      </c>
      <c r="I87" s="110">
        <v>0</v>
      </c>
      <c r="J87" s="110">
        <v>3</v>
      </c>
      <c r="K87" s="110">
        <v>3</v>
      </c>
      <c r="L87" s="94">
        <v>0</v>
      </c>
      <c r="M87" s="109">
        <v>0</v>
      </c>
      <c r="N87" s="110">
        <v>0</v>
      </c>
      <c r="O87" s="110">
        <v>0</v>
      </c>
      <c r="P87" s="110">
        <v>0</v>
      </c>
      <c r="Q87" s="110">
        <v>0</v>
      </c>
      <c r="R87" s="110">
        <v>0</v>
      </c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1"/>
      <c r="AG87" s="108"/>
      <c r="AH87" s="104"/>
      <c r="AI87" s="101">
        <f t="shared" si="6"/>
        <v>6</v>
      </c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</row>
    <row r="88" spans="1:80" x14ac:dyDescent="0.25">
      <c r="A88" s="106" t="s">
        <v>2221</v>
      </c>
      <c r="B88" s="107"/>
      <c r="C88" s="108">
        <v>7</v>
      </c>
      <c r="D88" s="114">
        <v>13</v>
      </c>
      <c r="E88" s="115">
        <v>60</v>
      </c>
      <c r="F88" s="115">
        <v>24</v>
      </c>
      <c r="G88" s="115">
        <v>41</v>
      </c>
      <c r="H88" s="115">
        <v>20</v>
      </c>
      <c r="I88" s="115">
        <v>80</v>
      </c>
      <c r="J88" s="115">
        <v>7</v>
      </c>
      <c r="K88" s="115">
        <v>7</v>
      </c>
      <c r="L88" s="94">
        <v>65</v>
      </c>
      <c r="M88" s="114">
        <v>20</v>
      </c>
      <c r="N88" s="115">
        <v>23</v>
      </c>
      <c r="O88" s="115">
        <v>80</v>
      </c>
      <c r="P88" s="115">
        <v>17</v>
      </c>
      <c r="Q88" s="115">
        <v>35</v>
      </c>
      <c r="R88" s="115">
        <v>26</v>
      </c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6"/>
      <c r="AG88" s="108"/>
      <c r="AH88" s="104"/>
      <c r="AI88" s="101">
        <f t="shared" si="6"/>
        <v>525</v>
      </c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</row>
    <row r="89" spans="1:80" x14ac:dyDescent="0.25">
      <c r="A89" s="112" t="s">
        <v>2224</v>
      </c>
      <c r="B89" s="113"/>
      <c r="C89" s="108">
        <v>7</v>
      </c>
      <c r="D89" s="114">
        <v>5</v>
      </c>
      <c r="E89" s="115">
        <v>16</v>
      </c>
      <c r="F89" s="115">
        <v>15</v>
      </c>
      <c r="G89" s="115">
        <v>11</v>
      </c>
      <c r="H89" s="115">
        <v>9</v>
      </c>
      <c r="I89" s="115">
        <v>5</v>
      </c>
      <c r="J89" s="115">
        <v>5</v>
      </c>
      <c r="K89" s="115">
        <v>6</v>
      </c>
      <c r="L89" s="94">
        <v>7</v>
      </c>
      <c r="M89" s="114">
        <v>9</v>
      </c>
      <c r="N89" s="115">
        <v>16</v>
      </c>
      <c r="O89" s="115">
        <v>19</v>
      </c>
      <c r="P89" s="115">
        <v>15</v>
      </c>
      <c r="Q89" s="115">
        <v>5</v>
      </c>
      <c r="R89" s="115">
        <v>16</v>
      </c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6"/>
      <c r="AG89" s="108"/>
      <c r="AH89" s="104"/>
      <c r="AI89" s="101">
        <f t="shared" si="6"/>
        <v>166</v>
      </c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</row>
    <row r="90" spans="1:80" x14ac:dyDescent="0.25">
      <c r="A90" s="112" t="s">
        <v>2225</v>
      </c>
      <c r="B90" s="113"/>
      <c r="C90" s="108">
        <v>0</v>
      </c>
      <c r="D90" s="114">
        <v>4</v>
      </c>
      <c r="E90" s="115">
        <v>0</v>
      </c>
      <c r="F90" s="115">
        <v>4</v>
      </c>
      <c r="G90" s="115">
        <v>0</v>
      </c>
      <c r="H90" s="115">
        <v>0</v>
      </c>
      <c r="I90" s="115">
        <v>0</v>
      </c>
      <c r="J90" s="115">
        <v>0</v>
      </c>
      <c r="K90" s="115">
        <v>0</v>
      </c>
      <c r="L90" s="94">
        <v>0</v>
      </c>
      <c r="M90" s="114">
        <v>3</v>
      </c>
      <c r="N90" s="115">
        <v>0</v>
      </c>
      <c r="O90" s="115">
        <v>0</v>
      </c>
      <c r="P90" s="115">
        <v>1</v>
      </c>
      <c r="Q90" s="115">
        <v>0</v>
      </c>
      <c r="R90" s="115">
        <v>0</v>
      </c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6"/>
      <c r="AG90" s="108"/>
      <c r="AH90" s="104"/>
      <c r="AI90" s="101">
        <f t="shared" si="6"/>
        <v>12</v>
      </c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</row>
    <row r="91" spans="1:80" x14ac:dyDescent="0.25">
      <c r="A91" s="112" t="s">
        <v>2226</v>
      </c>
      <c r="B91" s="113"/>
      <c r="C91" s="108">
        <v>0</v>
      </c>
      <c r="D91" s="114">
        <v>4</v>
      </c>
      <c r="E91" s="115">
        <v>3</v>
      </c>
      <c r="F91" s="115">
        <v>5</v>
      </c>
      <c r="G91" s="115">
        <v>1</v>
      </c>
      <c r="H91" s="115">
        <v>11</v>
      </c>
      <c r="I91" s="115">
        <v>42</v>
      </c>
      <c r="J91" s="115">
        <v>2</v>
      </c>
      <c r="K91" s="115">
        <v>1</v>
      </c>
      <c r="L91" s="94">
        <v>8</v>
      </c>
      <c r="M91" s="114">
        <v>8</v>
      </c>
      <c r="N91" s="115">
        <v>7</v>
      </c>
      <c r="O91" s="115">
        <v>9</v>
      </c>
      <c r="P91" s="115">
        <v>1</v>
      </c>
      <c r="Q91" s="115">
        <v>3</v>
      </c>
      <c r="R91" s="115">
        <v>10</v>
      </c>
      <c r="S91" s="115"/>
      <c r="T91" s="115"/>
      <c r="U91" s="115"/>
      <c r="V91" s="115"/>
      <c r="W91" s="115"/>
      <c r="X91" s="115"/>
      <c r="Y91" s="117"/>
      <c r="Z91" s="115"/>
      <c r="AA91" s="115"/>
      <c r="AB91" s="115"/>
      <c r="AC91" s="115"/>
      <c r="AD91" s="115"/>
      <c r="AE91" s="115"/>
      <c r="AF91" s="116"/>
      <c r="AG91" s="108"/>
      <c r="AH91" s="104"/>
      <c r="AI91" s="101">
        <f t="shared" si="6"/>
        <v>115</v>
      </c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</row>
    <row r="92" spans="1:80" x14ac:dyDescent="0.25">
      <c r="A92" s="118" t="s">
        <v>2227</v>
      </c>
      <c r="B92" s="119"/>
      <c r="C92" s="120">
        <v>26</v>
      </c>
      <c r="D92" s="114">
        <v>13</v>
      </c>
      <c r="E92" s="115">
        <v>13</v>
      </c>
      <c r="F92" s="115">
        <v>0</v>
      </c>
      <c r="G92" s="115">
        <v>29</v>
      </c>
      <c r="H92" s="115">
        <v>25</v>
      </c>
      <c r="I92" s="115">
        <v>9</v>
      </c>
      <c r="J92" s="115">
        <v>11</v>
      </c>
      <c r="K92" s="115">
        <v>5</v>
      </c>
      <c r="L92" s="94">
        <v>16</v>
      </c>
      <c r="M92" s="114">
        <v>13</v>
      </c>
      <c r="N92" s="115">
        <v>1</v>
      </c>
      <c r="O92" s="115">
        <v>22</v>
      </c>
      <c r="P92" s="115">
        <v>10</v>
      </c>
      <c r="Q92" s="115">
        <v>6</v>
      </c>
      <c r="R92" s="115">
        <v>9</v>
      </c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6"/>
      <c r="AG92" s="120"/>
      <c r="AH92" s="121"/>
      <c r="AI92" s="71">
        <f t="shared" si="6"/>
        <v>208</v>
      </c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</row>
    <row r="93" spans="1:80" x14ac:dyDescent="0.25">
      <c r="A93" s="122" t="s">
        <v>0</v>
      </c>
      <c r="B93" s="122"/>
      <c r="C93" s="123">
        <v>0</v>
      </c>
      <c r="D93" s="108">
        <v>1</v>
      </c>
      <c r="E93" s="108">
        <v>0</v>
      </c>
      <c r="F93" s="108">
        <v>0</v>
      </c>
      <c r="G93" s="108">
        <v>1</v>
      </c>
      <c r="H93" s="108">
        <v>0</v>
      </c>
      <c r="I93" s="108">
        <v>0</v>
      </c>
      <c r="J93" s="124">
        <v>0</v>
      </c>
      <c r="K93" s="108">
        <v>0</v>
      </c>
      <c r="L93" s="123">
        <v>2</v>
      </c>
      <c r="M93" s="108">
        <v>13</v>
      </c>
      <c r="N93" s="108">
        <v>19</v>
      </c>
      <c r="O93" s="108">
        <v>15</v>
      </c>
      <c r="P93" s="108">
        <v>2</v>
      </c>
      <c r="Q93" s="108">
        <v>0</v>
      </c>
      <c r="R93" s="108">
        <v>2</v>
      </c>
      <c r="S93" s="108">
        <v>0</v>
      </c>
      <c r="T93" s="108">
        <v>0</v>
      </c>
      <c r="U93" s="108">
        <v>0</v>
      </c>
      <c r="V93" s="125">
        <v>0</v>
      </c>
      <c r="W93" s="108">
        <v>0</v>
      </c>
      <c r="X93" s="108">
        <v>0</v>
      </c>
      <c r="Y93" s="108">
        <v>0</v>
      </c>
      <c r="Z93" s="108">
        <v>5</v>
      </c>
      <c r="AA93" s="108">
        <v>0</v>
      </c>
      <c r="AB93" s="108">
        <v>0</v>
      </c>
      <c r="AC93" s="108">
        <v>0</v>
      </c>
      <c r="AD93" s="108">
        <v>6</v>
      </c>
      <c r="AE93" s="124">
        <v>4</v>
      </c>
      <c r="AF93" s="108">
        <v>41</v>
      </c>
      <c r="AG93" s="126">
        <v>0</v>
      </c>
      <c r="AH93" s="104"/>
      <c r="AI93" s="127">
        <v>56</v>
      </c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</row>
    <row r="94" spans="1:80" x14ac:dyDescent="0.25"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</row>
    <row r="95" spans="1:80" x14ac:dyDescent="0.2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</row>
    <row r="96" spans="1:80" ht="34.5" customHeight="1" x14ac:dyDescent="0.25">
      <c r="A96" s="46" t="s">
        <v>14</v>
      </c>
      <c r="B96" s="46" t="s">
        <v>2271</v>
      </c>
      <c r="C96" s="128" t="s">
        <v>2177</v>
      </c>
      <c r="D96" s="128" t="s">
        <v>2178</v>
      </c>
      <c r="E96" s="128" t="s">
        <v>2179</v>
      </c>
      <c r="F96" s="128" t="s">
        <v>2181</v>
      </c>
      <c r="G96" s="128" t="s">
        <v>2182</v>
      </c>
      <c r="H96" s="128" t="s">
        <v>2183</v>
      </c>
      <c r="I96" s="128" t="s">
        <v>2185</v>
      </c>
      <c r="J96" s="128" t="s">
        <v>2186</v>
      </c>
      <c r="K96" s="128" t="s">
        <v>2184</v>
      </c>
      <c r="L96" s="128" t="s">
        <v>2188</v>
      </c>
      <c r="M96" s="128" t="s">
        <v>2189</v>
      </c>
      <c r="N96" s="128" t="s">
        <v>2190</v>
      </c>
      <c r="O96" s="128" t="s">
        <v>2192</v>
      </c>
      <c r="P96" s="128" t="s">
        <v>2266</v>
      </c>
      <c r="Q96" s="128" t="s">
        <v>2194</v>
      </c>
      <c r="R96" s="128" t="s">
        <v>2196</v>
      </c>
      <c r="S96" s="128" t="s">
        <v>2197</v>
      </c>
      <c r="T96" s="128" t="s">
        <v>2198</v>
      </c>
      <c r="U96" s="128" t="s">
        <v>2230</v>
      </c>
      <c r="V96" s="128" t="s">
        <v>2201</v>
      </c>
      <c r="W96" s="128" t="s">
        <v>2202</v>
      </c>
      <c r="X96" s="128" t="s">
        <v>2272</v>
      </c>
      <c r="Y96" s="128" t="s">
        <v>2273</v>
      </c>
      <c r="Z96" s="128" t="s">
        <v>2274</v>
      </c>
      <c r="AA96" s="129" t="s">
        <v>2275</v>
      </c>
      <c r="AB96" s="129" t="s">
        <v>2209</v>
      </c>
      <c r="AC96" s="129" t="s">
        <v>2276</v>
      </c>
      <c r="AD96" s="129" t="s">
        <v>2277</v>
      </c>
      <c r="AE96" s="129" t="s">
        <v>2278</v>
      </c>
      <c r="AF96" s="129" t="s">
        <v>2279</v>
      </c>
      <c r="AG96" s="129" t="s">
        <v>2218</v>
      </c>
      <c r="AH96" s="129" t="s">
        <v>2220</v>
      </c>
      <c r="AI96" s="129" t="s">
        <v>2221</v>
      </c>
      <c r="AJ96" s="129" t="s">
        <v>2224</v>
      </c>
      <c r="AK96" s="129" t="s">
        <v>2225</v>
      </c>
      <c r="AL96" s="129" t="s">
        <v>2226</v>
      </c>
      <c r="AM96" s="129" t="s">
        <v>2227</v>
      </c>
      <c r="AN96" s="130" t="s">
        <v>2215</v>
      </c>
      <c r="AO96" s="131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</row>
    <row r="97" spans="1:40" x14ac:dyDescent="0.25">
      <c r="A97" s="132"/>
      <c r="B97" s="133">
        <v>1.01</v>
      </c>
      <c r="C97" s="54">
        <f t="shared" ref="C97:L106" ca="1" si="7">OFFSET($C$56,COLUMN()-COLUMN($C$97),ROW()-ROW($C$97))</f>
        <v>0</v>
      </c>
      <c r="D97" s="54">
        <f t="shared" ca="1" si="7"/>
        <v>1</v>
      </c>
      <c r="E97" s="104">
        <f t="shared" ca="1" si="7"/>
        <v>0</v>
      </c>
      <c r="F97" s="104">
        <f t="shared" ca="1" si="7"/>
        <v>2</v>
      </c>
      <c r="G97" s="104">
        <f t="shared" ca="1" si="7"/>
        <v>1</v>
      </c>
      <c r="H97" s="104">
        <f t="shared" ca="1" si="7"/>
        <v>2</v>
      </c>
      <c r="I97" s="104">
        <f t="shared" ca="1" si="7"/>
        <v>2</v>
      </c>
      <c r="J97" s="104">
        <f t="shared" ca="1" si="7"/>
        <v>0</v>
      </c>
      <c r="K97" s="104">
        <f t="shared" ca="1" si="7"/>
        <v>130</v>
      </c>
      <c r="L97" s="104">
        <f t="shared" ca="1" si="7"/>
        <v>126</v>
      </c>
      <c r="M97" s="104">
        <f t="shared" ref="M97:V106" ca="1" si="8">OFFSET($C$56,COLUMN()-COLUMN($C$97),ROW()-ROW($C$97))</f>
        <v>133</v>
      </c>
      <c r="N97" s="104">
        <f t="shared" ca="1" si="8"/>
        <v>6</v>
      </c>
      <c r="O97" s="104">
        <f t="shared" ca="1" si="8"/>
        <v>41</v>
      </c>
      <c r="P97" s="104">
        <f t="shared" ca="1" si="8"/>
        <v>7</v>
      </c>
      <c r="Q97" s="104">
        <f t="shared" ca="1" si="8"/>
        <v>16</v>
      </c>
      <c r="R97" s="104">
        <f t="shared" ca="1" si="8"/>
        <v>3</v>
      </c>
      <c r="S97" s="104">
        <f t="shared" ca="1" si="8"/>
        <v>0</v>
      </c>
      <c r="T97" s="104">
        <f t="shared" ca="1" si="8"/>
        <v>1</v>
      </c>
      <c r="U97" s="104">
        <f t="shared" ca="1" si="8"/>
        <v>0</v>
      </c>
      <c r="V97" s="104">
        <f t="shared" ca="1" si="8"/>
        <v>2</v>
      </c>
      <c r="W97" s="104">
        <f t="shared" ref="W97:AF106" ca="1" si="9">OFFSET($C$56,COLUMN()-COLUMN($C$97),ROW()-ROW($C$97))</f>
        <v>3</v>
      </c>
      <c r="X97" s="104">
        <f t="shared" ca="1" si="9"/>
        <v>0</v>
      </c>
      <c r="Y97" s="104">
        <f t="shared" ca="1" si="9"/>
        <v>3</v>
      </c>
      <c r="Z97" s="104">
        <f t="shared" ca="1" si="9"/>
        <v>0</v>
      </c>
      <c r="AA97" s="104">
        <f t="shared" ca="1" si="9"/>
        <v>0</v>
      </c>
      <c r="AB97" s="104">
        <f t="shared" ca="1" si="9"/>
        <v>10</v>
      </c>
      <c r="AC97" s="104">
        <f t="shared" ca="1" si="9"/>
        <v>3</v>
      </c>
      <c r="AD97" s="104">
        <f t="shared" ca="1" si="9"/>
        <v>4</v>
      </c>
      <c r="AE97" s="104">
        <f t="shared" ca="1" si="9"/>
        <v>1</v>
      </c>
      <c r="AF97" s="104">
        <f t="shared" ca="1" si="9"/>
        <v>2</v>
      </c>
      <c r="AG97" s="104">
        <f t="shared" ref="AG97:AN106" ca="1" si="10">OFFSET($C$56,COLUMN()-COLUMN($C$97),ROW()-ROW($C$97))</f>
        <v>5</v>
      </c>
      <c r="AH97" s="104">
        <f t="shared" ca="1" si="10"/>
        <v>0</v>
      </c>
      <c r="AI97" s="104">
        <f t="shared" ca="1" si="10"/>
        <v>7</v>
      </c>
      <c r="AJ97" s="104">
        <f t="shared" ca="1" si="10"/>
        <v>7</v>
      </c>
      <c r="AK97" s="104">
        <f t="shared" ca="1" si="10"/>
        <v>0</v>
      </c>
      <c r="AL97" s="104">
        <f t="shared" ca="1" si="10"/>
        <v>0</v>
      </c>
      <c r="AM97" s="100">
        <f t="shared" ca="1" si="10"/>
        <v>26</v>
      </c>
      <c r="AN97" s="100">
        <f t="shared" ca="1" si="10"/>
        <v>0</v>
      </c>
    </row>
    <row r="98" spans="1:40" x14ac:dyDescent="0.25">
      <c r="A98" s="132"/>
      <c r="B98" s="133">
        <v>1.02</v>
      </c>
      <c r="C98" s="54">
        <f t="shared" ca="1" si="7"/>
        <v>0</v>
      </c>
      <c r="D98" s="54">
        <f t="shared" ca="1" si="7"/>
        <v>1</v>
      </c>
      <c r="E98" s="104">
        <f t="shared" ca="1" si="7"/>
        <v>0</v>
      </c>
      <c r="F98" s="104">
        <f t="shared" ca="1" si="7"/>
        <v>0</v>
      </c>
      <c r="G98" s="104">
        <f t="shared" ca="1" si="7"/>
        <v>3</v>
      </c>
      <c r="H98" s="104">
        <f t="shared" ca="1" si="7"/>
        <v>3</v>
      </c>
      <c r="I98" s="104">
        <f t="shared" ca="1" si="7"/>
        <v>3</v>
      </c>
      <c r="J98" s="104">
        <f t="shared" ca="1" si="7"/>
        <v>1</v>
      </c>
      <c r="K98" s="104">
        <f t="shared" ca="1" si="7"/>
        <v>157</v>
      </c>
      <c r="L98" s="104">
        <f t="shared" ca="1" si="7"/>
        <v>190</v>
      </c>
      <c r="M98" s="104">
        <f t="shared" ca="1" si="8"/>
        <v>145</v>
      </c>
      <c r="N98" s="104">
        <f t="shared" ca="1" si="8"/>
        <v>12</v>
      </c>
      <c r="O98" s="104">
        <f t="shared" ca="1" si="8"/>
        <v>64</v>
      </c>
      <c r="P98" s="104">
        <f t="shared" ca="1" si="8"/>
        <v>1</v>
      </c>
      <c r="Q98" s="104">
        <f t="shared" ca="1" si="8"/>
        <v>10</v>
      </c>
      <c r="R98" s="104">
        <f t="shared" ca="1" si="8"/>
        <v>3</v>
      </c>
      <c r="S98" s="104">
        <f t="shared" ca="1" si="8"/>
        <v>0</v>
      </c>
      <c r="T98" s="104">
        <f t="shared" ca="1" si="8"/>
        <v>2</v>
      </c>
      <c r="U98" s="104">
        <f t="shared" ca="1" si="8"/>
        <v>1</v>
      </c>
      <c r="V98" s="104">
        <f t="shared" ca="1" si="8"/>
        <v>0</v>
      </c>
      <c r="W98" s="104">
        <f t="shared" ca="1" si="9"/>
        <v>4</v>
      </c>
      <c r="X98" s="104">
        <f t="shared" ca="1" si="9"/>
        <v>0</v>
      </c>
      <c r="Y98" s="104">
        <f t="shared" ca="1" si="9"/>
        <v>3</v>
      </c>
      <c r="Z98" s="104">
        <f t="shared" ca="1" si="9"/>
        <v>0</v>
      </c>
      <c r="AA98" s="104">
        <f t="shared" ca="1" si="9"/>
        <v>1</v>
      </c>
      <c r="AB98" s="104">
        <f t="shared" ca="1" si="9"/>
        <v>9</v>
      </c>
      <c r="AC98" s="104">
        <f t="shared" ca="1" si="9"/>
        <v>0</v>
      </c>
      <c r="AD98" s="104">
        <f t="shared" ca="1" si="9"/>
        <v>5</v>
      </c>
      <c r="AE98" s="104">
        <f t="shared" ca="1" si="9"/>
        <v>3</v>
      </c>
      <c r="AF98" s="104">
        <f t="shared" ca="1" si="9"/>
        <v>3</v>
      </c>
      <c r="AG98" s="104">
        <f t="shared" ca="1" si="10"/>
        <v>0</v>
      </c>
      <c r="AH98" s="104">
        <f t="shared" ca="1" si="10"/>
        <v>0</v>
      </c>
      <c r="AI98" s="104">
        <f t="shared" ca="1" si="10"/>
        <v>13</v>
      </c>
      <c r="AJ98" s="104">
        <f t="shared" ca="1" si="10"/>
        <v>5</v>
      </c>
      <c r="AK98" s="104">
        <f t="shared" ca="1" si="10"/>
        <v>4</v>
      </c>
      <c r="AL98" s="104">
        <f t="shared" ca="1" si="10"/>
        <v>4</v>
      </c>
      <c r="AM98" s="100">
        <f t="shared" ca="1" si="10"/>
        <v>13</v>
      </c>
      <c r="AN98" s="100">
        <f t="shared" ca="1" si="10"/>
        <v>1</v>
      </c>
    </row>
    <row r="99" spans="1:40" x14ac:dyDescent="0.25">
      <c r="A99" s="132"/>
      <c r="B99" s="133">
        <v>1.03</v>
      </c>
      <c r="C99" s="54">
        <f t="shared" ca="1" si="7"/>
        <v>0</v>
      </c>
      <c r="D99" s="54">
        <f t="shared" ca="1" si="7"/>
        <v>1</v>
      </c>
      <c r="E99" s="104">
        <f t="shared" ca="1" si="7"/>
        <v>0</v>
      </c>
      <c r="F99" s="104">
        <f t="shared" ca="1" si="7"/>
        <v>2</v>
      </c>
      <c r="G99" s="104">
        <f t="shared" ca="1" si="7"/>
        <v>3</v>
      </c>
      <c r="H99" s="104">
        <f t="shared" ca="1" si="7"/>
        <v>1</v>
      </c>
      <c r="I99" s="104">
        <f t="shared" ca="1" si="7"/>
        <v>1</v>
      </c>
      <c r="J99" s="104">
        <f t="shared" ca="1" si="7"/>
        <v>0</v>
      </c>
      <c r="K99" s="104">
        <f t="shared" ca="1" si="7"/>
        <v>104</v>
      </c>
      <c r="L99" s="104">
        <f t="shared" ca="1" si="7"/>
        <v>115</v>
      </c>
      <c r="M99" s="104">
        <f t="shared" ca="1" si="8"/>
        <v>184</v>
      </c>
      <c r="N99" s="104">
        <f t="shared" ca="1" si="8"/>
        <v>7</v>
      </c>
      <c r="O99" s="104">
        <f t="shared" ca="1" si="8"/>
        <v>79</v>
      </c>
      <c r="P99" s="104">
        <f t="shared" ca="1" si="8"/>
        <v>2</v>
      </c>
      <c r="Q99" s="104">
        <f t="shared" ca="1" si="8"/>
        <v>4</v>
      </c>
      <c r="R99" s="104">
        <f t="shared" ca="1" si="8"/>
        <v>2</v>
      </c>
      <c r="S99" s="104">
        <f t="shared" ca="1" si="8"/>
        <v>0</v>
      </c>
      <c r="T99" s="104">
        <f t="shared" ca="1" si="8"/>
        <v>0</v>
      </c>
      <c r="U99" s="104">
        <f t="shared" ca="1" si="8"/>
        <v>0</v>
      </c>
      <c r="V99" s="104">
        <f t="shared" ca="1" si="8"/>
        <v>2</v>
      </c>
      <c r="W99" s="104">
        <f t="shared" ca="1" si="9"/>
        <v>0</v>
      </c>
      <c r="X99" s="104">
        <f t="shared" ca="1" si="9"/>
        <v>0</v>
      </c>
      <c r="Y99" s="104">
        <f t="shared" ca="1" si="9"/>
        <v>0</v>
      </c>
      <c r="Z99" s="104">
        <f t="shared" ca="1" si="9"/>
        <v>0</v>
      </c>
      <c r="AA99" s="104">
        <f t="shared" ca="1" si="9"/>
        <v>0</v>
      </c>
      <c r="AB99" s="104">
        <f t="shared" ca="1" si="9"/>
        <v>2</v>
      </c>
      <c r="AC99" s="104">
        <f t="shared" ca="1" si="9"/>
        <v>0</v>
      </c>
      <c r="AD99" s="104">
        <f t="shared" ca="1" si="9"/>
        <v>0</v>
      </c>
      <c r="AE99" s="104">
        <f t="shared" ca="1" si="9"/>
        <v>1</v>
      </c>
      <c r="AF99" s="104">
        <f t="shared" ca="1" si="9"/>
        <v>1</v>
      </c>
      <c r="AG99" s="104">
        <f t="shared" ca="1" si="10"/>
        <v>1</v>
      </c>
      <c r="AH99" s="104">
        <f t="shared" ca="1" si="10"/>
        <v>0</v>
      </c>
      <c r="AI99" s="104">
        <f t="shared" ca="1" si="10"/>
        <v>60</v>
      </c>
      <c r="AJ99" s="104">
        <f t="shared" ca="1" si="10"/>
        <v>16</v>
      </c>
      <c r="AK99" s="104">
        <f t="shared" ca="1" si="10"/>
        <v>0</v>
      </c>
      <c r="AL99" s="104">
        <f t="shared" ca="1" si="10"/>
        <v>3</v>
      </c>
      <c r="AM99" s="100">
        <f t="shared" ca="1" si="10"/>
        <v>13</v>
      </c>
      <c r="AN99" s="100">
        <f t="shared" ca="1" si="10"/>
        <v>0</v>
      </c>
    </row>
    <row r="100" spans="1:40" x14ac:dyDescent="0.25">
      <c r="A100" s="132"/>
      <c r="B100" s="133">
        <v>1.04</v>
      </c>
      <c r="C100" s="54">
        <f t="shared" ca="1" si="7"/>
        <v>0</v>
      </c>
      <c r="D100" s="54">
        <f t="shared" ca="1" si="7"/>
        <v>1</v>
      </c>
      <c r="E100" s="104">
        <f t="shared" ca="1" si="7"/>
        <v>1</v>
      </c>
      <c r="F100" s="104">
        <f t="shared" ca="1" si="7"/>
        <v>1</v>
      </c>
      <c r="G100" s="104">
        <f t="shared" ca="1" si="7"/>
        <v>0</v>
      </c>
      <c r="H100" s="104">
        <f t="shared" ca="1" si="7"/>
        <v>1</v>
      </c>
      <c r="I100" s="104">
        <f t="shared" ca="1" si="7"/>
        <v>1</v>
      </c>
      <c r="J100" s="104">
        <f t="shared" ca="1" si="7"/>
        <v>0</v>
      </c>
      <c r="K100" s="104">
        <f t="shared" ca="1" si="7"/>
        <v>183</v>
      </c>
      <c r="L100" s="104">
        <f t="shared" ca="1" si="7"/>
        <v>165</v>
      </c>
      <c r="M100" s="104">
        <f t="shared" ca="1" si="8"/>
        <v>137</v>
      </c>
      <c r="N100" s="104">
        <f t="shared" ca="1" si="8"/>
        <v>10</v>
      </c>
      <c r="O100" s="104">
        <f t="shared" ca="1" si="8"/>
        <v>70</v>
      </c>
      <c r="P100" s="104">
        <f t="shared" ca="1" si="8"/>
        <v>1</v>
      </c>
      <c r="Q100" s="104">
        <f t="shared" ca="1" si="8"/>
        <v>18</v>
      </c>
      <c r="R100" s="104">
        <f t="shared" ca="1" si="8"/>
        <v>7</v>
      </c>
      <c r="S100" s="104">
        <f t="shared" ca="1" si="8"/>
        <v>0</v>
      </c>
      <c r="T100" s="104">
        <f t="shared" ca="1" si="8"/>
        <v>1</v>
      </c>
      <c r="U100" s="104">
        <f t="shared" ca="1" si="8"/>
        <v>4</v>
      </c>
      <c r="V100" s="104">
        <f t="shared" ca="1" si="8"/>
        <v>2</v>
      </c>
      <c r="W100" s="104">
        <f t="shared" ca="1" si="9"/>
        <v>1</v>
      </c>
      <c r="X100" s="104">
        <f t="shared" ca="1" si="9"/>
        <v>0</v>
      </c>
      <c r="Y100" s="104">
        <f t="shared" ca="1" si="9"/>
        <v>0</v>
      </c>
      <c r="Z100" s="104">
        <f t="shared" ca="1" si="9"/>
        <v>0</v>
      </c>
      <c r="AA100" s="104">
        <f t="shared" ca="1" si="9"/>
        <v>1</v>
      </c>
      <c r="AB100" s="104">
        <f t="shared" ca="1" si="9"/>
        <v>10</v>
      </c>
      <c r="AC100" s="104">
        <f t="shared" ca="1" si="9"/>
        <v>1</v>
      </c>
      <c r="AD100" s="104">
        <f t="shared" ca="1" si="9"/>
        <v>3</v>
      </c>
      <c r="AE100" s="104">
        <f t="shared" ca="1" si="9"/>
        <v>1</v>
      </c>
      <c r="AF100" s="104">
        <f t="shared" ca="1" si="9"/>
        <v>5</v>
      </c>
      <c r="AG100" s="104">
        <f t="shared" ca="1" si="10"/>
        <v>3</v>
      </c>
      <c r="AH100" s="104">
        <f t="shared" ca="1" si="10"/>
        <v>0</v>
      </c>
      <c r="AI100" s="104">
        <f t="shared" ca="1" si="10"/>
        <v>24</v>
      </c>
      <c r="AJ100" s="104">
        <f t="shared" ca="1" si="10"/>
        <v>15</v>
      </c>
      <c r="AK100" s="104">
        <f t="shared" ca="1" si="10"/>
        <v>4</v>
      </c>
      <c r="AL100" s="104">
        <f t="shared" ca="1" si="10"/>
        <v>5</v>
      </c>
      <c r="AM100" s="100">
        <f t="shared" ca="1" si="10"/>
        <v>0</v>
      </c>
      <c r="AN100" s="100">
        <f t="shared" ca="1" si="10"/>
        <v>0</v>
      </c>
    </row>
    <row r="101" spans="1:40" x14ac:dyDescent="0.25">
      <c r="A101" s="132"/>
      <c r="B101" s="133">
        <v>1.05</v>
      </c>
      <c r="C101" s="54">
        <f t="shared" ca="1" si="7"/>
        <v>1</v>
      </c>
      <c r="D101" s="54">
        <f t="shared" ca="1" si="7"/>
        <v>1</v>
      </c>
      <c r="E101" s="104">
        <f t="shared" ca="1" si="7"/>
        <v>0</v>
      </c>
      <c r="F101" s="104">
        <f t="shared" ca="1" si="7"/>
        <v>3</v>
      </c>
      <c r="G101" s="104">
        <f t="shared" ca="1" si="7"/>
        <v>0</v>
      </c>
      <c r="H101" s="104">
        <f t="shared" ca="1" si="7"/>
        <v>1</v>
      </c>
      <c r="I101" s="104">
        <f t="shared" ca="1" si="7"/>
        <v>1</v>
      </c>
      <c r="J101" s="104">
        <f t="shared" ca="1" si="7"/>
        <v>0</v>
      </c>
      <c r="K101" s="104">
        <f t="shared" ca="1" si="7"/>
        <v>378</v>
      </c>
      <c r="L101" s="104">
        <f t="shared" ca="1" si="7"/>
        <v>416</v>
      </c>
      <c r="M101" s="104">
        <f t="shared" ca="1" si="8"/>
        <v>358</v>
      </c>
      <c r="N101" s="104">
        <f t="shared" ca="1" si="8"/>
        <v>3</v>
      </c>
      <c r="O101" s="104">
        <f t="shared" ca="1" si="8"/>
        <v>73</v>
      </c>
      <c r="P101" s="104">
        <f t="shared" ca="1" si="8"/>
        <v>1</v>
      </c>
      <c r="Q101" s="104">
        <f t="shared" ca="1" si="8"/>
        <v>15</v>
      </c>
      <c r="R101" s="104">
        <f t="shared" ca="1" si="8"/>
        <v>4</v>
      </c>
      <c r="S101" s="104">
        <f t="shared" ca="1" si="8"/>
        <v>0</v>
      </c>
      <c r="T101" s="104">
        <f t="shared" ca="1" si="8"/>
        <v>1</v>
      </c>
      <c r="U101" s="104">
        <f t="shared" ca="1" si="8"/>
        <v>1</v>
      </c>
      <c r="V101" s="104">
        <f t="shared" ca="1" si="8"/>
        <v>2</v>
      </c>
      <c r="W101" s="104">
        <f t="shared" ca="1" si="9"/>
        <v>1</v>
      </c>
      <c r="X101" s="104">
        <f t="shared" ca="1" si="9"/>
        <v>0</v>
      </c>
      <c r="Y101" s="104">
        <f t="shared" ca="1" si="9"/>
        <v>0</v>
      </c>
      <c r="Z101" s="104">
        <f t="shared" ca="1" si="9"/>
        <v>1</v>
      </c>
      <c r="AA101" s="104">
        <f t="shared" ca="1" si="9"/>
        <v>0</v>
      </c>
      <c r="AB101" s="104">
        <f t="shared" ca="1" si="9"/>
        <v>10</v>
      </c>
      <c r="AC101" s="104">
        <f t="shared" ca="1" si="9"/>
        <v>2</v>
      </c>
      <c r="AD101" s="104">
        <f t="shared" ca="1" si="9"/>
        <v>3</v>
      </c>
      <c r="AE101" s="104">
        <f t="shared" ca="1" si="9"/>
        <v>4</v>
      </c>
      <c r="AF101" s="104">
        <f t="shared" ca="1" si="9"/>
        <v>1</v>
      </c>
      <c r="AG101" s="104">
        <f t="shared" ca="1" si="10"/>
        <v>5</v>
      </c>
      <c r="AH101" s="104">
        <f t="shared" ca="1" si="10"/>
        <v>0</v>
      </c>
      <c r="AI101" s="104">
        <f t="shared" ca="1" si="10"/>
        <v>41</v>
      </c>
      <c r="AJ101" s="104">
        <f t="shared" ca="1" si="10"/>
        <v>11</v>
      </c>
      <c r="AK101" s="104">
        <f t="shared" ca="1" si="10"/>
        <v>0</v>
      </c>
      <c r="AL101" s="104">
        <f t="shared" ca="1" si="10"/>
        <v>1</v>
      </c>
      <c r="AM101" s="100">
        <f t="shared" ca="1" si="10"/>
        <v>29</v>
      </c>
      <c r="AN101" s="100">
        <f t="shared" ca="1" si="10"/>
        <v>1</v>
      </c>
    </row>
    <row r="102" spans="1:40" x14ac:dyDescent="0.25">
      <c r="A102" s="132"/>
      <c r="B102" s="133">
        <v>1.06</v>
      </c>
      <c r="C102" s="54">
        <f t="shared" ca="1" si="7"/>
        <v>0</v>
      </c>
      <c r="D102" s="54">
        <f t="shared" ca="1" si="7"/>
        <v>0</v>
      </c>
      <c r="E102" s="104">
        <f t="shared" ca="1" si="7"/>
        <v>0</v>
      </c>
      <c r="F102" s="104">
        <f t="shared" ca="1" si="7"/>
        <v>3</v>
      </c>
      <c r="G102" s="104">
        <f t="shared" ca="1" si="7"/>
        <v>5</v>
      </c>
      <c r="H102" s="104">
        <f t="shared" ca="1" si="7"/>
        <v>0</v>
      </c>
      <c r="I102" s="104">
        <f t="shared" ca="1" si="7"/>
        <v>0</v>
      </c>
      <c r="J102" s="104">
        <f t="shared" ca="1" si="7"/>
        <v>0</v>
      </c>
      <c r="K102" s="104">
        <f t="shared" ca="1" si="7"/>
        <v>233</v>
      </c>
      <c r="L102" s="104">
        <f t="shared" ca="1" si="7"/>
        <v>151</v>
      </c>
      <c r="M102" s="104">
        <f t="shared" ca="1" si="8"/>
        <v>167</v>
      </c>
      <c r="N102" s="104">
        <f t="shared" ca="1" si="8"/>
        <v>18</v>
      </c>
      <c r="O102" s="104">
        <f t="shared" ca="1" si="8"/>
        <v>66</v>
      </c>
      <c r="P102" s="104">
        <f t="shared" ca="1" si="8"/>
        <v>2</v>
      </c>
      <c r="Q102" s="104">
        <f t="shared" ca="1" si="8"/>
        <v>18</v>
      </c>
      <c r="R102" s="104">
        <f t="shared" ca="1" si="8"/>
        <v>6</v>
      </c>
      <c r="S102" s="104">
        <f t="shared" ca="1" si="8"/>
        <v>2</v>
      </c>
      <c r="T102" s="104">
        <f t="shared" ca="1" si="8"/>
        <v>1</v>
      </c>
      <c r="U102" s="104">
        <f t="shared" ca="1" si="8"/>
        <v>0</v>
      </c>
      <c r="V102" s="104">
        <f t="shared" ca="1" si="8"/>
        <v>3</v>
      </c>
      <c r="W102" s="104">
        <f t="shared" ca="1" si="9"/>
        <v>1</v>
      </c>
      <c r="X102" s="104">
        <f t="shared" ca="1" si="9"/>
        <v>0</v>
      </c>
      <c r="Y102" s="104">
        <f t="shared" ca="1" si="9"/>
        <v>0</v>
      </c>
      <c r="Z102" s="104">
        <f t="shared" ca="1" si="9"/>
        <v>1</v>
      </c>
      <c r="AA102" s="104">
        <f t="shared" ca="1" si="9"/>
        <v>0</v>
      </c>
      <c r="AB102" s="104">
        <f t="shared" ca="1" si="9"/>
        <v>11</v>
      </c>
      <c r="AC102" s="104">
        <f t="shared" ca="1" si="9"/>
        <v>0</v>
      </c>
      <c r="AD102" s="104">
        <f t="shared" ca="1" si="9"/>
        <v>6</v>
      </c>
      <c r="AE102" s="104">
        <f t="shared" ca="1" si="9"/>
        <v>0</v>
      </c>
      <c r="AF102" s="104">
        <f t="shared" ca="1" si="9"/>
        <v>5</v>
      </c>
      <c r="AG102" s="104">
        <f t="shared" ca="1" si="10"/>
        <v>3</v>
      </c>
      <c r="AH102" s="104">
        <f t="shared" ca="1" si="10"/>
        <v>0</v>
      </c>
      <c r="AI102" s="104">
        <f t="shared" ca="1" si="10"/>
        <v>20</v>
      </c>
      <c r="AJ102" s="104">
        <f t="shared" ca="1" si="10"/>
        <v>9</v>
      </c>
      <c r="AK102" s="104">
        <f t="shared" ca="1" si="10"/>
        <v>0</v>
      </c>
      <c r="AL102" s="104">
        <f t="shared" ca="1" si="10"/>
        <v>11</v>
      </c>
      <c r="AM102" s="100">
        <f t="shared" ca="1" si="10"/>
        <v>25</v>
      </c>
      <c r="AN102" s="100">
        <f t="shared" ca="1" si="10"/>
        <v>0</v>
      </c>
    </row>
    <row r="103" spans="1:40" x14ac:dyDescent="0.25">
      <c r="A103" s="132"/>
      <c r="B103" s="133">
        <v>1.07</v>
      </c>
      <c r="C103" s="54">
        <f t="shared" ca="1" si="7"/>
        <v>0</v>
      </c>
      <c r="D103" s="54">
        <f t="shared" ca="1" si="7"/>
        <v>3</v>
      </c>
      <c r="E103" s="104">
        <f t="shared" ca="1" si="7"/>
        <v>0</v>
      </c>
      <c r="F103" s="104">
        <f t="shared" ca="1" si="7"/>
        <v>3</v>
      </c>
      <c r="G103" s="104">
        <f t="shared" ca="1" si="7"/>
        <v>9</v>
      </c>
      <c r="H103" s="104">
        <f t="shared" ca="1" si="7"/>
        <v>0</v>
      </c>
      <c r="I103" s="104">
        <f t="shared" ca="1" si="7"/>
        <v>0</v>
      </c>
      <c r="J103" s="104">
        <f t="shared" ca="1" si="7"/>
        <v>0</v>
      </c>
      <c r="K103" s="104">
        <f t="shared" ca="1" si="7"/>
        <v>307</v>
      </c>
      <c r="L103" s="104">
        <f t="shared" ca="1" si="7"/>
        <v>132</v>
      </c>
      <c r="M103" s="104">
        <f t="shared" ca="1" si="8"/>
        <v>182</v>
      </c>
      <c r="N103" s="104">
        <f t="shared" ca="1" si="8"/>
        <v>6</v>
      </c>
      <c r="O103" s="104">
        <f t="shared" ca="1" si="8"/>
        <v>51</v>
      </c>
      <c r="P103" s="104">
        <f t="shared" ca="1" si="8"/>
        <v>10</v>
      </c>
      <c r="Q103" s="104">
        <f t="shared" ca="1" si="8"/>
        <v>16</v>
      </c>
      <c r="R103" s="104">
        <f t="shared" ca="1" si="8"/>
        <v>10</v>
      </c>
      <c r="S103" s="104">
        <f t="shared" ca="1" si="8"/>
        <v>3</v>
      </c>
      <c r="T103" s="104">
        <f t="shared" ca="1" si="8"/>
        <v>3</v>
      </c>
      <c r="U103" s="104">
        <f t="shared" ca="1" si="8"/>
        <v>1</v>
      </c>
      <c r="V103" s="104">
        <f t="shared" ca="1" si="8"/>
        <v>3</v>
      </c>
      <c r="W103" s="104">
        <f t="shared" ca="1" si="9"/>
        <v>2</v>
      </c>
      <c r="X103" s="104">
        <f t="shared" ca="1" si="9"/>
        <v>0</v>
      </c>
      <c r="Y103" s="104">
        <f t="shared" ca="1" si="9"/>
        <v>0</v>
      </c>
      <c r="Z103" s="104">
        <f t="shared" ca="1" si="9"/>
        <v>1</v>
      </c>
      <c r="AA103" s="104">
        <f t="shared" ca="1" si="9"/>
        <v>1</v>
      </c>
      <c r="AB103" s="104">
        <f t="shared" ca="1" si="9"/>
        <v>4</v>
      </c>
      <c r="AC103" s="104">
        <f t="shared" ca="1" si="9"/>
        <v>0</v>
      </c>
      <c r="AD103" s="104">
        <f t="shared" ca="1" si="9"/>
        <v>3</v>
      </c>
      <c r="AE103" s="104">
        <f t="shared" ca="1" si="9"/>
        <v>1</v>
      </c>
      <c r="AF103" s="104">
        <f t="shared" ca="1" si="9"/>
        <v>0</v>
      </c>
      <c r="AG103" s="104">
        <f t="shared" ca="1" si="10"/>
        <v>7</v>
      </c>
      <c r="AH103" s="104">
        <f t="shared" ca="1" si="10"/>
        <v>0</v>
      </c>
      <c r="AI103" s="104">
        <f t="shared" ca="1" si="10"/>
        <v>80</v>
      </c>
      <c r="AJ103" s="104">
        <f t="shared" ca="1" si="10"/>
        <v>5</v>
      </c>
      <c r="AK103" s="104">
        <f t="shared" ca="1" si="10"/>
        <v>0</v>
      </c>
      <c r="AL103" s="104">
        <f t="shared" ca="1" si="10"/>
        <v>42</v>
      </c>
      <c r="AM103" s="100">
        <f t="shared" ca="1" si="10"/>
        <v>9</v>
      </c>
      <c r="AN103" s="100">
        <f t="shared" ca="1" si="10"/>
        <v>0</v>
      </c>
    </row>
    <row r="104" spans="1:40" x14ac:dyDescent="0.25">
      <c r="A104" s="132"/>
      <c r="B104" s="133">
        <v>1.08</v>
      </c>
      <c r="C104" s="54">
        <f t="shared" ca="1" si="7"/>
        <v>0</v>
      </c>
      <c r="D104" s="54">
        <f t="shared" ca="1" si="7"/>
        <v>2</v>
      </c>
      <c r="E104" s="104">
        <f t="shared" ca="1" si="7"/>
        <v>0</v>
      </c>
      <c r="F104" s="104">
        <f t="shared" ca="1" si="7"/>
        <v>2</v>
      </c>
      <c r="G104" s="104">
        <f t="shared" ca="1" si="7"/>
        <v>1</v>
      </c>
      <c r="H104" s="104">
        <f t="shared" ca="1" si="7"/>
        <v>1</v>
      </c>
      <c r="I104" s="104">
        <f t="shared" ca="1" si="7"/>
        <v>1</v>
      </c>
      <c r="J104" s="104">
        <f t="shared" ca="1" si="7"/>
        <v>0</v>
      </c>
      <c r="K104" s="104">
        <f t="shared" ca="1" si="7"/>
        <v>180</v>
      </c>
      <c r="L104" s="104">
        <f t="shared" ca="1" si="7"/>
        <v>103</v>
      </c>
      <c r="M104" s="104">
        <f t="shared" ca="1" si="8"/>
        <v>94</v>
      </c>
      <c r="N104" s="104">
        <f t="shared" ca="1" si="8"/>
        <v>6</v>
      </c>
      <c r="O104" s="104">
        <f t="shared" ca="1" si="8"/>
        <v>24</v>
      </c>
      <c r="P104" s="104">
        <f t="shared" ca="1" si="8"/>
        <v>2</v>
      </c>
      <c r="Q104" s="104">
        <f t="shared" ca="1" si="8"/>
        <v>9</v>
      </c>
      <c r="R104" s="104">
        <f t="shared" ca="1" si="8"/>
        <v>4</v>
      </c>
      <c r="S104" s="104">
        <f t="shared" ca="1" si="8"/>
        <v>0</v>
      </c>
      <c r="T104" s="104">
        <f t="shared" ca="1" si="8"/>
        <v>3</v>
      </c>
      <c r="U104" s="104">
        <f t="shared" ca="1" si="8"/>
        <v>0</v>
      </c>
      <c r="V104" s="104">
        <f t="shared" ca="1" si="8"/>
        <v>1</v>
      </c>
      <c r="W104" s="104">
        <f t="shared" ca="1" si="9"/>
        <v>0</v>
      </c>
      <c r="X104" s="104">
        <f t="shared" ca="1" si="9"/>
        <v>0</v>
      </c>
      <c r="Y104" s="104">
        <f t="shared" ca="1" si="9"/>
        <v>0</v>
      </c>
      <c r="Z104" s="104">
        <f t="shared" ca="1" si="9"/>
        <v>0</v>
      </c>
      <c r="AA104" s="104">
        <f t="shared" ca="1" si="9"/>
        <v>0</v>
      </c>
      <c r="AB104" s="104">
        <f t="shared" ca="1" si="9"/>
        <v>5</v>
      </c>
      <c r="AC104" s="104">
        <f t="shared" ca="1" si="9"/>
        <v>0</v>
      </c>
      <c r="AD104" s="104">
        <f t="shared" ca="1" si="9"/>
        <v>3</v>
      </c>
      <c r="AE104" s="104">
        <f t="shared" ca="1" si="9"/>
        <v>1</v>
      </c>
      <c r="AF104" s="104">
        <f t="shared" ca="1" si="9"/>
        <v>1</v>
      </c>
      <c r="AG104" s="104">
        <f t="shared" ca="1" si="10"/>
        <v>8</v>
      </c>
      <c r="AH104" s="104">
        <f t="shared" ca="1" si="10"/>
        <v>3</v>
      </c>
      <c r="AI104" s="104">
        <f t="shared" ca="1" si="10"/>
        <v>7</v>
      </c>
      <c r="AJ104" s="104">
        <f t="shared" ca="1" si="10"/>
        <v>5</v>
      </c>
      <c r="AK104" s="104">
        <f t="shared" ca="1" si="10"/>
        <v>0</v>
      </c>
      <c r="AL104" s="104">
        <f t="shared" ca="1" si="10"/>
        <v>2</v>
      </c>
      <c r="AM104" s="100">
        <f t="shared" ca="1" si="10"/>
        <v>11</v>
      </c>
      <c r="AN104" s="100">
        <f t="shared" ca="1" si="10"/>
        <v>0</v>
      </c>
    </row>
    <row r="105" spans="1:40" x14ac:dyDescent="0.25">
      <c r="A105" s="132"/>
      <c r="B105" s="133">
        <v>1.0900000000000001</v>
      </c>
      <c r="C105" s="54">
        <f t="shared" ca="1" si="7"/>
        <v>0</v>
      </c>
      <c r="D105" s="54">
        <f t="shared" ca="1" si="7"/>
        <v>1</v>
      </c>
      <c r="E105" s="104">
        <f t="shared" ca="1" si="7"/>
        <v>0</v>
      </c>
      <c r="F105" s="104">
        <f t="shared" ca="1" si="7"/>
        <v>1</v>
      </c>
      <c r="G105" s="104">
        <f t="shared" ca="1" si="7"/>
        <v>2</v>
      </c>
      <c r="H105" s="104">
        <f t="shared" ca="1" si="7"/>
        <v>4</v>
      </c>
      <c r="I105" s="104">
        <f t="shared" ca="1" si="7"/>
        <v>4</v>
      </c>
      <c r="J105" s="104">
        <f t="shared" ca="1" si="7"/>
        <v>0</v>
      </c>
      <c r="K105" s="104">
        <f t="shared" ca="1" si="7"/>
        <v>120</v>
      </c>
      <c r="L105" s="104">
        <f t="shared" ca="1" si="7"/>
        <v>103</v>
      </c>
      <c r="M105" s="104">
        <f t="shared" ca="1" si="8"/>
        <v>92</v>
      </c>
      <c r="N105" s="104">
        <f t="shared" ca="1" si="8"/>
        <v>10</v>
      </c>
      <c r="O105" s="104">
        <f t="shared" ca="1" si="8"/>
        <v>33</v>
      </c>
      <c r="P105" s="104">
        <f t="shared" ca="1" si="8"/>
        <v>5</v>
      </c>
      <c r="Q105" s="104">
        <f t="shared" ca="1" si="8"/>
        <v>14</v>
      </c>
      <c r="R105" s="104">
        <f t="shared" ca="1" si="8"/>
        <v>8</v>
      </c>
      <c r="S105" s="104">
        <f t="shared" ca="1" si="8"/>
        <v>2</v>
      </c>
      <c r="T105" s="104">
        <f t="shared" ca="1" si="8"/>
        <v>2</v>
      </c>
      <c r="U105" s="104">
        <f t="shared" ca="1" si="8"/>
        <v>2</v>
      </c>
      <c r="V105" s="104">
        <f t="shared" ca="1" si="8"/>
        <v>2</v>
      </c>
      <c r="W105" s="104">
        <f t="shared" ca="1" si="9"/>
        <v>1</v>
      </c>
      <c r="X105" s="104">
        <f t="shared" ca="1" si="9"/>
        <v>0</v>
      </c>
      <c r="Y105" s="104">
        <f t="shared" ca="1" si="9"/>
        <v>1</v>
      </c>
      <c r="Z105" s="104">
        <f t="shared" ca="1" si="9"/>
        <v>0</v>
      </c>
      <c r="AA105" s="104">
        <f t="shared" ca="1" si="9"/>
        <v>0</v>
      </c>
      <c r="AB105" s="104">
        <f t="shared" ca="1" si="9"/>
        <v>5</v>
      </c>
      <c r="AC105" s="104">
        <f t="shared" ca="1" si="9"/>
        <v>1</v>
      </c>
      <c r="AD105" s="104">
        <f t="shared" ca="1" si="9"/>
        <v>1</v>
      </c>
      <c r="AE105" s="104">
        <f t="shared" ca="1" si="9"/>
        <v>2</v>
      </c>
      <c r="AF105" s="104">
        <f t="shared" ca="1" si="9"/>
        <v>1</v>
      </c>
      <c r="AG105" s="104">
        <f t="shared" ca="1" si="10"/>
        <v>10</v>
      </c>
      <c r="AH105" s="104">
        <f t="shared" ca="1" si="10"/>
        <v>3</v>
      </c>
      <c r="AI105" s="104">
        <f t="shared" ca="1" si="10"/>
        <v>7</v>
      </c>
      <c r="AJ105" s="104">
        <f t="shared" ca="1" si="10"/>
        <v>6</v>
      </c>
      <c r="AK105" s="104">
        <f t="shared" ca="1" si="10"/>
        <v>0</v>
      </c>
      <c r="AL105" s="104">
        <f t="shared" ca="1" si="10"/>
        <v>1</v>
      </c>
      <c r="AM105" s="100">
        <f t="shared" ca="1" si="10"/>
        <v>5</v>
      </c>
      <c r="AN105" s="100">
        <f t="shared" ca="1" si="10"/>
        <v>0</v>
      </c>
    </row>
    <row r="106" spans="1:40" x14ac:dyDescent="0.25">
      <c r="A106" s="132"/>
      <c r="B106" s="133">
        <v>1.1000000000000001</v>
      </c>
      <c r="C106" s="54">
        <f t="shared" ca="1" si="7"/>
        <v>0</v>
      </c>
      <c r="D106" s="54">
        <f t="shared" ca="1" si="7"/>
        <v>2</v>
      </c>
      <c r="E106" s="104">
        <f t="shared" ca="1" si="7"/>
        <v>0</v>
      </c>
      <c r="F106" s="104">
        <f t="shared" ca="1" si="7"/>
        <v>2</v>
      </c>
      <c r="G106" s="104">
        <f t="shared" ca="1" si="7"/>
        <v>4</v>
      </c>
      <c r="H106" s="104">
        <f t="shared" ca="1" si="7"/>
        <v>3</v>
      </c>
      <c r="I106" s="104">
        <f t="shared" ca="1" si="7"/>
        <v>6</v>
      </c>
      <c r="J106" s="104">
        <f t="shared" ca="1" si="7"/>
        <v>0</v>
      </c>
      <c r="K106" s="104">
        <f t="shared" ca="1" si="7"/>
        <v>196</v>
      </c>
      <c r="L106" s="104">
        <f t="shared" ca="1" si="7"/>
        <v>157</v>
      </c>
      <c r="M106" s="104">
        <f t="shared" ca="1" si="8"/>
        <v>165</v>
      </c>
      <c r="N106" s="104">
        <f t="shared" ca="1" si="8"/>
        <v>1</v>
      </c>
      <c r="O106" s="104">
        <f t="shared" ca="1" si="8"/>
        <v>67</v>
      </c>
      <c r="P106" s="104">
        <f t="shared" ca="1" si="8"/>
        <v>1</v>
      </c>
      <c r="Q106" s="104">
        <f t="shared" ca="1" si="8"/>
        <v>16</v>
      </c>
      <c r="R106" s="104">
        <f t="shared" ca="1" si="8"/>
        <v>5</v>
      </c>
      <c r="S106" s="104">
        <f t="shared" ca="1" si="8"/>
        <v>3</v>
      </c>
      <c r="T106" s="104">
        <f t="shared" ca="1" si="8"/>
        <v>1</v>
      </c>
      <c r="U106" s="104">
        <f t="shared" ca="1" si="8"/>
        <v>1</v>
      </c>
      <c r="V106" s="104">
        <f t="shared" ca="1" si="8"/>
        <v>0</v>
      </c>
      <c r="W106" s="104">
        <f t="shared" ca="1" si="9"/>
        <v>3</v>
      </c>
      <c r="X106" s="104">
        <f t="shared" ca="1" si="9"/>
        <v>0</v>
      </c>
      <c r="Y106" s="104">
        <f t="shared" ca="1" si="9"/>
        <v>2</v>
      </c>
      <c r="Z106" s="104">
        <f t="shared" ca="1" si="9"/>
        <v>1</v>
      </c>
      <c r="AA106" s="104">
        <f t="shared" ca="1" si="9"/>
        <v>0</v>
      </c>
      <c r="AB106" s="104">
        <f t="shared" ca="1" si="9"/>
        <v>8</v>
      </c>
      <c r="AC106" s="104">
        <f t="shared" ca="1" si="9"/>
        <v>2</v>
      </c>
      <c r="AD106" s="104">
        <f t="shared" ca="1" si="9"/>
        <v>4</v>
      </c>
      <c r="AE106" s="104">
        <f t="shared" ca="1" si="9"/>
        <v>0</v>
      </c>
      <c r="AF106" s="104">
        <f t="shared" ca="1" si="9"/>
        <v>2</v>
      </c>
      <c r="AG106" s="104">
        <f t="shared" ca="1" si="10"/>
        <v>5</v>
      </c>
      <c r="AH106" s="104">
        <f t="shared" ca="1" si="10"/>
        <v>0</v>
      </c>
      <c r="AI106" s="104">
        <f t="shared" ca="1" si="10"/>
        <v>65</v>
      </c>
      <c r="AJ106" s="104">
        <f t="shared" ca="1" si="10"/>
        <v>7</v>
      </c>
      <c r="AK106" s="104">
        <f t="shared" ca="1" si="10"/>
        <v>0</v>
      </c>
      <c r="AL106" s="104">
        <f t="shared" ca="1" si="10"/>
        <v>8</v>
      </c>
      <c r="AM106" s="100">
        <f t="shared" ca="1" si="10"/>
        <v>16</v>
      </c>
      <c r="AN106" s="100">
        <f t="shared" ca="1" si="10"/>
        <v>2</v>
      </c>
    </row>
    <row r="107" spans="1:40" x14ac:dyDescent="0.25">
      <c r="A107" s="132"/>
      <c r="B107" s="133">
        <v>1.1100000000000001</v>
      </c>
      <c r="C107" s="54">
        <f t="shared" ref="C107:L116" ca="1" si="11">OFFSET($C$56,COLUMN()-COLUMN($C$97),ROW()-ROW($C$97))</f>
        <v>0</v>
      </c>
      <c r="D107" s="54">
        <f t="shared" ca="1" si="11"/>
        <v>2</v>
      </c>
      <c r="E107" s="104">
        <f t="shared" ca="1" si="11"/>
        <v>1</v>
      </c>
      <c r="F107" s="104">
        <f t="shared" ca="1" si="11"/>
        <v>2</v>
      </c>
      <c r="G107" s="104">
        <f t="shared" ca="1" si="11"/>
        <v>1</v>
      </c>
      <c r="H107" s="104">
        <f t="shared" ca="1" si="11"/>
        <v>3</v>
      </c>
      <c r="I107" s="104">
        <f t="shared" ca="1" si="11"/>
        <v>3</v>
      </c>
      <c r="J107" s="104">
        <f t="shared" ca="1" si="11"/>
        <v>0</v>
      </c>
      <c r="K107" s="104">
        <f t="shared" ca="1" si="11"/>
        <v>160</v>
      </c>
      <c r="L107" s="104">
        <f t="shared" ca="1" si="11"/>
        <v>146</v>
      </c>
      <c r="M107" s="104">
        <f t="shared" ref="M107:V116" ca="1" si="12">OFFSET($C$56,COLUMN()-COLUMN($C$97),ROW()-ROW($C$97))</f>
        <v>165</v>
      </c>
      <c r="N107" s="104">
        <f t="shared" ca="1" si="12"/>
        <v>5</v>
      </c>
      <c r="O107" s="104">
        <f t="shared" ca="1" si="12"/>
        <v>72</v>
      </c>
      <c r="P107" s="104">
        <f t="shared" ca="1" si="12"/>
        <v>1</v>
      </c>
      <c r="Q107" s="104">
        <f t="shared" ca="1" si="12"/>
        <v>10</v>
      </c>
      <c r="R107" s="104">
        <f t="shared" ca="1" si="12"/>
        <v>6</v>
      </c>
      <c r="S107" s="104">
        <f t="shared" ca="1" si="12"/>
        <v>1</v>
      </c>
      <c r="T107" s="104">
        <f t="shared" ca="1" si="12"/>
        <v>3</v>
      </c>
      <c r="U107" s="104">
        <f t="shared" ca="1" si="12"/>
        <v>1</v>
      </c>
      <c r="V107" s="104">
        <f t="shared" ca="1" si="12"/>
        <v>0</v>
      </c>
      <c r="W107" s="104">
        <f t="shared" ref="W107:AF116" ca="1" si="13">OFFSET($C$56,COLUMN()-COLUMN($C$97),ROW()-ROW($C$97))</f>
        <v>1</v>
      </c>
      <c r="X107" s="104">
        <f t="shared" ca="1" si="13"/>
        <v>0</v>
      </c>
      <c r="Y107" s="104">
        <f t="shared" ca="1" si="13"/>
        <v>0</v>
      </c>
      <c r="Z107" s="104">
        <f t="shared" ca="1" si="13"/>
        <v>1</v>
      </c>
      <c r="AA107" s="104">
        <f t="shared" ca="1" si="13"/>
        <v>0</v>
      </c>
      <c r="AB107" s="104">
        <f t="shared" ca="1" si="13"/>
        <v>3</v>
      </c>
      <c r="AC107" s="104">
        <f t="shared" ca="1" si="13"/>
        <v>0</v>
      </c>
      <c r="AD107" s="104">
        <f t="shared" ca="1" si="13"/>
        <v>0</v>
      </c>
      <c r="AE107" s="104">
        <f t="shared" ca="1" si="13"/>
        <v>1</v>
      </c>
      <c r="AF107" s="104">
        <f t="shared" ca="1" si="13"/>
        <v>2</v>
      </c>
      <c r="AG107" s="104">
        <f t="shared" ref="AG107:AN116" ca="1" si="14">OFFSET($C$56,COLUMN()-COLUMN($C$97),ROW()-ROW($C$97))</f>
        <v>6</v>
      </c>
      <c r="AH107" s="104">
        <f t="shared" ca="1" si="14"/>
        <v>0</v>
      </c>
      <c r="AI107" s="104">
        <f t="shared" ca="1" si="14"/>
        <v>20</v>
      </c>
      <c r="AJ107" s="104">
        <f t="shared" ca="1" si="14"/>
        <v>9</v>
      </c>
      <c r="AK107" s="104">
        <f t="shared" ca="1" si="14"/>
        <v>3</v>
      </c>
      <c r="AL107" s="104">
        <f t="shared" ca="1" si="14"/>
        <v>8</v>
      </c>
      <c r="AM107" s="100">
        <f t="shared" ca="1" si="14"/>
        <v>13</v>
      </c>
      <c r="AN107" s="100">
        <f t="shared" ca="1" si="14"/>
        <v>13</v>
      </c>
    </row>
    <row r="108" spans="1:40" x14ac:dyDescent="0.25">
      <c r="A108" s="132"/>
      <c r="B108" s="133">
        <v>1.1200000000000001</v>
      </c>
      <c r="C108" s="54">
        <f t="shared" ca="1" si="11"/>
        <v>0</v>
      </c>
      <c r="D108" s="54">
        <f t="shared" ca="1" si="11"/>
        <v>1</v>
      </c>
      <c r="E108" s="104">
        <f t="shared" ca="1" si="11"/>
        <v>0</v>
      </c>
      <c r="F108" s="104">
        <f t="shared" ca="1" si="11"/>
        <v>1</v>
      </c>
      <c r="G108" s="104">
        <f t="shared" ca="1" si="11"/>
        <v>3</v>
      </c>
      <c r="H108" s="104">
        <f t="shared" ca="1" si="11"/>
        <v>2</v>
      </c>
      <c r="I108" s="104">
        <f t="shared" ca="1" si="11"/>
        <v>2</v>
      </c>
      <c r="J108" s="104">
        <f t="shared" ca="1" si="11"/>
        <v>0</v>
      </c>
      <c r="K108" s="104">
        <f t="shared" ca="1" si="11"/>
        <v>260</v>
      </c>
      <c r="L108" s="104">
        <f t="shared" ca="1" si="11"/>
        <v>180</v>
      </c>
      <c r="M108" s="104">
        <f t="shared" ca="1" si="12"/>
        <v>183</v>
      </c>
      <c r="N108" s="104">
        <f t="shared" ca="1" si="12"/>
        <v>7</v>
      </c>
      <c r="O108" s="104">
        <f t="shared" ca="1" si="12"/>
        <v>66</v>
      </c>
      <c r="P108" s="104">
        <f t="shared" ca="1" si="12"/>
        <v>0</v>
      </c>
      <c r="Q108" s="104">
        <f t="shared" ca="1" si="12"/>
        <v>24</v>
      </c>
      <c r="R108" s="104">
        <f t="shared" ca="1" si="12"/>
        <v>8</v>
      </c>
      <c r="S108" s="104">
        <f t="shared" ca="1" si="12"/>
        <v>2</v>
      </c>
      <c r="T108" s="104">
        <f t="shared" ca="1" si="12"/>
        <v>2</v>
      </c>
      <c r="U108" s="104">
        <f t="shared" ca="1" si="12"/>
        <v>2</v>
      </c>
      <c r="V108" s="104">
        <f t="shared" ca="1" si="12"/>
        <v>2</v>
      </c>
      <c r="W108" s="104">
        <f t="shared" ca="1" si="13"/>
        <v>4</v>
      </c>
      <c r="X108" s="104">
        <f t="shared" ca="1" si="13"/>
        <v>0</v>
      </c>
      <c r="Y108" s="104">
        <f t="shared" ca="1" si="13"/>
        <v>1</v>
      </c>
      <c r="Z108" s="104">
        <f t="shared" ca="1" si="13"/>
        <v>0</v>
      </c>
      <c r="AA108" s="104">
        <f t="shared" ca="1" si="13"/>
        <v>3</v>
      </c>
      <c r="AB108" s="104">
        <f t="shared" ca="1" si="13"/>
        <v>12</v>
      </c>
      <c r="AC108" s="104">
        <f t="shared" ca="1" si="13"/>
        <v>4</v>
      </c>
      <c r="AD108" s="104">
        <f t="shared" ca="1" si="13"/>
        <v>3</v>
      </c>
      <c r="AE108" s="104">
        <f t="shared" ca="1" si="13"/>
        <v>1</v>
      </c>
      <c r="AF108" s="104">
        <f t="shared" ca="1" si="13"/>
        <v>4</v>
      </c>
      <c r="AG108" s="104">
        <f t="shared" ca="1" si="14"/>
        <v>2</v>
      </c>
      <c r="AH108" s="104">
        <f t="shared" ca="1" si="14"/>
        <v>0</v>
      </c>
      <c r="AI108" s="104">
        <f t="shared" ca="1" si="14"/>
        <v>23</v>
      </c>
      <c r="AJ108" s="104">
        <f t="shared" ca="1" si="14"/>
        <v>16</v>
      </c>
      <c r="AK108" s="104">
        <f t="shared" ca="1" si="14"/>
        <v>0</v>
      </c>
      <c r="AL108" s="104">
        <f t="shared" ca="1" si="14"/>
        <v>7</v>
      </c>
      <c r="AM108" s="100">
        <f t="shared" ca="1" si="14"/>
        <v>1</v>
      </c>
      <c r="AN108" s="100">
        <f t="shared" ca="1" si="14"/>
        <v>19</v>
      </c>
    </row>
    <row r="109" spans="1:40" x14ac:dyDescent="0.25">
      <c r="A109" s="132"/>
      <c r="B109" s="133">
        <v>1.1299999999999999</v>
      </c>
      <c r="C109" s="54">
        <f t="shared" ca="1" si="11"/>
        <v>1</v>
      </c>
      <c r="D109" s="54">
        <f t="shared" ca="1" si="11"/>
        <v>2</v>
      </c>
      <c r="E109" s="104">
        <f t="shared" ca="1" si="11"/>
        <v>0</v>
      </c>
      <c r="F109" s="104">
        <f t="shared" ca="1" si="11"/>
        <v>0</v>
      </c>
      <c r="G109" s="104">
        <f t="shared" ca="1" si="11"/>
        <v>2</v>
      </c>
      <c r="H109" s="104">
        <f t="shared" ca="1" si="11"/>
        <v>4</v>
      </c>
      <c r="I109" s="104">
        <f t="shared" ca="1" si="11"/>
        <v>4</v>
      </c>
      <c r="J109" s="104">
        <f t="shared" ca="1" si="11"/>
        <v>0</v>
      </c>
      <c r="K109" s="104">
        <f t="shared" ca="1" si="11"/>
        <v>234</v>
      </c>
      <c r="L109" s="104">
        <f t="shared" ca="1" si="11"/>
        <v>114</v>
      </c>
      <c r="M109" s="104">
        <f t="shared" ca="1" si="12"/>
        <v>257</v>
      </c>
      <c r="N109" s="104">
        <f t="shared" ca="1" si="12"/>
        <v>9</v>
      </c>
      <c r="O109" s="104">
        <f t="shared" ca="1" si="12"/>
        <v>68</v>
      </c>
      <c r="P109" s="104">
        <f t="shared" ca="1" si="12"/>
        <v>1</v>
      </c>
      <c r="Q109" s="104">
        <f t="shared" ca="1" si="12"/>
        <v>18</v>
      </c>
      <c r="R109" s="104">
        <f t="shared" ca="1" si="12"/>
        <v>10</v>
      </c>
      <c r="S109" s="104">
        <f t="shared" ca="1" si="12"/>
        <v>4</v>
      </c>
      <c r="T109" s="104">
        <f t="shared" ca="1" si="12"/>
        <v>5</v>
      </c>
      <c r="U109" s="104">
        <f t="shared" ca="1" si="12"/>
        <v>0</v>
      </c>
      <c r="V109" s="104">
        <f t="shared" ca="1" si="12"/>
        <v>1</v>
      </c>
      <c r="W109" s="104">
        <f t="shared" ca="1" si="13"/>
        <v>5</v>
      </c>
      <c r="X109" s="104">
        <f t="shared" ca="1" si="13"/>
        <v>0</v>
      </c>
      <c r="Y109" s="104">
        <f t="shared" ca="1" si="13"/>
        <v>3</v>
      </c>
      <c r="Z109" s="104">
        <f t="shared" ca="1" si="13"/>
        <v>1</v>
      </c>
      <c r="AA109" s="104">
        <f t="shared" ca="1" si="13"/>
        <v>1</v>
      </c>
      <c r="AB109" s="104">
        <f t="shared" ca="1" si="13"/>
        <v>3</v>
      </c>
      <c r="AC109" s="104">
        <f t="shared" ca="1" si="13"/>
        <v>1</v>
      </c>
      <c r="AD109" s="104">
        <f t="shared" ca="1" si="13"/>
        <v>1</v>
      </c>
      <c r="AE109" s="104">
        <f t="shared" ca="1" si="13"/>
        <v>0</v>
      </c>
      <c r="AF109" s="104">
        <f t="shared" ca="1" si="13"/>
        <v>1</v>
      </c>
      <c r="AG109" s="104">
        <f t="shared" ca="1" si="14"/>
        <v>4</v>
      </c>
      <c r="AH109" s="104">
        <f t="shared" ca="1" si="14"/>
        <v>0</v>
      </c>
      <c r="AI109" s="104">
        <f t="shared" ca="1" si="14"/>
        <v>80</v>
      </c>
      <c r="AJ109" s="104">
        <f t="shared" ca="1" si="14"/>
        <v>19</v>
      </c>
      <c r="AK109" s="104">
        <f t="shared" ca="1" si="14"/>
        <v>0</v>
      </c>
      <c r="AL109" s="104">
        <f t="shared" ca="1" si="14"/>
        <v>9</v>
      </c>
      <c r="AM109" s="100">
        <f t="shared" ca="1" si="14"/>
        <v>22</v>
      </c>
      <c r="AN109" s="100">
        <f t="shared" ca="1" si="14"/>
        <v>15</v>
      </c>
    </row>
    <row r="110" spans="1:40" x14ac:dyDescent="0.25">
      <c r="A110" s="132"/>
      <c r="B110" s="133">
        <v>1.1399999999999999</v>
      </c>
      <c r="C110" s="54">
        <f t="shared" ca="1" si="11"/>
        <v>1</v>
      </c>
      <c r="D110" s="54">
        <f t="shared" ca="1" si="11"/>
        <v>2</v>
      </c>
      <c r="E110" s="104">
        <f t="shared" ca="1" si="11"/>
        <v>0</v>
      </c>
      <c r="F110" s="104">
        <f t="shared" ca="1" si="11"/>
        <v>1</v>
      </c>
      <c r="G110" s="104">
        <f t="shared" ca="1" si="11"/>
        <v>1</v>
      </c>
      <c r="H110" s="104">
        <f t="shared" ca="1" si="11"/>
        <v>2</v>
      </c>
      <c r="I110" s="104">
        <f t="shared" ca="1" si="11"/>
        <v>4</v>
      </c>
      <c r="J110" s="104">
        <f t="shared" ca="1" si="11"/>
        <v>0</v>
      </c>
      <c r="K110" s="104">
        <f t="shared" ca="1" si="11"/>
        <v>157</v>
      </c>
      <c r="L110" s="104">
        <f t="shared" ca="1" si="11"/>
        <v>70</v>
      </c>
      <c r="M110" s="104">
        <f t="shared" ca="1" si="12"/>
        <v>110</v>
      </c>
      <c r="N110" s="104">
        <f t="shared" ca="1" si="12"/>
        <v>8</v>
      </c>
      <c r="O110" s="104">
        <f t="shared" ca="1" si="12"/>
        <v>39</v>
      </c>
      <c r="P110" s="104">
        <f t="shared" ca="1" si="12"/>
        <v>3</v>
      </c>
      <c r="Q110" s="104">
        <f t="shared" ca="1" si="12"/>
        <v>19</v>
      </c>
      <c r="R110" s="104">
        <f t="shared" ca="1" si="12"/>
        <v>10</v>
      </c>
      <c r="S110" s="104">
        <f t="shared" ca="1" si="12"/>
        <v>1</v>
      </c>
      <c r="T110" s="104">
        <f t="shared" ca="1" si="12"/>
        <v>5</v>
      </c>
      <c r="U110" s="104">
        <f t="shared" ca="1" si="12"/>
        <v>3</v>
      </c>
      <c r="V110" s="104">
        <f t="shared" ca="1" si="12"/>
        <v>1</v>
      </c>
      <c r="W110" s="104">
        <f t="shared" ca="1" si="13"/>
        <v>4</v>
      </c>
      <c r="X110" s="104">
        <f t="shared" ca="1" si="13"/>
        <v>0</v>
      </c>
      <c r="Y110" s="104">
        <f t="shared" ca="1" si="13"/>
        <v>2</v>
      </c>
      <c r="Z110" s="104">
        <f t="shared" ca="1" si="13"/>
        <v>0</v>
      </c>
      <c r="AA110" s="104">
        <f t="shared" ca="1" si="13"/>
        <v>2</v>
      </c>
      <c r="AB110" s="104">
        <f t="shared" ca="1" si="13"/>
        <v>7</v>
      </c>
      <c r="AC110" s="104">
        <f t="shared" ca="1" si="13"/>
        <v>0</v>
      </c>
      <c r="AD110" s="104">
        <f t="shared" ca="1" si="13"/>
        <v>4</v>
      </c>
      <c r="AE110" s="104">
        <f t="shared" ca="1" si="13"/>
        <v>0</v>
      </c>
      <c r="AF110" s="104">
        <f t="shared" ca="1" si="13"/>
        <v>3</v>
      </c>
      <c r="AG110" s="104">
        <f t="shared" ca="1" si="14"/>
        <v>3</v>
      </c>
      <c r="AH110" s="104">
        <f t="shared" ca="1" si="14"/>
        <v>0</v>
      </c>
      <c r="AI110" s="104">
        <f t="shared" ca="1" si="14"/>
        <v>17</v>
      </c>
      <c r="AJ110" s="104">
        <f t="shared" ca="1" si="14"/>
        <v>15</v>
      </c>
      <c r="AK110" s="104">
        <f t="shared" ca="1" si="14"/>
        <v>1</v>
      </c>
      <c r="AL110" s="104">
        <f t="shared" ca="1" si="14"/>
        <v>1</v>
      </c>
      <c r="AM110" s="100">
        <f t="shared" ca="1" si="14"/>
        <v>10</v>
      </c>
      <c r="AN110" s="100">
        <f t="shared" ca="1" si="14"/>
        <v>2</v>
      </c>
    </row>
    <row r="111" spans="1:40" x14ac:dyDescent="0.25">
      <c r="A111" s="132"/>
      <c r="B111" s="133">
        <v>1.1499999999999999</v>
      </c>
      <c r="C111" s="54">
        <f t="shared" ca="1" si="11"/>
        <v>0</v>
      </c>
      <c r="D111" s="54">
        <f t="shared" ca="1" si="11"/>
        <v>1</v>
      </c>
      <c r="E111" s="104">
        <f t="shared" ca="1" si="11"/>
        <v>0</v>
      </c>
      <c r="F111" s="104">
        <f t="shared" ca="1" si="11"/>
        <v>0</v>
      </c>
      <c r="G111" s="104">
        <f t="shared" ca="1" si="11"/>
        <v>0</v>
      </c>
      <c r="H111" s="104">
        <f t="shared" ca="1" si="11"/>
        <v>1</v>
      </c>
      <c r="I111" s="104">
        <f t="shared" ca="1" si="11"/>
        <v>1</v>
      </c>
      <c r="J111" s="104">
        <f t="shared" ca="1" si="11"/>
        <v>0</v>
      </c>
      <c r="K111" s="104">
        <f t="shared" ca="1" si="11"/>
        <v>155</v>
      </c>
      <c r="L111" s="104">
        <f t="shared" ca="1" si="11"/>
        <v>60</v>
      </c>
      <c r="M111" s="104">
        <f t="shared" ca="1" si="12"/>
        <v>105</v>
      </c>
      <c r="N111" s="104">
        <f t="shared" ca="1" si="12"/>
        <v>7</v>
      </c>
      <c r="O111" s="104">
        <f t="shared" ca="1" si="12"/>
        <v>30</v>
      </c>
      <c r="P111" s="104">
        <f t="shared" ca="1" si="12"/>
        <v>6</v>
      </c>
      <c r="Q111" s="104">
        <f t="shared" ca="1" si="12"/>
        <v>21</v>
      </c>
      <c r="R111" s="104">
        <f t="shared" ca="1" si="12"/>
        <v>12</v>
      </c>
      <c r="S111" s="104">
        <f t="shared" ca="1" si="12"/>
        <v>2</v>
      </c>
      <c r="T111" s="104">
        <f t="shared" ca="1" si="12"/>
        <v>3</v>
      </c>
      <c r="U111" s="104">
        <f t="shared" ca="1" si="12"/>
        <v>5</v>
      </c>
      <c r="V111" s="104">
        <f t="shared" ca="1" si="12"/>
        <v>2</v>
      </c>
      <c r="W111" s="104">
        <f t="shared" ca="1" si="13"/>
        <v>2</v>
      </c>
      <c r="X111" s="104">
        <f t="shared" ca="1" si="13"/>
        <v>1</v>
      </c>
      <c r="Y111" s="104">
        <f t="shared" ca="1" si="13"/>
        <v>0</v>
      </c>
      <c r="Z111" s="104">
        <f t="shared" ca="1" si="13"/>
        <v>1</v>
      </c>
      <c r="AA111" s="104">
        <f t="shared" ca="1" si="13"/>
        <v>0</v>
      </c>
      <c r="AB111" s="104">
        <f t="shared" ca="1" si="13"/>
        <v>7</v>
      </c>
      <c r="AC111" s="104">
        <f t="shared" ca="1" si="13"/>
        <v>0</v>
      </c>
      <c r="AD111" s="104">
        <f t="shared" ca="1" si="13"/>
        <v>4</v>
      </c>
      <c r="AE111" s="104">
        <f t="shared" ca="1" si="13"/>
        <v>2</v>
      </c>
      <c r="AF111" s="104">
        <f t="shared" ca="1" si="13"/>
        <v>1</v>
      </c>
      <c r="AG111" s="104">
        <f t="shared" ca="1" si="14"/>
        <v>4</v>
      </c>
      <c r="AH111" s="104">
        <f t="shared" ca="1" si="14"/>
        <v>0</v>
      </c>
      <c r="AI111" s="104">
        <f t="shared" ca="1" si="14"/>
        <v>35</v>
      </c>
      <c r="AJ111" s="104">
        <f t="shared" ca="1" si="14"/>
        <v>5</v>
      </c>
      <c r="AK111" s="104">
        <f t="shared" ca="1" si="14"/>
        <v>0</v>
      </c>
      <c r="AL111" s="104">
        <f t="shared" ca="1" si="14"/>
        <v>3</v>
      </c>
      <c r="AM111" s="100">
        <f t="shared" ca="1" si="14"/>
        <v>6</v>
      </c>
      <c r="AN111" s="100">
        <f t="shared" ca="1" si="14"/>
        <v>0</v>
      </c>
    </row>
    <row r="112" spans="1:40" x14ac:dyDescent="0.25">
      <c r="A112" s="132"/>
      <c r="B112" s="133">
        <v>1.1599999999999999</v>
      </c>
      <c r="C112" s="54">
        <f t="shared" ca="1" si="11"/>
        <v>0</v>
      </c>
      <c r="D112" s="54">
        <f t="shared" ca="1" si="11"/>
        <v>2</v>
      </c>
      <c r="E112" s="104">
        <f t="shared" ca="1" si="11"/>
        <v>0</v>
      </c>
      <c r="F112" s="104">
        <f t="shared" ca="1" si="11"/>
        <v>1</v>
      </c>
      <c r="G112" s="104">
        <f t="shared" ca="1" si="11"/>
        <v>1</v>
      </c>
      <c r="H112" s="104">
        <f t="shared" ca="1" si="11"/>
        <v>1</v>
      </c>
      <c r="I112" s="104">
        <f t="shared" ca="1" si="11"/>
        <v>1</v>
      </c>
      <c r="J112" s="104">
        <f t="shared" ca="1" si="11"/>
        <v>0</v>
      </c>
      <c r="K112" s="104">
        <f t="shared" ca="1" si="11"/>
        <v>137</v>
      </c>
      <c r="L112" s="104">
        <f t="shared" ca="1" si="11"/>
        <v>118</v>
      </c>
      <c r="M112" s="104">
        <f t="shared" ca="1" si="12"/>
        <v>144</v>
      </c>
      <c r="N112" s="104">
        <f t="shared" ca="1" si="12"/>
        <v>3</v>
      </c>
      <c r="O112" s="104">
        <f t="shared" ca="1" si="12"/>
        <v>56</v>
      </c>
      <c r="P112" s="104">
        <f t="shared" ca="1" si="12"/>
        <v>0</v>
      </c>
      <c r="Q112" s="104">
        <f t="shared" ca="1" si="12"/>
        <v>12</v>
      </c>
      <c r="R112" s="104">
        <f t="shared" ca="1" si="12"/>
        <v>7</v>
      </c>
      <c r="S112" s="104">
        <f t="shared" ca="1" si="12"/>
        <v>1</v>
      </c>
      <c r="T112" s="104">
        <f t="shared" ca="1" si="12"/>
        <v>2</v>
      </c>
      <c r="U112" s="104">
        <f t="shared" ca="1" si="12"/>
        <v>2</v>
      </c>
      <c r="V112" s="104">
        <f t="shared" ca="1" si="12"/>
        <v>2</v>
      </c>
      <c r="W112" s="104">
        <f t="shared" ca="1" si="13"/>
        <v>2</v>
      </c>
      <c r="X112" s="104">
        <f t="shared" ca="1" si="13"/>
        <v>0</v>
      </c>
      <c r="Y112" s="104">
        <f t="shared" ca="1" si="13"/>
        <v>0</v>
      </c>
      <c r="Z112" s="104">
        <f t="shared" ca="1" si="13"/>
        <v>0</v>
      </c>
      <c r="AA112" s="104">
        <f t="shared" ca="1" si="13"/>
        <v>2</v>
      </c>
      <c r="AB112" s="104">
        <f t="shared" ca="1" si="13"/>
        <v>3</v>
      </c>
      <c r="AC112" s="104">
        <f t="shared" ca="1" si="13"/>
        <v>1</v>
      </c>
      <c r="AD112" s="104">
        <f t="shared" ca="1" si="13"/>
        <v>1</v>
      </c>
      <c r="AE112" s="104">
        <f t="shared" ca="1" si="13"/>
        <v>0</v>
      </c>
      <c r="AF112" s="104">
        <f t="shared" ca="1" si="13"/>
        <v>1</v>
      </c>
      <c r="AG112" s="104">
        <f t="shared" ca="1" si="14"/>
        <v>0</v>
      </c>
      <c r="AH112" s="104">
        <f t="shared" ca="1" si="14"/>
        <v>0</v>
      </c>
      <c r="AI112" s="104">
        <f t="shared" ca="1" si="14"/>
        <v>26</v>
      </c>
      <c r="AJ112" s="104">
        <f t="shared" ca="1" si="14"/>
        <v>16</v>
      </c>
      <c r="AK112" s="104">
        <f t="shared" ca="1" si="14"/>
        <v>0</v>
      </c>
      <c r="AL112" s="104">
        <f t="shared" ca="1" si="14"/>
        <v>10</v>
      </c>
      <c r="AM112" s="100">
        <f t="shared" ca="1" si="14"/>
        <v>9</v>
      </c>
      <c r="AN112" s="100">
        <f t="shared" ca="1" si="14"/>
        <v>2</v>
      </c>
    </row>
    <row r="113" spans="1:40" x14ac:dyDescent="0.25">
      <c r="A113" s="132"/>
      <c r="B113" s="133">
        <v>1.17</v>
      </c>
      <c r="C113" s="54">
        <f t="shared" ca="1" si="11"/>
        <v>0</v>
      </c>
      <c r="D113" s="54">
        <f t="shared" ca="1" si="11"/>
        <v>0</v>
      </c>
      <c r="E113" s="104">
        <f t="shared" ca="1" si="11"/>
        <v>0</v>
      </c>
      <c r="F113" s="104">
        <f t="shared" ca="1" si="11"/>
        <v>0</v>
      </c>
      <c r="G113" s="104">
        <f t="shared" ca="1" si="11"/>
        <v>0</v>
      </c>
      <c r="H113" s="104">
        <f t="shared" ca="1" si="11"/>
        <v>0</v>
      </c>
      <c r="I113" s="104">
        <f t="shared" ca="1" si="11"/>
        <v>0</v>
      </c>
      <c r="J113" s="104">
        <f t="shared" ca="1" si="11"/>
        <v>0</v>
      </c>
      <c r="K113" s="104">
        <f t="shared" ca="1" si="11"/>
        <v>0</v>
      </c>
      <c r="L113" s="104">
        <f t="shared" ca="1" si="11"/>
        <v>0</v>
      </c>
      <c r="M113" s="104">
        <f t="shared" ca="1" si="12"/>
        <v>0</v>
      </c>
      <c r="N113" s="104">
        <f t="shared" ca="1" si="12"/>
        <v>0</v>
      </c>
      <c r="O113" s="104">
        <f t="shared" ca="1" si="12"/>
        <v>0</v>
      </c>
      <c r="P113" s="104">
        <f t="shared" ca="1" si="12"/>
        <v>0</v>
      </c>
      <c r="Q113" s="104">
        <f t="shared" ca="1" si="12"/>
        <v>0</v>
      </c>
      <c r="R113" s="104">
        <f t="shared" ca="1" si="12"/>
        <v>0</v>
      </c>
      <c r="S113" s="104">
        <f t="shared" ca="1" si="12"/>
        <v>0</v>
      </c>
      <c r="T113" s="104">
        <f t="shared" ca="1" si="12"/>
        <v>0</v>
      </c>
      <c r="U113" s="104">
        <f t="shared" ca="1" si="12"/>
        <v>0</v>
      </c>
      <c r="V113" s="104">
        <f t="shared" ca="1" si="12"/>
        <v>0</v>
      </c>
      <c r="W113" s="104">
        <f t="shared" ca="1" si="13"/>
        <v>0</v>
      </c>
      <c r="X113" s="104">
        <f t="shared" ca="1" si="13"/>
        <v>0</v>
      </c>
      <c r="Y113" s="104">
        <f t="shared" ca="1" si="13"/>
        <v>0</v>
      </c>
      <c r="Z113" s="104">
        <f t="shared" ca="1" si="13"/>
        <v>0</v>
      </c>
      <c r="AA113" s="104">
        <f t="shared" ca="1" si="13"/>
        <v>0</v>
      </c>
      <c r="AB113" s="104">
        <f t="shared" ca="1" si="13"/>
        <v>0</v>
      </c>
      <c r="AC113" s="104">
        <f t="shared" ca="1" si="13"/>
        <v>0</v>
      </c>
      <c r="AD113" s="104">
        <f t="shared" ca="1" si="13"/>
        <v>0</v>
      </c>
      <c r="AE113" s="104">
        <f t="shared" ca="1" si="13"/>
        <v>0</v>
      </c>
      <c r="AF113" s="104">
        <f t="shared" ca="1" si="13"/>
        <v>0</v>
      </c>
      <c r="AG113" s="104">
        <f t="shared" ca="1" si="14"/>
        <v>0</v>
      </c>
      <c r="AH113" s="104">
        <f t="shared" ca="1" si="14"/>
        <v>0</v>
      </c>
      <c r="AI113" s="104">
        <f t="shared" ca="1" si="14"/>
        <v>0</v>
      </c>
      <c r="AJ113" s="104">
        <f t="shared" ca="1" si="14"/>
        <v>0</v>
      </c>
      <c r="AK113" s="104">
        <f t="shared" ca="1" si="14"/>
        <v>0</v>
      </c>
      <c r="AL113" s="104">
        <f t="shared" ca="1" si="14"/>
        <v>0</v>
      </c>
      <c r="AM113" s="100">
        <f t="shared" ca="1" si="14"/>
        <v>0</v>
      </c>
      <c r="AN113" s="100">
        <f t="shared" ca="1" si="14"/>
        <v>0</v>
      </c>
    </row>
    <row r="114" spans="1:40" x14ac:dyDescent="0.25">
      <c r="A114" s="132"/>
      <c r="B114" s="133">
        <v>1.18</v>
      </c>
      <c r="C114" s="54">
        <f t="shared" ca="1" si="11"/>
        <v>0</v>
      </c>
      <c r="D114" s="54">
        <f t="shared" ca="1" si="11"/>
        <v>0</v>
      </c>
      <c r="E114" s="104">
        <f t="shared" ca="1" si="11"/>
        <v>0</v>
      </c>
      <c r="F114" s="104">
        <f t="shared" ca="1" si="11"/>
        <v>0</v>
      </c>
      <c r="G114" s="104">
        <f t="shared" ca="1" si="11"/>
        <v>0</v>
      </c>
      <c r="H114" s="104">
        <f t="shared" ca="1" si="11"/>
        <v>0</v>
      </c>
      <c r="I114" s="104">
        <f t="shared" ca="1" si="11"/>
        <v>0</v>
      </c>
      <c r="J114" s="104">
        <f t="shared" ca="1" si="11"/>
        <v>0</v>
      </c>
      <c r="K114" s="104">
        <f t="shared" ca="1" si="11"/>
        <v>0</v>
      </c>
      <c r="L114" s="104">
        <f t="shared" ca="1" si="11"/>
        <v>0</v>
      </c>
      <c r="M114" s="104">
        <f t="shared" ca="1" si="12"/>
        <v>0</v>
      </c>
      <c r="N114" s="104">
        <f t="shared" ca="1" si="12"/>
        <v>0</v>
      </c>
      <c r="O114" s="104">
        <f t="shared" ca="1" si="12"/>
        <v>0</v>
      </c>
      <c r="P114" s="104">
        <f t="shared" ca="1" si="12"/>
        <v>0</v>
      </c>
      <c r="Q114" s="104">
        <f t="shared" ca="1" si="12"/>
        <v>0</v>
      </c>
      <c r="R114" s="104">
        <f t="shared" ca="1" si="12"/>
        <v>0</v>
      </c>
      <c r="S114" s="104">
        <f t="shared" ca="1" si="12"/>
        <v>0</v>
      </c>
      <c r="T114" s="104">
        <f t="shared" ca="1" si="12"/>
        <v>0</v>
      </c>
      <c r="U114" s="104">
        <f t="shared" ca="1" si="12"/>
        <v>0</v>
      </c>
      <c r="V114" s="104">
        <f t="shared" ca="1" si="12"/>
        <v>0</v>
      </c>
      <c r="W114" s="104">
        <f t="shared" ca="1" si="13"/>
        <v>0</v>
      </c>
      <c r="X114" s="104">
        <f t="shared" ca="1" si="13"/>
        <v>0</v>
      </c>
      <c r="Y114" s="104">
        <f t="shared" ca="1" si="13"/>
        <v>0</v>
      </c>
      <c r="Z114" s="104">
        <f t="shared" ca="1" si="13"/>
        <v>0</v>
      </c>
      <c r="AA114" s="104">
        <f t="shared" ca="1" si="13"/>
        <v>0</v>
      </c>
      <c r="AB114" s="104">
        <f t="shared" ca="1" si="13"/>
        <v>0</v>
      </c>
      <c r="AC114" s="104">
        <f t="shared" ca="1" si="13"/>
        <v>0</v>
      </c>
      <c r="AD114" s="104">
        <f t="shared" ca="1" si="13"/>
        <v>0</v>
      </c>
      <c r="AE114" s="104">
        <f t="shared" ca="1" si="13"/>
        <v>0</v>
      </c>
      <c r="AF114" s="104">
        <f t="shared" ca="1" si="13"/>
        <v>0</v>
      </c>
      <c r="AG114" s="104">
        <f t="shared" ca="1" si="14"/>
        <v>0</v>
      </c>
      <c r="AH114" s="104">
        <f t="shared" ca="1" si="14"/>
        <v>0</v>
      </c>
      <c r="AI114" s="104">
        <f t="shared" ca="1" si="14"/>
        <v>0</v>
      </c>
      <c r="AJ114" s="104">
        <f t="shared" ca="1" si="14"/>
        <v>0</v>
      </c>
      <c r="AK114" s="104">
        <f t="shared" ca="1" si="14"/>
        <v>0</v>
      </c>
      <c r="AL114" s="104">
        <f t="shared" ca="1" si="14"/>
        <v>0</v>
      </c>
      <c r="AM114" s="100">
        <f t="shared" ca="1" si="14"/>
        <v>0</v>
      </c>
      <c r="AN114" s="100">
        <f t="shared" ca="1" si="14"/>
        <v>0</v>
      </c>
    </row>
    <row r="115" spans="1:40" x14ac:dyDescent="0.25">
      <c r="A115" s="132"/>
      <c r="B115" s="133">
        <v>1.19</v>
      </c>
      <c r="C115" s="54">
        <f t="shared" ca="1" si="11"/>
        <v>0</v>
      </c>
      <c r="D115" s="54">
        <f t="shared" ca="1" si="11"/>
        <v>0</v>
      </c>
      <c r="E115" s="104">
        <f t="shared" ca="1" si="11"/>
        <v>0</v>
      </c>
      <c r="F115" s="104">
        <f t="shared" ca="1" si="11"/>
        <v>0</v>
      </c>
      <c r="G115" s="104">
        <f t="shared" ca="1" si="11"/>
        <v>0</v>
      </c>
      <c r="H115" s="104">
        <f t="shared" ca="1" si="11"/>
        <v>0</v>
      </c>
      <c r="I115" s="104">
        <f t="shared" ca="1" si="11"/>
        <v>0</v>
      </c>
      <c r="J115" s="104">
        <f t="shared" ca="1" si="11"/>
        <v>0</v>
      </c>
      <c r="K115" s="104">
        <f t="shared" ca="1" si="11"/>
        <v>0</v>
      </c>
      <c r="L115" s="104">
        <f t="shared" ca="1" si="11"/>
        <v>0</v>
      </c>
      <c r="M115" s="104">
        <f t="shared" ca="1" si="12"/>
        <v>0</v>
      </c>
      <c r="N115" s="104">
        <f t="shared" ca="1" si="12"/>
        <v>0</v>
      </c>
      <c r="O115" s="104">
        <f t="shared" ca="1" si="12"/>
        <v>0</v>
      </c>
      <c r="P115" s="104">
        <f t="shared" ca="1" si="12"/>
        <v>0</v>
      </c>
      <c r="Q115" s="104">
        <f t="shared" ca="1" si="12"/>
        <v>0</v>
      </c>
      <c r="R115" s="104">
        <f t="shared" ca="1" si="12"/>
        <v>0</v>
      </c>
      <c r="S115" s="104">
        <f t="shared" ca="1" si="12"/>
        <v>0</v>
      </c>
      <c r="T115" s="104">
        <f t="shared" ca="1" si="12"/>
        <v>0</v>
      </c>
      <c r="U115" s="104">
        <f t="shared" ca="1" si="12"/>
        <v>0</v>
      </c>
      <c r="V115" s="104">
        <f t="shared" ca="1" si="12"/>
        <v>0</v>
      </c>
      <c r="W115" s="104">
        <f t="shared" ca="1" si="13"/>
        <v>0</v>
      </c>
      <c r="X115" s="104">
        <f t="shared" ca="1" si="13"/>
        <v>0</v>
      </c>
      <c r="Y115" s="104">
        <f t="shared" ca="1" si="13"/>
        <v>0</v>
      </c>
      <c r="Z115" s="104">
        <f t="shared" ca="1" si="13"/>
        <v>0</v>
      </c>
      <c r="AA115" s="104">
        <f t="shared" ca="1" si="13"/>
        <v>0</v>
      </c>
      <c r="AB115" s="104">
        <f t="shared" ca="1" si="13"/>
        <v>0</v>
      </c>
      <c r="AC115" s="104">
        <f t="shared" ca="1" si="13"/>
        <v>0</v>
      </c>
      <c r="AD115" s="104">
        <f t="shared" ca="1" si="13"/>
        <v>0</v>
      </c>
      <c r="AE115" s="104">
        <f t="shared" ca="1" si="13"/>
        <v>0</v>
      </c>
      <c r="AF115" s="104">
        <f t="shared" ca="1" si="13"/>
        <v>0</v>
      </c>
      <c r="AG115" s="104">
        <f t="shared" ca="1" si="14"/>
        <v>0</v>
      </c>
      <c r="AH115" s="104">
        <f t="shared" ca="1" si="14"/>
        <v>0</v>
      </c>
      <c r="AI115" s="104">
        <f t="shared" ca="1" si="14"/>
        <v>0</v>
      </c>
      <c r="AJ115" s="104">
        <f t="shared" ca="1" si="14"/>
        <v>0</v>
      </c>
      <c r="AK115" s="104">
        <f t="shared" ca="1" si="14"/>
        <v>0</v>
      </c>
      <c r="AL115" s="104">
        <f t="shared" ca="1" si="14"/>
        <v>0</v>
      </c>
      <c r="AM115" s="100">
        <f t="shared" ca="1" si="14"/>
        <v>0</v>
      </c>
      <c r="AN115" s="100">
        <f t="shared" ca="1" si="14"/>
        <v>0</v>
      </c>
    </row>
    <row r="116" spans="1:40" x14ac:dyDescent="0.25">
      <c r="A116" s="132"/>
      <c r="B116" s="133">
        <v>1.2</v>
      </c>
      <c r="C116" s="54">
        <f t="shared" ca="1" si="11"/>
        <v>0</v>
      </c>
      <c r="D116" s="54">
        <f t="shared" ca="1" si="11"/>
        <v>0</v>
      </c>
      <c r="E116" s="104">
        <f t="shared" ca="1" si="11"/>
        <v>0</v>
      </c>
      <c r="F116" s="104">
        <f t="shared" ca="1" si="11"/>
        <v>0</v>
      </c>
      <c r="G116" s="104">
        <f t="shared" ca="1" si="11"/>
        <v>0</v>
      </c>
      <c r="H116" s="104">
        <f t="shared" ca="1" si="11"/>
        <v>0</v>
      </c>
      <c r="I116" s="104">
        <f t="shared" ca="1" si="11"/>
        <v>0</v>
      </c>
      <c r="J116" s="104">
        <f t="shared" ca="1" si="11"/>
        <v>0</v>
      </c>
      <c r="K116" s="104">
        <f t="shared" ca="1" si="11"/>
        <v>0</v>
      </c>
      <c r="L116" s="104">
        <f t="shared" ca="1" si="11"/>
        <v>0</v>
      </c>
      <c r="M116" s="104">
        <f t="shared" ca="1" si="12"/>
        <v>0</v>
      </c>
      <c r="N116" s="104">
        <f t="shared" ca="1" si="12"/>
        <v>0</v>
      </c>
      <c r="O116" s="104">
        <f t="shared" ca="1" si="12"/>
        <v>0</v>
      </c>
      <c r="P116" s="104">
        <f t="shared" ca="1" si="12"/>
        <v>0</v>
      </c>
      <c r="Q116" s="104">
        <f t="shared" ca="1" si="12"/>
        <v>0</v>
      </c>
      <c r="R116" s="104">
        <f t="shared" ca="1" si="12"/>
        <v>0</v>
      </c>
      <c r="S116" s="104">
        <f t="shared" ca="1" si="12"/>
        <v>0</v>
      </c>
      <c r="T116" s="104">
        <f t="shared" ca="1" si="12"/>
        <v>0</v>
      </c>
      <c r="U116" s="104">
        <f t="shared" ca="1" si="12"/>
        <v>0</v>
      </c>
      <c r="V116" s="104">
        <f t="shared" ca="1" si="12"/>
        <v>0</v>
      </c>
      <c r="W116" s="104">
        <f t="shared" ca="1" si="13"/>
        <v>0</v>
      </c>
      <c r="X116" s="104">
        <f t="shared" ca="1" si="13"/>
        <v>0</v>
      </c>
      <c r="Y116" s="104">
        <f t="shared" ca="1" si="13"/>
        <v>0</v>
      </c>
      <c r="Z116" s="104">
        <f t="shared" ca="1" si="13"/>
        <v>0</v>
      </c>
      <c r="AA116" s="104">
        <f t="shared" ca="1" si="13"/>
        <v>0</v>
      </c>
      <c r="AB116" s="104">
        <f t="shared" ca="1" si="13"/>
        <v>0</v>
      </c>
      <c r="AC116" s="104">
        <f t="shared" ca="1" si="13"/>
        <v>0</v>
      </c>
      <c r="AD116" s="104">
        <f t="shared" ca="1" si="13"/>
        <v>0</v>
      </c>
      <c r="AE116" s="104">
        <f t="shared" ca="1" si="13"/>
        <v>0</v>
      </c>
      <c r="AF116" s="104">
        <f t="shared" ca="1" si="13"/>
        <v>0</v>
      </c>
      <c r="AG116" s="104">
        <f t="shared" ca="1" si="14"/>
        <v>0</v>
      </c>
      <c r="AH116" s="104">
        <f t="shared" ca="1" si="14"/>
        <v>0</v>
      </c>
      <c r="AI116" s="104">
        <f t="shared" ca="1" si="14"/>
        <v>0</v>
      </c>
      <c r="AJ116" s="104">
        <f t="shared" ca="1" si="14"/>
        <v>0</v>
      </c>
      <c r="AK116" s="104">
        <f t="shared" ca="1" si="14"/>
        <v>0</v>
      </c>
      <c r="AL116" s="104">
        <f t="shared" ca="1" si="14"/>
        <v>0</v>
      </c>
      <c r="AM116" s="100">
        <f t="shared" ca="1" si="14"/>
        <v>0</v>
      </c>
      <c r="AN116" s="100">
        <f t="shared" ca="1" si="14"/>
        <v>0</v>
      </c>
    </row>
    <row r="117" spans="1:40" x14ac:dyDescent="0.25">
      <c r="A117" s="132"/>
      <c r="B117" s="133">
        <v>1.21</v>
      </c>
      <c r="C117" s="54">
        <f t="shared" ref="C117:L128" ca="1" si="15">OFFSET($C$56,COLUMN()-COLUMN($C$97),ROW()-ROW($C$97))</f>
        <v>0</v>
      </c>
      <c r="D117" s="54">
        <f t="shared" ca="1" si="15"/>
        <v>0</v>
      </c>
      <c r="E117" s="104">
        <f t="shared" ca="1" si="15"/>
        <v>0</v>
      </c>
      <c r="F117" s="104">
        <f t="shared" ca="1" si="15"/>
        <v>0</v>
      </c>
      <c r="G117" s="104">
        <f t="shared" ca="1" si="15"/>
        <v>0</v>
      </c>
      <c r="H117" s="104">
        <f t="shared" ca="1" si="15"/>
        <v>0</v>
      </c>
      <c r="I117" s="104">
        <f t="shared" ca="1" si="15"/>
        <v>0</v>
      </c>
      <c r="J117" s="104">
        <f t="shared" ca="1" si="15"/>
        <v>0</v>
      </c>
      <c r="K117" s="104">
        <f t="shared" ca="1" si="15"/>
        <v>0</v>
      </c>
      <c r="L117" s="104">
        <f t="shared" ca="1" si="15"/>
        <v>0</v>
      </c>
      <c r="M117" s="104">
        <f t="shared" ref="M117:V128" ca="1" si="16">OFFSET($C$56,COLUMN()-COLUMN($C$97),ROW()-ROW($C$97))</f>
        <v>0</v>
      </c>
      <c r="N117" s="104">
        <f t="shared" ca="1" si="16"/>
        <v>0</v>
      </c>
      <c r="O117" s="104">
        <f t="shared" ca="1" si="16"/>
        <v>0</v>
      </c>
      <c r="P117" s="104">
        <f t="shared" ca="1" si="16"/>
        <v>0</v>
      </c>
      <c r="Q117" s="104">
        <f t="shared" ca="1" si="16"/>
        <v>0</v>
      </c>
      <c r="R117" s="104">
        <f t="shared" ca="1" si="16"/>
        <v>0</v>
      </c>
      <c r="S117" s="104">
        <f t="shared" ca="1" si="16"/>
        <v>0</v>
      </c>
      <c r="T117" s="104">
        <f t="shared" ca="1" si="16"/>
        <v>0</v>
      </c>
      <c r="U117" s="104">
        <f t="shared" ca="1" si="16"/>
        <v>0</v>
      </c>
      <c r="V117" s="104">
        <f t="shared" ca="1" si="16"/>
        <v>0</v>
      </c>
      <c r="W117" s="104">
        <f t="shared" ref="W117:AF128" ca="1" si="17">OFFSET($C$56,COLUMN()-COLUMN($C$97),ROW()-ROW($C$97))</f>
        <v>0</v>
      </c>
      <c r="X117" s="104">
        <f t="shared" ca="1" si="17"/>
        <v>0</v>
      </c>
      <c r="Y117" s="104">
        <f t="shared" ca="1" si="17"/>
        <v>0</v>
      </c>
      <c r="Z117" s="104">
        <f t="shared" ca="1" si="17"/>
        <v>0</v>
      </c>
      <c r="AA117" s="104">
        <f t="shared" ca="1" si="17"/>
        <v>0</v>
      </c>
      <c r="AB117" s="104">
        <f t="shared" ca="1" si="17"/>
        <v>0</v>
      </c>
      <c r="AC117" s="104">
        <f t="shared" ca="1" si="17"/>
        <v>0</v>
      </c>
      <c r="AD117" s="104">
        <f t="shared" ca="1" si="17"/>
        <v>0</v>
      </c>
      <c r="AE117" s="104">
        <f t="shared" ca="1" si="17"/>
        <v>0</v>
      </c>
      <c r="AF117" s="104">
        <f t="shared" ca="1" si="17"/>
        <v>0</v>
      </c>
      <c r="AG117" s="104">
        <f t="shared" ref="AG117:AN128" ca="1" si="18">OFFSET($C$56,COLUMN()-COLUMN($C$97),ROW()-ROW($C$97))</f>
        <v>0</v>
      </c>
      <c r="AH117" s="104">
        <f t="shared" ca="1" si="18"/>
        <v>0</v>
      </c>
      <c r="AI117" s="104">
        <f t="shared" ca="1" si="18"/>
        <v>0</v>
      </c>
      <c r="AJ117" s="104">
        <f t="shared" ca="1" si="18"/>
        <v>0</v>
      </c>
      <c r="AK117" s="104">
        <f t="shared" ca="1" si="18"/>
        <v>0</v>
      </c>
      <c r="AL117" s="104">
        <f t="shared" ca="1" si="18"/>
        <v>0</v>
      </c>
      <c r="AM117" s="100">
        <f t="shared" ca="1" si="18"/>
        <v>0</v>
      </c>
      <c r="AN117" s="100">
        <f t="shared" ca="1" si="18"/>
        <v>0</v>
      </c>
    </row>
    <row r="118" spans="1:40" x14ac:dyDescent="0.25">
      <c r="A118" s="132"/>
      <c r="B118" s="133">
        <v>1.22</v>
      </c>
      <c r="C118" s="54">
        <f t="shared" ca="1" si="15"/>
        <v>0</v>
      </c>
      <c r="D118" s="54">
        <f t="shared" ca="1" si="15"/>
        <v>0</v>
      </c>
      <c r="E118" s="104">
        <f t="shared" ca="1" si="15"/>
        <v>0</v>
      </c>
      <c r="F118" s="104">
        <f t="shared" ca="1" si="15"/>
        <v>0</v>
      </c>
      <c r="G118" s="104">
        <f t="shared" ca="1" si="15"/>
        <v>0</v>
      </c>
      <c r="H118" s="104">
        <f t="shared" ca="1" si="15"/>
        <v>0</v>
      </c>
      <c r="I118" s="104">
        <f t="shared" ca="1" si="15"/>
        <v>0</v>
      </c>
      <c r="J118" s="104">
        <f t="shared" ca="1" si="15"/>
        <v>0</v>
      </c>
      <c r="K118" s="104">
        <f t="shared" ca="1" si="15"/>
        <v>0</v>
      </c>
      <c r="L118" s="104">
        <f t="shared" ca="1" si="15"/>
        <v>0</v>
      </c>
      <c r="M118" s="104">
        <f t="shared" ca="1" si="16"/>
        <v>0</v>
      </c>
      <c r="N118" s="104">
        <f t="shared" ca="1" si="16"/>
        <v>0</v>
      </c>
      <c r="O118" s="104">
        <f t="shared" ca="1" si="16"/>
        <v>0</v>
      </c>
      <c r="P118" s="104">
        <f t="shared" ca="1" si="16"/>
        <v>0</v>
      </c>
      <c r="Q118" s="104">
        <f t="shared" ca="1" si="16"/>
        <v>0</v>
      </c>
      <c r="R118" s="104">
        <f t="shared" ca="1" si="16"/>
        <v>0</v>
      </c>
      <c r="S118" s="104">
        <f t="shared" ca="1" si="16"/>
        <v>0</v>
      </c>
      <c r="T118" s="104">
        <f t="shared" ca="1" si="16"/>
        <v>0</v>
      </c>
      <c r="U118" s="104">
        <f t="shared" ca="1" si="16"/>
        <v>0</v>
      </c>
      <c r="V118" s="104">
        <f t="shared" ca="1" si="16"/>
        <v>0</v>
      </c>
      <c r="W118" s="104">
        <f t="shared" ca="1" si="17"/>
        <v>0</v>
      </c>
      <c r="X118" s="104">
        <f t="shared" ca="1" si="17"/>
        <v>0</v>
      </c>
      <c r="Y118" s="104">
        <f t="shared" ca="1" si="17"/>
        <v>0</v>
      </c>
      <c r="Z118" s="104">
        <f t="shared" ca="1" si="17"/>
        <v>0</v>
      </c>
      <c r="AA118" s="104">
        <f t="shared" ca="1" si="17"/>
        <v>0</v>
      </c>
      <c r="AB118" s="104">
        <f t="shared" ca="1" si="17"/>
        <v>0</v>
      </c>
      <c r="AC118" s="104">
        <f t="shared" ca="1" si="17"/>
        <v>0</v>
      </c>
      <c r="AD118" s="104">
        <f t="shared" ca="1" si="17"/>
        <v>0</v>
      </c>
      <c r="AE118" s="104">
        <f t="shared" ca="1" si="17"/>
        <v>0</v>
      </c>
      <c r="AF118" s="104">
        <f t="shared" ca="1" si="17"/>
        <v>0</v>
      </c>
      <c r="AG118" s="104">
        <f t="shared" ca="1" si="18"/>
        <v>0</v>
      </c>
      <c r="AH118" s="104">
        <f t="shared" ca="1" si="18"/>
        <v>0</v>
      </c>
      <c r="AI118" s="104">
        <f t="shared" ca="1" si="18"/>
        <v>0</v>
      </c>
      <c r="AJ118" s="104">
        <f t="shared" ca="1" si="18"/>
        <v>0</v>
      </c>
      <c r="AK118" s="104">
        <f t="shared" ca="1" si="18"/>
        <v>0</v>
      </c>
      <c r="AL118" s="104">
        <f t="shared" ca="1" si="18"/>
        <v>0</v>
      </c>
      <c r="AM118" s="100">
        <f t="shared" ca="1" si="18"/>
        <v>0</v>
      </c>
      <c r="AN118" s="100">
        <f t="shared" ca="1" si="18"/>
        <v>0</v>
      </c>
    </row>
    <row r="119" spans="1:40" x14ac:dyDescent="0.25">
      <c r="A119" s="132"/>
      <c r="B119" s="133">
        <v>1.23</v>
      </c>
      <c r="C119" s="54">
        <f t="shared" ca="1" si="15"/>
        <v>0</v>
      </c>
      <c r="D119" s="54">
        <f t="shared" ca="1" si="15"/>
        <v>0</v>
      </c>
      <c r="E119" s="104">
        <f t="shared" ca="1" si="15"/>
        <v>0</v>
      </c>
      <c r="F119" s="104">
        <f t="shared" ca="1" si="15"/>
        <v>0</v>
      </c>
      <c r="G119" s="104">
        <f t="shared" ca="1" si="15"/>
        <v>0</v>
      </c>
      <c r="H119" s="104">
        <f t="shared" ca="1" si="15"/>
        <v>0</v>
      </c>
      <c r="I119" s="104">
        <f t="shared" ca="1" si="15"/>
        <v>0</v>
      </c>
      <c r="J119" s="104">
        <f t="shared" ca="1" si="15"/>
        <v>0</v>
      </c>
      <c r="K119" s="104">
        <f t="shared" ca="1" si="15"/>
        <v>0</v>
      </c>
      <c r="L119" s="104">
        <f t="shared" ca="1" si="15"/>
        <v>0</v>
      </c>
      <c r="M119" s="104">
        <f t="shared" ca="1" si="16"/>
        <v>0</v>
      </c>
      <c r="N119" s="104">
        <f t="shared" ca="1" si="16"/>
        <v>0</v>
      </c>
      <c r="O119" s="104">
        <f t="shared" ca="1" si="16"/>
        <v>0</v>
      </c>
      <c r="P119" s="104">
        <f t="shared" ca="1" si="16"/>
        <v>0</v>
      </c>
      <c r="Q119" s="104">
        <f t="shared" ca="1" si="16"/>
        <v>0</v>
      </c>
      <c r="R119" s="104">
        <f t="shared" ca="1" si="16"/>
        <v>0</v>
      </c>
      <c r="S119" s="104">
        <f t="shared" ca="1" si="16"/>
        <v>0</v>
      </c>
      <c r="T119" s="104">
        <f t="shared" ca="1" si="16"/>
        <v>0</v>
      </c>
      <c r="U119" s="104">
        <f t="shared" ca="1" si="16"/>
        <v>0</v>
      </c>
      <c r="V119" s="104">
        <f t="shared" ca="1" si="16"/>
        <v>0</v>
      </c>
      <c r="W119" s="104">
        <f t="shared" ca="1" si="17"/>
        <v>0</v>
      </c>
      <c r="X119" s="104">
        <f t="shared" ca="1" si="17"/>
        <v>0</v>
      </c>
      <c r="Y119" s="104">
        <f t="shared" ca="1" si="17"/>
        <v>0</v>
      </c>
      <c r="Z119" s="104">
        <f t="shared" ca="1" si="17"/>
        <v>0</v>
      </c>
      <c r="AA119" s="104">
        <f t="shared" ca="1" si="17"/>
        <v>0</v>
      </c>
      <c r="AB119" s="104">
        <f t="shared" ca="1" si="17"/>
        <v>0</v>
      </c>
      <c r="AC119" s="104">
        <f t="shared" ca="1" si="17"/>
        <v>0</v>
      </c>
      <c r="AD119" s="104">
        <f t="shared" ca="1" si="17"/>
        <v>0</v>
      </c>
      <c r="AE119" s="104">
        <f t="shared" ca="1" si="17"/>
        <v>0</v>
      </c>
      <c r="AF119" s="104">
        <f t="shared" ca="1" si="17"/>
        <v>0</v>
      </c>
      <c r="AG119" s="104">
        <f t="shared" ca="1" si="18"/>
        <v>0</v>
      </c>
      <c r="AH119" s="104">
        <f t="shared" ca="1" si="18"/>
        <v>0</v>
      </c>
      <c r="AI119" s="104">
        <f t="shared" ca="1" si="18"/>
        <v>0</v>
      </c>
      <c r="AJ119" s="104">
        <f t="shared" ca="1" si="18"/>
        <v>0</v>
      </c>
      <c r="AK119" s="104">
        <f t="shared" ca="1" si="18"/>
        <v>0</v>
      </c>
      <c r="AL119" s="104">
        <f t="shared" ca="1" si="18"/>
        <v>0</v>
      </c>
      <c r="AM119" s="100">
        <f t="shared" ca="1" si="18"/>
        <v>0</v>
      </c>
      <c r="AN119" s="100">
        <f t="shared" ca="1" si="18"/>
        <v>0</v>
      </c>
    </row>
    <row r="120" spans="1:40" x14ac:dyDescent="0.25">
      <c r="A120" s="132"/>
      <c r="B120" s="133">
        <v>1.24</v>
      </c>
      <c r="C120" s="54">
        <f t="shared" ca="1" si="15"/>
        <v>0</v>
      </c>
      <c r="D120" s="54">
        <f t="shared" ca="1" si="15"/>
        <v>0</v>
      </c>
      <c r="E120" s="104">
        <f t="shared" ca="1" si="15"/>
        <v>0</v>
      </c>
      <c r="F120" s="104">
        <f t="shared" ca="1" si="15"/>
        <v>0</v>
      </c>
      <c r="G120" s="104">
        <f t="shared" ca="1" si="15"/>
        <v>0</v>
      </c>
      <c r="H120" s="104">
        <f t="shared" ca="1" si="15"/>
        <v>0</v>
      </c>
      <c r="I120" s="104">
        <f t="shared" ca="1" si="15"/>
        <v>0</v>
      </c>
      <c r="J120" s="104">
        <f t="shared" ca="1" si="15"/>
        <v>0</v>
      </c>
      <c r="K120" s="104">
        <f t="shared" ca="1" si="15"/>
        <v>0</v>
      </c>
      <c r="L120" s="104">
        <f t="shared" ca="1" si="15"/>
        <v>0</v>
      </c>
      <c r="M120" s="104">
        <f t="shared" ca="1" si="16"/>
        <v>0</v>
      </c>
      <c r="N120" s="104">
        <f t="shared" ca="1" si="16"/>
        <v>0</v>
      </c>
      <c r="O120" s="104">
        <f t="shared" ca="1" si="16"/>
        <v>0</v>
      </c>
      <c r="P120" s="104">
        <f t="shared" ca="1" si="16"/>
        <v>0</v>
      </c>
      <c r="Q120" s="104">
        <f t="shared" ca="1" si="16"/>
        <v>0</v>
      </c>
      <c r="R120" s="104">
        <f t="shared" ca="1" si="16"/>
        <v>0</v>
      </c>
      <c r="S120" s="104">
        <f t="shared" ca="1" si="16"/>
        <v>0</v>
      </c>
      <c r="T120" s="104">
        <f t="shared" ca="1" si="16"/>
        <v>0</v>
      </c>
      <c r="U120" s="104">
        <f t="shared" ca="1" si="16"/>
        <v>0</v>
      </c>
      <c r="V120" s="104">
        <f t="shared" ca="1" si="16"/>
        <v>0</v>
      </c>
      <c r="W120" s="104">
        <f t="shared" ca="1" si="17"/>
        <v>0</v>
      </c>
      <c r="X120" s="104">
        <f t="shared" ca="1" si="17"/>
        <v>0</v>
      </c>
      <c r="Y120" s="104">
        <f t="shared" ca="1" si="17"/>
        <v>0</v>
      </c>
      <c r="Z120" s="104">
        <f t="shared" ca="1" si="17"/>
        <v>0</v>
      </c>
      <c r="AA120" s="104">
        <f t="shared" ca="1" si="17"/>
        <v>0</v>
      </c>
      <c r="AB120" s="104">
        <f t="shared" ca="1" si="17"/>
        <v>0</v>
      </c>
      <c r="AC120" s="104">
        <f t="shared" ca="1" si="17"/>
        <v>0</v>
      </c>
      <c r="AD120" s="104">
        <f t="shared" ca="1" si="17"/>
        <v>0</v>
      </c>
      <c r="AE120" s="104">
        <f t="shared" ca="1" si="17"/>
        <v>0</v>
      </c>
      <c r="AF120" s="104">
        <f t="shared" ca="1" si="17"/>
        <v>0</v>
      </c>
      <c r="AG120" s="104">
        <f t="shared" ca="1" si="18"/>
        <v>0</v>
      </c>
      <c r="AH120" s="104">
        <f t="shared" ca="1" si="18"/>
        <v>0</v>
      </c>
      <c r="AI120" s="104">
        <f t="shared" ca="1" si="18"/>
        <v>0</v>
      </c>
      <c r="AJ120" s="104">
        <f t="shared" ca="1" si="18"/>
        <v>0</v>
      </c>
      <c r="AK120" s="104">
        <f t="shared" ca="1" si="18"/>
        <v>0</v>
      </c>
      <c r="AL120" s="104">
        <f t="shared" ca="1" si="18"/>
        <v>0</v>
      </c>
      <c r="AM120" s="100">
        <f t="shared" ca="1" si="18"/>
        <v>0</v>
      </c>
      <c r="AN120" s="100">
        <f t="shared" ca="1" si="18"/>
        <v>5</v>
      </c>
    </row>
    <row r="121" spans="1:40" x14ac:dyDescent="0.25">
      <c r="A121" s="132"/>
      <c r="B121" s="133">
        <v>1.25</v>
      </c>
      <c r="C121" s="54">
        <f t="shared" ca="1" si="15"/>
        <v>0</v>
      </c>
      <c r="D121" s="54">
        <f t="shared" ca="1" si="15"/>
        <v>0</v>
      </c>
      <c r="E121" s="104">
        <f t="shared" ca="1" si="15"/>
        <v>0</v>
      </c>
      <c r="F121" s="104">
        <f t="shared" ca="1" si="15"/>
        <v>0</v>
      </c>
      <c r="G121" s="104">
        <f t="shared" ca="1" si="15"/>
        <v>0</v>
      </c>
      <c r="H121" s="104">
        <f t="shared" ca="1" si="15"/>
        <v>0</v>
      </c>
      <c r="I121" s="104">
        <f t="shared" ca="1" si="15"/>
        <v>0</v>
      </c>
      <c r="J121" s="104">
        <f t="shared" ca="1" si="15"/>
        <v>0</v>
      </c>
      <c r="K121" s="104">
        <f t="shared" ca="1" si="15"/>
        <v>0</v>
      </c>
      <c r="L121" s="104">
        <f t="shared" ca="1" si="15"/>
        <v>0</v>
      </c>
      <c r="M121" s="104">
        <f t="shared" ca="1" si="16"/>
        <v>0</v>
      </c>
      <c r="N121" s="104">
        <f t="shared" ca="1" si="16"/>
        <v>0</v>
      </c>
      <c r="O121" s="104">
        <f t="shared" ca="1" si="16"/>
        <v>0</v>
      </c>
      <c r="P121" s="104">
        <f t="shared" ca="1" si="16"/>
        <v>0</v>
      </c>
      <c r="Q121" s="104">
        <f t="shared" ca="1" si="16"/>
        <v>0</v>
      </c>
      <c r="R121" s="104">
        <f t="shared" ca="1" si="16"/>
        <v>0</v>
      </c>
      <c r="S121" s="104">
        <f t="shared" ca="1" si="16"/>
        <v>0</v>
      </c>
      <c r="T121" s="104">
        <f t="shared" ca="1" si="16"/>
        <v>0</v>
      </c>
      <c r="U121" s="104">
        <f t="shared" ca="1" si="16"/>
        <v>0</v>
      </c>
      <c r="V121" s="104">
        <f t="shared" ca="1" si="16"/>
        <v>0</v>
      </c>
      <c r="W121" s="104">
        <f t="shared" ca="1" si="17"/>
        <v>0</v>
      </c>
      <c r="X121" s="104">
        <f t="shared" ca="1" si="17"/>
        <v>0</v>
      </c>
      <c r="Y121" s="104">
        <f t="shared" ca="1" si="17"/>
        <v>0</v>
      </c>
      <c r="Z121" s="104">
        <f t="shared" ca="1" si="17"/>
        <v>0</v>
      </c>
      <c r="AA121" s="104">
        <f t="shared" ca="1" si="17"/>
        <v>0</v>
      </c>
      <c r="AB121" s="104">
        <f t="shared" ca="1" si="17"/>
        <v>0</v>
      </c>
      <c r="AC121" s="104">
        <f t="shared" ca="1" si="17"/>
        <v>0</v>
      </c>
      <c r="AD121" s="104">
        <f t="shared" ca="1" si="17"/>
        <v>0</v>
      </c>
      <c r="AE121" s="104">
        <f t="shared" ca="1" si="17"/>
        <v>0</v>
      </c>
      <c r="AF121" s="104">
        <f t="shared" ca="1" si="17"/>
        <v>0</v>
      </c>
      <c r="AG121" s="104">
        <f t="shared" ca="1" si="18"/>
        <v>0</v>
      </c>
      <c r="AH121" s="104">
        <f t="shared" ca="1" si="18"/>
        <v>0</v>
      </c>
      <c r="AI121" s="104">
        <f t="shared" ca="1" si="18"/>
        <v>0</v>
      </c>
      <c r="AJ121" s="104">
        <f t="shared" ca="1" si="18"/>
        <v>0</v>
      </c>
      <c r="AK121" s="104">
        <f t="shared" ca="1" si="18"/>
        <v>0</v>
      </c>
      <c r="AL121" s="104">
        <f t="shared" ca="1" si="18"/>
        <v>0</v>
      </c>
      <c r="AM121" s="100">
        <f t="shared" ca="1" si="18"/>
        <v>0</v>
      </c>
      <c r="AN121" s="100">
        <f t="shared" ca="1" si="18"/>
        <v>0</v>
      </c>
    </row>
    <row r="122" spans="1:40" x14ac:dyDescent="0.25">
      <c r="A122" s="132"/>
      <c r="B122" s="133">
        <v>1.26</v>
      </c>
      <c r="C122" s="54">
        <f t="shared" ca="1" si="15"/>
        <v>0</v>
      </c>
      <c r="D122" s="54">
        <f t="shared" ca="1" si="15"/>
        <v>0</v>
      </c>
      <c r="E122" s="104">
        <f t="shared" ca="1" si="15"/>
        <v>0</v>
      </c>
      <c r="F122" s="104">
        <f t="shared" ca="1" si="15"/>
        <v>0</v>
      </c>
      <c r="G122" s="104">
        <f t="shared" ca="1" si="15"/>
        <v>0</v>
      </c>
      <c r="H122" s="104">
        <f t="shared" ca="1" si="15"/>
        <v>0</v>
      </c>
      <c r="I122" s="104">
        <f t="shared" ca="1" si="15"/>
        <v>0</v>
      </c>
      <c r="J122" s="104">
        <f t="shared" ca="1" si="15"/>
        <v>0</v>
      </c>
      <c r="K122" s="104">
        <f t="shared" ca="1" si="15"/>
        <v>0</v>
      </c>
      <c r="L122" s="104">
        <f t="shared" ca="1" si="15"/>
        <v>0</v>
      </c>
      <c r="M122" s="104">
        <f t="shared" ca="1" si="16"/>
        <v>0</v>
      </c>
      <c r="N122" s="104">
        <f t="shared" ca="1" si="16"/>
        <v>0</v>
      </c>
      <c r="O122" s="104">
        <f t="shared" ca="1" si="16"/>
        <v>0</v>
      </c>
      <c r="P122" s="104">
        <f t="shared" ca="1" si="16"/>
        <v>0</v>
      </c>
      <c r="Q122" s="104">
        <f t="shared" ca="1" si="16"/>
        <v>0</v>
      </c>
      <c r="R122" s="104">
        <f t="shared" ca="1" si="16"/>
        <v>0</v>
      </c>
      <c r="S122" s="104">
        <f t="shared" ca="1" si="16"/>
        <v>0</v>
      </c>
      <c r="T122" s="104">
        <f t="shared" ca="1" si="16"/>
        <v>0</v>
      </c>
      <c r="U122" s="104">
        <f t="shared" ca="1" si="16"/>
        <v>0</v>
      </c>
      <c r="V122" s="104">
        <f t="shared" ca="1" si="16"/>
        <v>0</v>
      </c>
      <c r="W122" s="104">
        <f t="shared" ca="1" si="17"/>
        <v>0</v>
      </c>
      <c r="X122" s="104">
        <f t="shared" ca="1" si="17"/>
        <v>0</v>
      </c>
      <c r="Y122" s="104">
        <f t="shared" ca="1" si="17"/>
        <v>0</v>
      </c>
      <c r="Z122" s="104">
        <f t="shared" ca="1" si="17"/>
        <v>0</v>
      </c>
      <c r="AA122" s="104">
        <f t="shared" ca="1" si="17"/>
        <v>0</v>
      </c>
      <c r="AB122" s="104">
        <f t="shared" ca="1" si="17"/>
        <v>0</v>
      </c>
      <c r="AC122" s="104">
        <f t="shared" ca="1" si="17"/>
        <v>0</v>
      </c>
      <c r="AD122" s="104">
        <f t="shared" ca="1" si="17"/>
        <v>0</v>
      </c>
      <c r="AE122" s="104">
        <f t="shared" ca="1" si="17"/>
        <v>0</v>
      </c>
      <c r="AF122" s="104">
        <f t="shared" ca="1" si="17"/>
        <v>0</v>
      </c>
      <c r="AG122" s="104">
        <f t="shared" ca="1" si="18"/>
        <v>0</v>
      </c>
      <c r="AH122" s="104">
        <f t="shared" ca="1" si="18"/>
        <v>0</v>
      </c>
      <c r="AI122" s="104">
        <f t="shared" ca="1" si="18"/>
        <v>0</v>
      </c>
      <c r="AJ122" s="104">
        <f t="shared" ca="1" si="18"/>
        <v>0</v>
      </c>
      <c r="AK122" s="104">
        <f t="shared" ca="1" si="18"/>
        <v>0</v>
      </c>
      <c r="AL122" s="104">
        <f t="shared" ca="1" si="18"/>
        <v>0</v>
      </c>
      <c r="AM122" s="100">
        <f t="shared" ca="1" si="18"/>
        <v>0</v>
      </c>
      <c r="AN122" s="100">
        <f t="shared" ca="1" si="18"/>
        <v>0</v>
      </c>
    </row>
    <row r="123" spans="1:40" x14ac:dyDescent="0.25">
      <c r="A123" s="132"/>
      <c r="B123" s="133">
        <v>1.27</v>
      </c>
      <c r="C123" s="54">
        <f t="shared" ca="1" si="15"/>
        <v>0</v>
      </c>
      <c r="D123" s="54">
        <f t="shared" ca="1" si="15"/>
        <v>0</v>
      </c>
      <c r="E123" s="104">
        <f t="shared" ca="1" si="15"/>
        <v>0</v>
      </c>
      <c r="F123" s="104">
        <f t="shared" ca="1" si="15"/>
        <v>0</v>
      </c>
      <c r="G123" s="104">
        <f t="shared" ca="1" si="15"/>
        <v>0</v>
      </c>
      <c r="H123" s="104">
        <f t="shared" ca="1" si="15"/>
        <v>0</v>
      </c>
      <c r="I123" s="104">
        <f t="shared" ca="1" si="15"/>
        <v>0</v>
      </c>
      <c r="J123" s="104">
        <f t="shared" ca="1" si="15"/>
        <v>0</v>
      </c>
      <c r="K123" s="104">
        <f t="shared" ca="1" si="15"/>
        <v>0</v>
      </c>
      <c r="L123" s="104">
        <f t="shared" ca="1" si="15"/>
        <v>0</v>
      </c>
      <c r="M123" s="104">
        <f t="shared" ca="1" si="16"/>
        <v>0</v>
      </c>
      <c r="N123" s="104">
        <f t="shared" ca="1" si="16"/>
        <v>0</v>
      </c>
      <c r="O123" s="104">
        <f t="shared" ca="1" si="16"/>
        <v>0</v>
      </c>
      <c r="P123" s="104">
        <f t="shared" ca="1" si="16"/>
        <v>0</v>
      </c>
      <c r="Q123" s="104">
        <f t="shared" ca="1" si="16"/>
        <v>0</v>
      </c>
      <c r="R123" s="104">
        <f t="shared" ca="1" si="16"/>
        <v>0</v>
      </c>
      <c r="S123" s="104">
        <f t="shared" ca="1" si="16"/>
        <v>0</v>
      </c>
      <c r="T123" s="104">
        <f t="shared" ca="1" si="16"/>
        <v>0</v>
      </c>
      <c r="U123" s="104">
        <f t="shared" ca="1" si="16"/>
        <v>0</v>
      </c>
      <c r="V123" s="104">
        <f t="shared" ca="1" si="16"/>
        <v>0</v>
      </c>
      <c r="W123" s="104">
        <f t="shared" ca="1" si="17"/>
        <v>0</v>
      </c>
      <c r="X123" s="104">
        <f t="shared" ca="1" si="17"/>
        <v>0</v>
      </c>
      <c r="Y123" s="104">
        <f t="shared" ca="1" si="17"/>
        <v>0</v>
      </c>
      <c r="Z123" s="104">
        <f t="shared" ca="1" si="17"/>
        <v>0</v>
      </c>
      <c r="AA123" s="104">
        <f t="shared" ca="1" si="17"/>
        <v>0</v>
      </c>
      <c r="AB123" s="104">
        <f t="shared" ca="1" si="17"/>
        <v>0</v>
      </c>
      <c r="AC123" s="104">
        <f t="shared" ca="1" si="17"/>
        <v>0</v>
      </c>
      <c r="AD123" s="104">
        <f t="shared" ca="1" si="17"/>
        <v>0</v>
      </c>
      <c r="AE123" s="104">
        <f t="shared" ca="1" si="17"/>
        <v>0</v>
      </c>
      <c r="AF123" s="104">
        <f t="shared" ca="1" si="17"/>
        <v>0</v>
      </c>
      <c r="AG123" s="104">
        <f t="shared" ca="1" si="18"/>
        <v>0</v>
      </c>
      <c r="AH123" s="104">
        <f t="shared" ca="1" si="18"/>
        <v>0</v>
      </c>
      <c r="AI123" s="104">
        <f t="shared" ca="1" si="18"/>
        <v>0</v>
      </c>
      <c r="AJ123" s="104">
        <f t="shared" ca="1" si="18"/>
        <v>0</v>
      </c>
      <c r="AK123" s="104">
        <f t="shared" ca="1" si="18"/>
        <v>0</v>
      </c>
      <c r="AL123" s="104">
        <f t="shared" ca="1" si="18"/>
        <v>0</v>
      </c>
      <c r="AM123" s="100">
        <f t="shared" ca="1" si="18"/>
        <v>0</v>
      </c>
      <c r="AN123" s="100">
        <f t="shared" ca="1" si="18"/>
        <v>0</v>
      </c>
    </row>
    <row r="124" spans="1:40" x14ac:dyDescent="0.25">
      <c r="A124" s="132"/>
      <c r="B124" s="133">
        <v>1.28</v>
      </c>
      <c r="C124" s="54">
        <f t="shared" ca="1" si="15"/>
        <v>0</v>
      </c>
      <c r="D124" s="54">
        <f t="shared" ca="1" si="15"/>
        <v>0</v>
      </c>
      <c r="E124" s="104">
        <f t="shared" ca="1" si="15"/>
        <v>0</v>
      </c>
      <c r="F124" s="104">
        <f t="shared" ca="1" si="15"/>
        <v>0</v>
      </c>
      <c r="G124" s="104">
        <f t="shared" ca="1" si="15"/>
        <v>0</v>
      </c>
      <c r="H124" s="104">
        <f t="shared" ca="1" si="15"/>
        <v>0</v>
      </c>
      <c r="I124" s="104">
        <f t="shared" ca="1" si="15"/>
        <v>0</v>
      </c>
      <c r="J124" s="104">
        <f t="shared" ca="1" si="15"/>
        <v>0</v>
      </c>
      <c r="K124" s="104">
        <f t="shared" ca="1" si="15"/>
        <v>0</v>
      </c>
      <c r="L124" s="104">
        <f t="shared" ca="1" si="15"/>
        <v>0</v>
      </c>
      <c r="M124" s="104">
        <f t="shared" ca="1" si="16"/>
        <v>0</v>
      </c>
      <c r="N124" s="104">
        <f t="shared" ca="1" si="16"/>
        <v>0</v>
      </c>
      <c r="O124" s="104">
        <f t="shared" ca="1" si="16"/>
        <v>0</v>
      </c>
      <c r="P124" s="104">
        <f t="shared" ca="1" si="16"/>
        <v>0</v>
      </c>
      <c r="Q124" s="104">
        <f t="shared" ca="1" si="16"/>
        <v>0</v>
      </c>
      <c r="R124" s="104">
        <f t="shared" ca="1" si="16"/>
        <v>0</v>
      </c>
      <c r="S124" s="104">
        <f t="shared" ca="1" si="16"/>
        <v>0</v>
      </c>
      <c r="T124" s="104">
        <f t="shared" ca="1" si="16"/>
        <v>0</v>
      </c>
      <c r="U124" s="104">
        <f t="shared" ca="1" si="16"/>
        <v>0</v>
      </c>
      <c r="V124" s="104">
        <f t="shared" ca="1" si="16"/>
        <v>0</v>
      </c>
      <c r="W124" s="104">
        <f t="shared" ca="1" si="17"/>
        <v>0</v>
      </c>
      <c r="X124" s="104">
        <f t="shared" ca="1" si="17"/>
        <v>0</v>
      </c>
      <c r="Y124" s="104">
        <f t="shared" ca="1" si="17"/>
        <v>0</v>
      </c>
      <c r="Z124" s="104">
        <f t="shared" ca="1" si="17"/>
        <v>0</v>
      </c>
      <c r="AA124" s="104">
        <f t="shared" ca="1" si="17"/>
        <v>0</v>
      </c>
      <c r="AB124" s="104">
        <f t="shared" ca="1" si="17"/>
        <v>0</v>
      </c>
      <c r="AC124" s="104">
        <f t="shared" ca="1" si="17"/>
        <v>0</v>
      </c>
      <c r="AD124" s="104">
        <f t="shared" ca="1" si="17"/>
        <v>0</v>
      </c>
      <c r="AE124" s="104">
        <f t="shared" ca="1" si="17"/>
        <v>0</v>
      </c>
      <c r="AF124" s="104">
        <f t="shared" ca="1" si="17"/>
        <v>0</v>
      </c>
      <c r="AG124" s="104">
        <f t="shared" ca="1" si="18"/>
        <v>0</v>
      </c>
      <c r="AH124" s="104">
        <f t="shared" ca="1" si="18"/>
        <v>0</v>
      </c>
      <c r="AI124" s="104">
        <f t="shared" ca="1" si="18"/>
        <v>0</v>
      </c>
      <c r="AJ124" s="104">
        <f t="shared" ca="1" si="18"/>
        <v>0</v>
      </c>
      <c r="AK124" s="104">
        <f t="shared" ca="1" si="18"/>
        <v>0</v>
      </c>
      <c r="AL124" s="104">
        <f t="shared" ca="1" si="18"/>
        <v>0</v>
      </c>
      <c r="AM124" s="100">
        <f t="shared" ca="1" si="18"/>
        <v>0</v>
      </c>
      <c r="AN124" s="100">
        <f t="shared" ca="1" si="18"/>
        <v>6</v>
      </c>
    </row>
    <row r="125" spans="1:40" x14ac:dyDescent="0.25">
      <c r="A125" s="132"/>
      <c r="B125" s="133">
        <v>1.29</v>
      </c>
      <c r="C125" s="54">
        <f t="shared" ca="1" si="15"/>
        <v>0</v>
      </c>
      <c r="D125" s="54">
        <f t="shared" ca="1" si="15"/>
        <v>0</v>
      </c>
      <c r="E125" s="104">
        <f t="shared" ca="1" si="15"/>
        <v>0</v>
      </c>
      <c r="F125" s="104">
        <f t="shared" ca="1" si="15"/>
        <v>0</v>
      </c>
      <c r="G125" s="104">
        <f t="shared" ca="1" si="15"/>
        <v>0</v>
      </c>
      <c r="H125" s="104">
        <f t="shared" ca="1" si="15"/>
        <v>0</v>
      </c>
      <c r="I125" s="104">
        <f t="shared" ca="1" si="15"/>
        <v>0</v>
      </c>
      <c r="J125" s="104">
        <f t="shared" ca="1" si="15"/>
        <v>0</v>
      </c>
      <c r="K125" s="104">
        <f t="shared" ca="1" si="15"/>
        <v>0</v>
      </c>
      <c r="L125" s="104">
        <f t="shared" ca="1" si="15"/>
        <v>0</v>
      </c>
      <c r="M125" s="104">
        <f t="shared" ca="1" si="16"/>
        <v>0</v>
      </c>
      <c r="N125" s="104">
        <f t="shared" ca="1" si="16"/>
        <v>0</v>
      </c>
      <c r="O125" s="104">
        <f t="shared" ca="1" si="16"/>
        <v>0</v>
      </c>
      <c r="P125" s="104">
        <f t="shared" ca="1" si="16"/>
        <v>0</v>
      </c>
      <c r="Q125" s="104">
        <f t="shared" ca="1" si="16"/>
        <v>0</v>
      </c>
      <c r="R125" s="104">
        <f t="shared" ca="1" si="16"/>
        <v>0</v>
      </c>
      <c r="S125" s="104">
        <f t="shared" ca="1" si="16"/>
        <v>0</v>
      </c>
      <c r="T125" s="104">
        <f t="shared" ca="1" si="16"/>
        <v>0</v>
      </c>
      <c r="U125" s="104">
        <f t="shared" ca="1" si="16"/>
        <v>0</v>
      </c>
      <c r="V125" s="104">
        <f t="shared" ca="1" si="16"/>
        <v>0</v>
      </c>
      <c r="W125" s="104">
        <f t="shared" ca="1" si="17"/>
        <v>0</v>
      </c>
      <c r="X125" s="104">
        <f t="shared" ca="1" si="17"/>
        <v>0</v>
      </c>
      <c r="Y125" s="104">
        <f t="shared" ca="1" si="17"/>
        <v>0</v>
      </c>
      <c r="Z125" s="104">
        <f t="shared" ca="1" si="17"/>
        <v>0</v>
      </c>
      <c r="AA125" s="104">
        <f t="shared" ca="1" si="17"/>
        <v>0</v>
      </c>
      <c r="AB125" s="104">
        <f t="shared" ca="1" si="17"/>
        <v>0</v>
      </c>
      <c r="AC125" s="104">
        <f t="shared" ca="1" si="17"/>
        <v>0</v>
      </c>
      <c r="AD125" s="104">
        <f t="shared" ca="1" si="17"/>
        <v>0</v>
      </c>
      <c r="AE125" s="104">
        <f t="shared" ca="1" si="17"/>
        <v>0</v>
      </c>
      <c r="AF125" s="104">
        <f t="shared" ca="1" si="17"/>
        <v>0</v>
      </c>
      <c r="AG125" s="104">
        <f t="shared" ca="1" si="18"/>
        <v>0</v>
      </c>
      <c r="AH125" s="104">
        <f t="shared" ca="1" si="18"/>
        <v>0</v>
      </c>
      <c r="AI125" s="104">
        <f t="shared" ca="1" si="18"/>
        <v>0</v>
      </c>
      <c r="AJ125" s="104">
        <f t="shared" ca="1" si="18"/>
        <v>0</v>
      </c>
      <c r="AK125" s="104">
        <f t="shared" ca="1" si="18"/>
        <v>0</v>
      </c>
      <c r="AL125" s="104">
        <f t="shared" ca="1" si="18"/>
        <v>0</v>
      </c>
      <c r="AM125" s="100">
        <f t="shared" ca="1" si="18"/>
        <v>0</v>
      </c>
      <c r="AN125" s="100">
        <f t="shared" ca="1" si="18"/>
        <v>4</v>
      </c>
    </row>
    <row r="126" spans="1:40" x14ac:dyDescent="0.25">
      <c r="A126" s="132"/>
      <c r="B126" s="133">
        <v>1.3</v>
      </c>
      <c r="C126" s="54">
        <f t="shared" ca="1" si="15"/>
        <v>0</v>
      </c>
      <c r="D126" s="54">
        <f t="shared" ca="1" si="15"/>
        <v>0</v>
      </c>
      <c r="E126" s="104">
        <f t="shared" ca="1" si="15"/>
        <v>0</v>
      </c>
      <c r="F126" s="104">
        <f t="shared" ca="1" si="15"/>
        <v>0</v>
      </c>
      <c r="G126" s="104">
        <f t="shared" ca="1" si="15"/>
        <v>0</v>
      </c>
      <c r="H126" s="104">
        <f t="shared" ca="1" si="15"/>
        <v>0</v>
      </c>
      <c r="I126" s="104">
        <f t="shared" ca="1" si="15"/>
        <v>0</v>
      </c>
      <c r="J126" s="104">
        <f t="shared" ca="1" si="15"/>
        <v>0</v>
      </c>
      <c r="K126" s="104">
        <f t="shared" ca="1" si="15"/>
        <v>0</v>
      </c>
      <c r="L126" s="104">
        <f t="shared" ca="1" si="15"/>
        <v>0</v>
      </c>
      <c r="M126" s="104">
        <f t="shared" ca="1" si="16"/>
        <v>0</v>
      </c>
      <c r="N126" s="104">
        <f t="shared" ca="1" si="16"/>
        <v>0</v>
      </c>
      <c r="O126" s="104">
        <f t="shared" ca="1" si="16"/>
        <v>0</v>
      </c>
      <c r="P126" s="104">
        <f t="shared" ca="1" si="16"/>
        <v>0</v>
      </c>
      <c r="Q126" s="104">
        <f t="shared" ca="1" si="16"/>
        <v>0</v>
      </c>
      <c r="R126" s="104">
        <f t="shared" ca="1" si="16"/>
        <v>0</v>
      </c>
      <c r="S126" s="104">
        <f t="shared" ca="1" si="16"/>
        <v>0</v>
      </c>
      <c r="T126" s="104">
        <f t="shared" ca="1" si="16"/>
        <v>0</v>
      </c>
      <c r="U126" s="104">
        <f t="shared" ca="1" si="16"/>
        <v>0</v>
      </c>
      <c r="V126" s="104">
        <f t="shared" ca="1" si="16"/>
        <v>0</v>
      </c>
      <c r="W126" s="104">
        <f t="shared" ca="1" si="17"/>
        <v>0</v>
      </c>
      <c r="X126" s="104">
        <f t="shared" ca="1" si="17"/>
        <v>0</v>
      </c>
      <c r="Y126" s="104">
        <f t="shared" ca="1" si="17"/>
        <v>0</v>
      </c>
      <c r="Z126" s="104">
        <f t="shared" ca="1" si="17"/>
        <v>0</v>
      </c>
      <c r="AA126" s="104">
        <f t="shared" ca="1" si="17"/>
        <v>0</v>
      </c>
      <c r="AB126" s="104">
        <f t="shared" ca="1" si="17"/>
        <v>0</v>
      </c>
      <c r="AC126" s="104">
        <f t="shared" ca="1" si="17"/>
        <v>0</v>
      </c>
      <c r="AD126" s="104">
        <f t="shared" ca="1" si="17"/>
        <v>0</v>
      </c>
      <c r="AE126" s="104">
        <f t="shared" ca="1" si="17"/>
        <v>0</v>
      </c>
      <c r="AF126" s="104">
        <f t="shared" ca="1" si="17"/>
        <v>0</v>
      </c>
      <c r="AG126" s="104">
        <f t="shared" ca="1" si="18"/>
        <v>0</v>
      </c>
      <c r="AH126" s="104">
        <f t="shared" ca="1" si="18"/>
        <v>0</v>
      </c>
      <c r="AI126" s="104">
        <f t="shared" ca="1" si="18"/>
        <v>0</v>
      </c>
      <c r="AJ126" s="104">
        <f t="shared" ca="1" si="18"/>
        <v>0</v>
      </c>
      <c r="AK126" s="104">
        <f t="shared" ca="1" si="18"/>
        <v>0</v>
      </c>
      <c r="AL126" s="104">
        <f t="shared" ca="1" si="18"/>
        <v>0</v>
      </c>
      <c r="AM126" s="100">
        <f t="shared" ca="1" si="18"/>
        <v>0</v>
      </c>
      <c r="AN126" s="100">
        <f t="shared" ca="1" si="18"/>
        <v>41</v>
      </c>
    </row>
    <row r="127" spans="1:40" x14ac:dyDescent="0.25">
      <c r="A127" s="132"/>
      <c r="B127" s="133">
        <v>1.31</v>
      </c>
      <c r="C127" s="54">
        <f t="shared" ca="1" si="15"/>
        <v>0</v>
      </c>
      <c r="D127" s="54">
        <f t="shared" ca="1" si="15"/>
        <v>0</v>
      </c>
      <c r="E127" s="104">
        <f t="shared" ca="1" si="15"/>
        <v>0</v>
      </c>
      <c r="F127" s="104">
        <f t="shared" ca="1" si="15"/>
        <v>0</v>
      </c>
      <c r="G127" s="104">
        <f t="shared" ca="1" si="15"/>
        <v>0</v>
      </c>
      <c r="H127" s="104">
        <f t="shared" ca="1" si="15"/>
        <v>0</v>
      </c>
      <c r="I127" s="104">
        <f t="shared" ca="1" si="15"/>
        <v>0</v>
      </c>
      <c r="J127" s="104">
        <f t="shared" ca="1" si="15"/>
        <v>0</v>
      </c>
      <c r="K127" s="104">
        <f t="shared" ca="1" si="15"/>
        <v>0</v>
      </c>
      <c r="L127" s="104">
        <f t="shared" ca="1" si="15"/>
        <v>0</v>
      </c>
      <c r="M127" s="104">
        <f t="shared" ca="1" si="16"/>
        <v>0</v>
      </c>
      <c r="N127" s="104">
        <f t="shared" ca="1" si="16"/>
        <v>0</v>
      </c>
      <c r="O127" s="104">
        <f t="shared" ca="1" si="16"/>
        <v>0</v>
      </c>
      <c r="P127" s="104">
        <f t="shared" ca="1" si="16"/>
        <v>0</v>
      </c>
      <c r="Q127" s="104">
        <f t="shared" ca="1" si="16"/>
        <v>0</v>
      </c>
      <c r="R127" s="104">
        <f t="shared" ca="1" si="16"/>
        <v>0</v>
      </c>
      <c r="S127" s="104">
        <f t="shared" ca="1" si="16"/>
        <v>0</v>
      </c>
      <c r="T127" s="104">
        <f t="shared" ca="1" si="16"/>
        <v>0</v>
      </c>
      <c r="U127" s="104">
        <f t="shared" ca="1" si="16"/>
        <v>0</v>
      </c>
      <c r="V127" s="104">
        <f t="shared" ca="1" si="16"/>
        <v>0</v>
      </c>
      <c r="W127" s="104">
        <f t="shared" ca="1" si="17"/>
        <v>0</v>
      </c>
      <c r="X127" s="104">
        <f t="shared" ca="1" si="17"/>
        <v>0</v>
      </c>
      <c r="Y127" s="104">
        <f t="shared" ca="1" si="17"/>
        <v>0</v>
      </c>
      <c r="Z127" s="104">
        <f t="shared" ca="1" si="17"/>
        <v>0</v>
      </c>
      <c r="AA127" s="104">
        <f t="shared" ca="1" si="17"/>
        <v>0</v>
      </c>
      <c r="AB127" s="104">
        <f t="shared" ca="1" si="17"/>
        <v>0</v>
      </c>
      <c r="AC127" s="104">
        <f t="shared" ca="1" si="17"/>
        <v>0</v>
      </c>
      <c r="AD127" s="104">
        <f t="shared" ca="1" si="17"/>
        <v>0</v>
      </c>
      <c r="AE127" s="104">
        <f t="shared" ca="1" si="17"/>
        <v>0</v>
      </c>
      <c r="AF127" s="104">
        <f t="shared" ca="1" si="17"/>
        <v>0</v>
      </c>
      <c r="AG127" s="104">
        <f t="shared" ca="1" si="18"/>
        <v>0</v>
      </c>
      <c r="AH127" s="104">
        <f t="shared" ca="1" si="18"/>
        <v>0</v>
      </c>
      <c r="AI127" s="104">
        <f t="shared" ca="1" si="18"/>
        <v>0</v>
      </c>
      <c r="AJ127" s="104">
        <f t="shared" ca="1" si="18"/>
        <v>0</v>
      </c>
      <c r="AK127" s="104">
        <f t="shared" ca="1" si="18"/>
        <v>0</v>
      </c>
      <c r="AL127" s="104">
        <f t="shared" ca="1" si="18"/>
        <v>0</v>
      </c>
      <c r="AM127" s="100">
        <f t="shared" ca="1" si="18"/>
        <v>0</v>
      </c>
      <c r="AN127" s="100">
        <f t="shared" ca="1" si="18"/>
        <v>0</v>
      </c>
    </row>
    <row r="128" spans="1:40" x14ac:dyDescent="0.25">
      <c r="A128" s="104"/>
      <c r="B128" s="104"/>
      <c r="C128" s="54">
        <f t="shared" ca="1" si="15"/>
        <v>0</v>
      </c>
      <c r="D128" s="54">
        <f t="shared" ca="1" si="15"/>
        <v>0</v>
      </c>
      <c r="E128" s="104">
        <f t="shared" ca="1" si="15"/>
        <v>0</v>
      </c>
      <c r="F128" s="104">
        <f t="shared" ca="1" si="15"/>
        <v>0</v>
      </c>
      <c r="G128" s="104">
        <f t="shared" ca="1" si="15"/>
        <v>0</v>
      </c>
      <c r="H128" s="104">
        <f t="shared" ca="1" si="15"/>
        <v>0</v>
      </c>
      <c r="I128" s="104">
        <f t="shared" ca="1" si="15"/>
        <v>0</v>
      </c>
      <c r="J128" s="104">
        <f t="shared" ca="1" si="15"/>
        <v>0</v>
      </c>
      <c r="K128" s="104">
        <f t="shared" ca="1" si="15"/>
        <v>0</v>
      </c>
      <c r="L128" s="104">
        <f t="shared" ca="1" si="15"/>
        <v>0</v>
      </c>
      <c r="M128" s="104">
        <f t="shared" ca="1" si="16"/>
        <v>0</v>
      </c>
      <c r="N128" s="104">
        <f t="shared" ca="1" si="16"/>
        <v>0</v>
      </c>
      <c r="O128" s="104">
        <f t="shared" ca="1" si="16"/>
        <v>0</v>
      </c>
      <c r="P128" s="104">
        <f t="shared" ca="1" si="16"/>
        <v>0</v>
      </c>
      <c r="Q128" s="104">
        <f t="shared" ca="1" si="16"/>
        <v>0</v>
      </c>
      <c r="R128" s="104">
        <f t="shared" ca="1" si="16"/>
        <v>0</v>
      </c>
      <c r="S128" s="104">
        <f t="shared" ca="1" si="16"/>
        <v>0</v>
      </c>
      <c r="T128" s="104">
        <f t="shared" ca="1" si="16"/>
        <v>0</v>
      </c>
      <c r="U128" s="104">
        <f t="shared" ca="1" si="16"/>
        <v>0</v>
      </c>
      <c r="V128" s="104">
        <f t="shared" ca="1" si="16"/>
        <v>0</v>
      </c>
      <c r="W128" s="104">
        <f t="shared" ca="1" si="17"/>
        <v>0</v>
      </c>
      <c r="X128" s="104">
        <f t="shared" ca="1" si="17"/>
        <v>0</v>
      </c>
      <c r="Y128" s="104">
        <f t="shared" ca="1" si="17"/>
        <v>0</v>
      </c>
      <c r="Z128" s="104">
        <f t="shared" ca="1" si="17"/>
        <v>0</v>
      </c>
      <c r="AA128" s="104">
        <f t="shared" ca="1" si="17"/>
        <v>0</v>
      </c>
      <c r="AB128" s="104">
        <f t="shared" ca="1" si="17"/>
        <v>0</v>
      </c>
      <c r="AC128" s="104">
        <f t="shared" ca="1" si="17"/>
        <v>0</v>
      </c>
      <c r="AD128" s="104">
        <f t="shared" ca="1" si="17"/>
        <v>0</v>
      </c>
      <c r="AE128" s="104">
        <f t="shared" ca="1" si="17"/>
        <v>0</v>
      </c>
      <c r="AF128" s="104">
        <f t="shared" ca="1" si="17"/>
        <v>0</v>
      </c>
      <c r="AG128" s="104">
        <f t="shared" ca="1" si="18"/>
        <v>0</v>
      </c>
      <c r="AH128" s="104">
        <f t="shared" ca="1" si="18"/>
        <v>0</v>
      </c>
      <c r="AI128" s="104">
        <f t="shared" ca="1" si="18"/>
        <v>0</v>
      </c>
      <c r="AJ128" s="104">
        <f t="shared" ca="1" si="18"/>
        <v>0</v>
      </c>
      <c r="AK128" s="104">
        <f t="shared" ca="1" si="18"/>
        <v>0</v>
      </c>
      <c r="AL128" s="104">
        <f t="shared" ca="1" si="18"/>
        <v>0</v>
      </c>
      <c r="AM128" s="100">
        <f t="shared" ca="1" si="18"/>
        <v>0</v>
      </c>
      <c r="AN128" s="100">
        <f t="shared" ca="1" si="18"/>
        <v>0</v>
      </c>
    </row>
    <row r="129" spans="1:40" x14ac:dyDescent="0.25">
      <c r="A129" s="134" t="s">
        <v>15</v>
      </c>
      <c r="B129" s="121" t="str">
        <f t="shared" ref="B129:AM129" ca="1" si="19">OFFSET($C$56,COLUMN()-COLUMN($C$97),ROW()-ROW($C$97))</f>
        <v>ИТОГО</v>
      </c>
      <c r="C129" s="134">
        <f t="shared" ca="1" si="19"/>
        <v>3</v>
      </c>
      <c r="D129" s="134">
        <f t="shared" ca="1" si="19"/>
        <v>23</v>
      </c>
      <c r="E129" s="121">
        <f t="shared" ca="1" si="19"/>
        <v>2</v>
      </c>
      <c r="F129" s="121">
        <f t="shared" ca="1" si="19"/>
        <v>24</v>
      </c>
      <c r="G129" s="121">
        <f t="shared" ca="1" si="19"/>
        <v>36</v>
      </c>
      <c r="H129" s="121">
        <f t="shared" ca="1" si="19"/>
        <v>29</v>
      </c>
      <c r="I129" s="121">
        <f t="shared" ca="1" si="19"/>
        <v>34</v>
      </c>
      <c r="J129" s="121">
        <f t="shared" ca="1" si="19"/>
        <v>1</v>
      </c>
      <c r="K129" s="121">
        <f t="shared" ca="1" si="19"/>
        <v>3091</v>
      </c>
      <c r="L129" s="121">
        <f t="shared" ca="1" si="19"/>
        <v>2346</v>
      </c>
      <c r="M129" s="121">
        <f t="shared" ca="1" si="19"/>
        <v>2621</v>
      </c>
      <c r="N129" s="121">
        <f t="shared" ca="1" si="19"/>
        <v>118</v>
      </c>
      <c r="O129" s="121">
        <f t="shared" ca="1" si="19"/>
        <v>899</v>
      </c>
      <c r="P129" s="121">
        <f t="shared" ca="1" si="19"/>
        <v>43</v>
      </c>
      <c r="Q129" s="121">
        <f t="shared" ca="1" si="19"/>
        <v>240</v>
      </c>
      <c r="R129" s="121">
        <f t="shared" ca="1" si="19"/>
        <v>105</v>
      </c>
      <c r="S129" s="121">
        <f t="shared" ca="1" si="19"/>
        <v>21</v>
      </c>
      <c r="T129" s="121">
        <f t="shared" ca="1" si="19"/>
        <v>35</v>
      </c>
      <c r="U129" s="121">
        <f t="shared" ca="1" si="19"/>
        <v>23</v>
      </c>
      <c r="V129" s="121">
        <f t="shared" ca="1" si="19"/>
        <v>25</v>
      </c>
      <c r="W129" s="121">
        <f t="shared" ca="1" si="19"/>
        <v>34</v>
      </c>
      <c r="X129" s="121">
        <f t="shared" ca="1" si="19"/>
        <v>1</v>
      </c>
      <c r="Y129" s="121">
        <f t="shared" ca="1" si="19"/>
        <v>15</v>
      </c>
      <c r="Z129" s="121">
        <f t="shared" ca="1" si="19"/>
        <v>7</v>
      </c>
      <c r="AA129" s="121">
        <f t="shared" ca="1" si="19"/>
        <v>11</v>
      </c>
      <c r="AB129" s="121">
        <f t="shared" ca="1" si="19"/>
        <v>109</v>
      </c>
      <c r="AC129" s="121">
        <f t="shared" ca="1" si="19"/>
        <v>15</v>
      </c>
      <c r="AD129" s="121">
        <f t="shared" ca="1" si="19"/>
        <v>45</v>
      </c>
      <c r="AE129" s="121">
        <f t="shared" ca="1" si="19"/>
        <v>18</v>
      </c>
      <c r="AF129" s="121">
        <f t="shared" ca="1" si="19"/>
        <v>33</v>
      </c>
      <c r="AG129" s="121">
        <f t="shared" ca="1" si="19"/>
        <v>66</v>
      </c>
      <c r="AH129" s="121">
        <f t="shared" ca="1" si="19"/>
        <v>6</v>
      </c>
      <c r="AI129" s="121">
        <f t="shared" ca="1" si="19"/>
        <v>525</v>
      </c>
      <c r="AJ129" s="121">
        <f t="shared" ca="1" si="19"/>
        <v>166</v>
      </c>
      <c r="AK129" s="121">
        <f t="shared" ca="1" si="19"/>
        <v>12</v>
      </c>
      <c r="AL129" s="121">
        <f t="shared" ca="1" si="19"/>
        <v>115</v>
      </c>
      <c r="AM129" s="86">
        <f t="shared" ca="1" si="19"/>
        <v>208</v>
      </c>
      <c r="AN129" s="86"/>
    </row>
  </sheetData>
  <dataValidations count="2">
    <dataValidation type="list" allowBlank="1" showInputMessage="1" showErrorMessage="1" sqref="K4" xr:uid="{00000000-0002-0000-0300-000000000000}">
      <formula1>$A$5:$A$14</formula1>
      <formula2>0</formula2>
    </dataValidation>
    <dataValidation type="list" allowBlank="1" showInputMessage="1" showErrorMessage="1" sqref="B1" xr:uid="{00000000-0002-0000-0300-000001000000}">
      <formula1>$J$1:$J$4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tableParts count="3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zoomScale="73" zoomScaleNormal="73" workbookViewId="0">
      <selection activeCell="G13" sqref="G13"/>
    </sheetView>
  </sheetViews>
  <sheetFormatPr defaultRowHeight="15" x14ac:dyDescent="0.25"/>
  <cols>
    <col min="1" max="1025" width="8.7109375" customWidth="1"/>
  </cols>
  <sheetData>
    <row r="1" spans="1:2" x14ac:dyDescent="0.25">
      <c r="A1" t="s">
        <v>2280</v>
      </c>
      <c r="B1" t="s">
        <v>2281</v>
      </c>
    </row>
    <row r="2" spans="1:2" x14ac:dyDescent="0.25">
      <c r="A2" t="s">
        <v>2282</v>
      </c>
      <c r="B2" s="135" t="s">
        <v>2283</v>
      </c>
    </row>
    <row r="3" spans="1:2" x14ac:dyDescent="0.25">
      <c r="A3" t="s">
        <v>2284</v>
      </c>
      <c r="B3" s="135" t="s">
        <v>2283</v>
      </c>
    </row>
    <row r="4" spans="1:2" x14ac:dyDescent="0.25">
      <c r="A4" t="s">
        <v>2285</v>
      </c>
      <c r="B4" s="135">
        <v>2</v>
      </c>
    </row>
    <row r="5" spans="1:2" x14ac:dyDescent="0.25">
      <c r="A5" t="s">
        <v>2286</v>
      </c>
      <c r="B5" s="135" t="s">
        <v>2283</v>
      </c>
    </row>
    <row r="6" spans="1:2" x14ac:dyDescent="0.25">
      <c r="A6" t="s">
        <v>2287</v>
      </c>
      <c r="B6" s="135" t="s">
        <v>2283</v>
      </c>
    </row>
    <row r="7" spans="1:2" x14ac:dyDescent="0.25">
      <c r="A7" t="s">
        <v>2288</v>
      </c>
      <c r="B7" s="135" t="s">
        <v>2283</v>
      </c>
    </row>
    <row r="8" spans="1:2" x14ac:dyDescent="0.25">
      <c r="A8" t="s">
        <v>2289</v>
      </c>
      <c r="B8" s="135">
        <v>6</v>
      </c>
    </row>
    <row r="9" spans="1:2" x14ac:dyDescent="0.25">
      <c r="A9" t="s">
        <v>2290</v>
      </c>
      <c r="B9" s="135" t="s">
        <v>2283</v>
      </c>
    </row>
    <row r="10" spans="1:2" x14ac:dyDescent="0.25">
      <c r="A10" t="s">
        <v>2291</v>
      </c>
      <c r="B10" s="135" t="s">
        <v>2283</v>
      </c>
    </row>
    <row r="11" spans="1:2" x14ac:dyDescent="0.25">
      <c r="A11" t="s">
        <v>2292</v>
      </c>
      <c r="B11" s="135" t="s">
        <v>2283</v>
      </c>
    </row>
    <row r="12" spans="1:2" x14ac:dyDescent="0.25">
      <c r="A12" t="s">
        <v>2293</v>
      </c>
      <c r="B12" s="135" t="s">
        <v>2283</v>
      </c>
    </row>
    <row r="13" spans="1:2" x14ac:dyDescent="0.25">
      <c r="A13" t="s">
        <v>2294</v>
      </c>
      <c r="B13" s="135">
        <v>2</v>
      </c>
    </row>
    <row r="14" spans="1:2" x14ac:dyDescent="0.25">
      <c r="A14" t="s">
        <v>2295</v>
      </c>
      <c r="B14" s="135" t="s">
        <v>2283</v>
      </c>
    </row>
    <row r="15" spans="1:2" x14ac:dyDescent="0.25">
      <c r="A15" t="s">
        <v>2296</v>
      </c>
      <c r="B15" s="135">
        <v>21</v>
      </c>
    </row>
    <row r="16" spans="1:2" x14ac:dyDescent="0.25">
      <c r="A16" t="s">
        <v>2297</v>
      </c>
      <c r="B16" s="135">
        <v>30</v>
      </c>
    </row>
    <row r="17" spans="1:2" x14ac:dyDescent="0.25">
      <c r="A17" t="s">
        <v>2298</v>
      </c>
      <c r="B17" s="135">
        <v>8</v>
      </c>
    </row>
    <row r="18" spans="1:2" x14ac:dyDescent="0.25">
      <c r="A18" t="s">
        <v>2299</v>
      </c>
      <c r="B18" s="135" t="s">
        <v>2283</v>
      </c>
    </row>
    <row r="19" spans="1:2" x14ac:dyDescent="0.25">
      <c r="A19" t="s">
        <v>2300</v>
      </c>
      <c r="B19" s="135" t="s">
        <v>2283</v>
      </c>
    </row>
    <row r="20" spans="1:2" x14ac:dyDescent="0.25">
      <c r="A20" t="s">
        <v>2301</v>
      </c>
      <c r="B20" s="135" t="s">
        <v>2283</v>
      </c>
    </row>
    <row r="21" spans="1:2" x14ac:dyDescent="0.25">
      <c r="A21" t="s">
        <v>2302</v>
      </c>
      <c r="B21" s="135">
        <v>1</v>
      </c>
    </row>
    <row r="22" spans="1:2" x14ac:dyDescent="0.25">
      <c r="A22" t="s">
        <v>2303</v>
      </c>
      <c r="B22" s="135" t="s">
        <v>2283</v>
      </c>
    </row>
    <row r="23" spans="1:2" x14ac:dyDescent="0.25">
      <c r="A23" t="s">
        <v>2304</v>
      </c>
      <c r="B23" s="135" t="s">
        <v>2283</v>
      </c>
    </row>
    <row r="24" spans="1:2" x14ac:dyDescent="0.25">
      <c r="A24" t="s">
        <v>2305</v>
      </c>
      <c r="B24" s="135" t="s">
        <v>2283</v>
      </c>
    </row>
    <row r="25" spans="1:2" x14ac:dyDescent="0.25">
      <c r="A25" t="s">
        <v>2306</v>
      </c>
      <c r="B25" s="135" t="s">
        <v>2283</v>
      </c>
    </row>
    <row r="26" spans="1:2" x14ac:dyDescent="0.25">
      <c r="A26" t="s">
        <v>2307</v>
      </c>
      <c r="B26" s="135" t="s">
        <v>2283</v>
      </c>
    </row>
    <row r="27" spans="1:2" x14ac:dyDescent="0.25">
      <c r="A27" t="s">
        <v>2308</v>
      </c>
      <c r="B27" s="135">
        <v>6</v>
      </c>
    </row>
    <row r="28" spans="1:2" x14ac:dyDescent="0.25">
      <c r="A28" t="s">
        <v>2309</v>
      </c>
      <c r="B28" s="135" t="s">
        <v>2283</v>
      </c>
    </row>
    <row r="29" spans="1:2" x14ac:dyDescent="0.25">
      <c r="A29" t="s">
        <v>2176</v>
      </c>
      <c r="B29" s="135" t="s">
        <v>2283</v>
      </c>
    </row>
    <row r="30" spans="1:2" x14ac:dyDescent="0.25">
      <c r="A30" t="s">
        <v>2310</v>
      </c>
      <c r="B30" s="135" t="s">
        <v>2283</v>
      </c>
    </row>
    <row r="31" spans="1:2" x14ac:dyDescent="0.25">
      <c r="A31" t="s">
        <v>2311</v>
      </c>
      <c r="B31" s="135" t="s">
        <v>2283</v>
      </c>
    </row>
    <row r="32" spans="1:2" x14ac:dyDescent="0.25">
      <c r="A32" t="s">
        <v>2232</v>
      </c>
      <c r="B32" s="135">
        <v>1</v>
      </c>
    </row>
    <row r="33" spans="1:2" x14ac:dyDescent="0.25">
      <c r="A33" t="s">
        <v>2181</v>
      </c>
      <c r="B33" s="135" t="s">
        <v>2283</v>
      </c>
    </row>
    <row r="34" spans="1:2" x14ac:dyDescent="0.25">
      <c r="A34" t="s">
        <v>2312</v>
      </c>
      <c r="B34" s="135" t="s">
        <v>2283</v>
      </c>
    </row>
    <row r="35" spans="1:2" x14ac:dyDescent="0.25">
      <c r="A35" t="s">
        <v>2313</v>
      </c>
      <c r="B35" s="135" t="s">
        <v>2283</v>
      </c>
    </row>
    <row r="36" spans="1:2" x14ac:dyDescent="0.25">
      <c r="A36" t="s">
        <v>2314</v>
      </c>
      <c r="B36" s="135" t="s">
        <v>2283</v>
      </c>
    </row>
    <row r="37" spans="1:2" x14ac:dyDescent="0.25">
      <c r="A37" t="s">
        <v>2315</v>
      </c>
      <c r="B37" s="135" t="s">
        <v>2283</v>
      </c>
    </row>
    <row r="38" spans="1:2" x14ac:dyDescent="0.25">
      <c r="A38" t="s">
        <v>2316</v>
      </c>
      <c r="B38" s="135" t="s">
        <v>2283</v>
      </c>
    </row>
    <row r="39" spans="1:2" x14ac:dyDescent="0.25">
      <c r="A39" t="s">
        <v>2317</v>
      </c>
      <c r="B39" s="135" t="s">
        <v>2283</v>
      </c>
    </row>
    <row r="40" spans="1:2" x14ac:dyDescent="0.25">
      <c r="A40" t="s">
        <v>2318</v>
      </c>
      <c r="B40" s="135" t="s">
        <v>2283</v>
      </c>
    </row>
    <row r="41" spans="1:2" x14ac:dyDescent="0.25">
      <c r="A41" t="s">
        <v>2319</v>
      </c>
      <c r="B41" s="135" t="s">
        <v>2283</v>
      </c>
    </row>
    <row r="42" spans="1:2" x14ac:dyDescent="0.25">
      <c r="A42" t="s">
        <v>2320</v>
      </c>
      <c r="B42" s="135" t="s">
        <v>2283</v>
      </c>
    </row>
    <row r="43" spans="1:2" x14ac:dyDescent="0.25">
      <c r="A43" t="s">
        <v>2321</v>
      </c>
      <c r="B43" s="135" t="s">
        <v>2283</v>
      </c>
    </row>
    <row r="44" spans="1:2" x14ac:dyDescent="0.25">
      <c r="A44" t="s">
        <v>2322</v>
      </c>
      <c r="B44" s="135" t="s">
        <v>2283</v>
      </c>
    </row>
    <row r="45" spans="1:2" x14ac:dyDescent="0.25">
      <c r="A45" t="s">
        <v>2323</v>
      </c>
      <c r="B45" s="135" t="s">
        <v>2283</v>
      </c>
    </row>
    <row r="46" spans="1:2" x14ac:dyDescent="0.25">
      <c r="A46" t="s">
        <v>2324</v>
      </c>
      <c r="B46" s="135" t="s">
        <v>2283</v>
      </c>
    </row>
    <row r="47" spans="1:2" x14ac:dyDescent="0.25">
      <c r="A47" t="s">
        <v>2325</v>
      </c>
      <c r="B47" s="135" t="s">
        <v>2283</v>
      </c>
    </row>
    <row r="48" spans="1:2" x14ac:dyDescent="0.25">
      <c r="A48" t="s">
        <v>2326</v>
      </c>
      <c r="B48" s="135" t="s">
        <v>2283</v>
      </c>
    </row>
    <row r="49" spans="1:2" x14ac:dyDescent="0.25">
      <c r="A49" t="s">
        <v>2327</v>
      </c>
      <c r="B49" s="135" t="s">
        <v>2283</v>
      </c>
    </row>
    <row r="50" spans="1:2" x14ac:dyDescent="0.25">
      <c r="A50" t="s">
        <v>2195</v>
      </c>
      <c r="B50" s="135">
        <v>1</v>
      </c>
    </row>
    <row r="51" spans="1:2" x14ac:dyDescent="0.25">
      <c r="A51" t="s">
        <v>2328</v>
      </c>
      <c r="B51" s="135" t="s">
        <v>2283</v>
      </c>
    </row>
    <row r="52" spans="1:2" x14ac:dyDescent="0.25">
      <c r="A52" t="s">
        <v>2329</v>
      </c>
      <c r="B52" s="135" t="s">
        <v>2283</v>
      </c>
    </row>
    <row r="53" spans="1:2" x14ac:dyDescent="0.25">
      <c r="A53" t="s">
        <v>2330</v>
      </c>
      <c r="B53" s="135" t="s">
        <v>2283</v>
      </c>
    </row>
    <row r="54" spans="1:2" x14ac:dyDescent="0.25">
      <c r="A54" t="s">
        <v>2331</v>
      </c>
      <c r="B54" s="135" t="s">
        <v>2283</v>
      </c>
    </row>
    <row r="55" spans="1:2" x14ac:dyDescent="0.25">
      <c r="A55" t="s">
        <v>2332</v>
      </c>
      <c r="B55" s="135" t="s">
        <v>2283</v>
      </c>
    </row>
    <row r="56" spans="1:2" x14ac:dyDescent="0.25">
      <c r="A56" t="s">
        <v>2333</v>
      </c>
      <c r="B56" s="135" t="s">
        <v>2283</v>
      </c>
    </row>
    <row r="57" spans="1:2" x14ac:dyDescent="0.25">
      <c r="A57" t="s">
        <v>2334</v>
      </c>
      <c r="B57" s="135" t="s">
        <v>2283</v>
      </c>
    </row>
    <row r="58" spans="1:2" x14ac:dyDescent="0.25">
      <c r="A58" t="s">
        <v>2335</v>
      </c>
      <c r="B58" s="135" t="s">
        <v>2283</v>
      </c>
    </row>
    <row r="59" spans="1:2" x14ac:dyDescent="0.25">
      <c r="A59" t="s">
        <v>2336</v>
      </c>
      <c r="B59" s="135" t="s">
        <v>2283</v>
      </c>
    </row>
    <row r="60" spans="1:2" x14ac:dyDescent="0.25">
      <c r="A60" t="s">
        <v>2337</v>
      </c>
      <c r="B60" s="135" t="s">
        <v>2283</v>
      </c>
    </row>
    <row r="61" spans="1:2" x14ac:dyDescent="0.25">
      <c r="A61" t="s">
        <v>2338</v>
      </c>
      <c r="B61" s="135" t="s">
        <v>2283</v>
      </c>
    </row>
    <row r="62" spans="1:2" x14ac:dyDescent="0.25">
      <c r="A62" t="s">
        <v>2339</v>
      </c>
      <c r="B62" s="135" t="s">
        <v>2283</v>
      </c>
    </row>
    <row r="63" spans="1:2" x14ac:dyDescent="0.25">
      <c r="A63" t="s">
        <v>2340</v>
      </c>
      <c r="B63" s="135" t="s">
        <v>2283</v>
      </c>
    </row>
    <row r="64" spans="1:2" x14ac:dyDescent="0.25">
      <c r="A64" t="s">
        <v>2341</v>
      </c>
      <c r="B64" s="135" t="s">
        <v>2283</v>
      </c>
    </row>
    <row r="65" spans="1:2" x14ac:dyDescent="0.25">
      <c r="A65" t="s">
        <v>2342</v>
      </c>
      <c r="B65" s="135" t="s">
        <v>2283</v>
      </c>
    </row>
    <row r="66" spans="1:2" x14ac:dyDescent="0.25">
      <c r="A66" t="s">
        <v>2343</v>
      </c>
      <c r="B66" s="135" t="s">
        <v>2283</v>
      </c>
    </row>
    <row r="67" spans="1:2" x14ac:dyDescent="0.25">
      <c r="A67" t="s">
        <v>2344</v>
      </c>
      <c r="B67" s="135">
        <v>1</v>
      </c>
    </row>
    <row r="68" spans="1:2" x14ac:dyDescent="0.25">
      <c r="A68" t="s">
        <v>2345</v>
      </c>
      <c r="B68" s="135" t="s">
        <v>2283</v>
      </c>
    </row>
    <row r="69" spans="1:2" x14ac:dyDescent="0.25">
      <c r="A69" t="s">
        <v>2346</v>
      </c>
      <c r="B69" s="135" t="s">
        <v>2283</v>
      </c>
    </row>
    <row r="70" spans="1:2" x14ac:dyDescent="0.25">
      <c r="A70" t="s">
        <v>2347</v>
      </c>
      <c r="B70" s="135" t="s">
        <v>2283</v>
      </c>
    </row>
    <row r="71" spans="1:2" x14ac:dyDescent="0.25">
      <c r="A71" t="s">
        <v>2348</v>
      </c>
      <c r="B71" s="135" t="s">
        <v>2283</v>
      </c>
    </row>
    <row r="72" spans="1:2" x14ac:dyDescent="0.25">
      <c r="A72" t="s">
        <v>2349</v>
      </c>
      <c r="B72" s="135">
        <v>11</v>
      </c>
    </row>
    <row r="73" spans="1:2" x14ac:dyDescent="0.25">
      <c r="A73" t="s">
        <v>2350</v>
      </c>
      <c r="B73" s="135">
        <v>5</v>
      </c>
    </row>
    <row r="74" spans="1:2" x14ac:dyDescent="0.25">
      <c r="A74" t="s">
        <v>0</v>
      </c>
      <c r="B74" s="135" t="s">
        <v>2283</v>
      </c>
    </row>
    <row r="75" spans="1:2" x14ac:dyDescent="0.25">
      <c r="A75" t="s">
        <v>2351</v>
      </c>
      <c r="B75" s="135" t="s">
        <v>2283</v>
      </c>
    </row>
    <row r="76" spans="1:2" x14ac:dyDescent="0.25">
      <c r="A76" t="s">
        <v>2352</v>
      </c>
      <c r="B76" s="135" t="s">
        <v>2283</v>
      </c>
    </row>
    <row r="77" spans="1:2" x14ac:dyDescent="0.25">
      <c r="A77" t="s">
        <v>2353</v>
      </c>
      <c r="B77" s="135" t="s">
        <v>2283</v>
      </c>
    </row>
    <row r="78" spans="1:2" x14ac:dyDescent="0.25">
      <c r="A78" t="s">
        <v>2354</v>
      </c>
      <c r="B78" s="135" t="s">
        <v>2283</v>
      </c>
    </row>
    <row r="79" spans="1:2" x14ac:dyDescent="0.25">
      <c r="A79" t="s">
        <v>2355</v>
      </c>
      <c r="B79" s="135" t="s">
        <v>2283</v>
      </c>
    </row>
    <row r="80" spans="1:2" x14ac:dyDescent="0.25">
      <c r="A80" t="s">
        <v>2356</v>
      </c>
      <c r="B80" s="135" t="s">
        <v>2283</v>
      </c>
    </row>
    <row r="81" spans="1:2" x14ac:dyDescent="0.25">
      <c r="A81" t="s">
        <v>2357</v>
      </c>
      <c r="B81" s="135" t="s">
        <v>2283</v>
      </c>
    </row>
    <row r="82" spans="1:2" x14ac:dyDescent="0.25">
      <c r="A82" t="s">
        <v>2358</v>
      </c>
      <c r="B82" s="135" t="s">
        <v>2283</v>
      </c>
    </row>
    <row r="83" spans="1:2" x14ac:dyDescent="0.25">
      <c r="A83" t="s">
        <v>2359</v>
      </c>
      <c r="B83" s="135" t="s">
        <v>2283</v>
      </c>
    </row>
    <row r="84" spans="1:2" x14ac:dyDescent="0.25">
      <c r="A84" t="s">
        <v>2360</v>
      </c>
      <c r="B84" s="135" t="s">
        <v>2283</v>
      </c>
    </row>
    <row r="85" spans="1:2" x14ac:dyDescent="0.25">
      <c r="A85" t="s">
        <v>2361</v>
      </c>
      <c r="B85" s="135" t="s">
        <v>2283</v>
      </c>
    </row>
    <row r="86" spans="1:2" x14ac:dyDescent="0.25">
      <c r="A86" t="s">
        <v>2362</v>
      </c>
      <c r="B86" s="135">
        <v>1</v>
      </c>
    </row>
    <row r="87" spans="1:2" x14ac:dyDescent="0.25">
      <c r="A87" t="s">
        <v>2363</v>
      </c>
      <c r="B87" s="135" t="s">
        <v>2283</v>
      </c>
    </row>
    <row r="88" spans="1:2" x14ac:dyDescent="0.25">
      <c r="A88" t="s">
        <v>2364</v>
      </c>
      <c r="B88" s="135">
        <v>1</v>
      </c>
    </row>
    <row r="89" spans="1:2" x14ac:dyDescent="0.25">
      <c r="A89" t="s">
        <v>2365</v>
      </c>
      <c r="B89" s="135">
        <v>1</v>
      </c>
    </row>
    <row r="90" spans="1:2" x14ac:dyDescent="0.25">
      <c r="A90" t="s">
        <v>2366</v>
      </c>
      <c r="B90" s="135" t="s">
        <v>2283</v>
      </c>
    </row>
    <row r="91" spans="1:2" x14ac:dyDescent="0.25">
      <c r="A91" t="s">
        <v>2367</v>
      </c>
      <c r="B91" s="135">
        <v>4</v>
      </c>
    </row>
    <row r="92" spans="1:2" x14ac:dyDescent="0.25">
      <c r="A92" t="s">
        <v>2368</v>
      </c>
      <c r="B92" s="135">
        <v>1</v>
      </c>
    </row>
    <row r="93" spans="1:2" x14ac:dyDescent="0.25">
      <c r="A93" t="s">
        <v>2369</v>
      </c>
      <c r="B93" s="135">
        <v>26</v>
      </c>
    </row>
    <row r="94" spans="1:2" x14ac:dyDescent="0.25">
      <c r="A94" t="s">
        <v>2370</v>
      </c>
      <c r="B94" s="135">
        <v>10</v>
      </c>
    </row>
    <row r="95" spans="1:2" x14ac:dyDescent="0.25">
      <c r="A95" t="s">
        <v>0</v>
      </c>
      <c r="B95" s="135">
        <v>1</v>
      </c>
    </row>
    <row r="96" spans="1:2" x14ac:dyDescent="0.25">
      <c r="A96" t="s">
        <v>2371</v>
      </c>
      <c r="B96" s="135" t="s">
        <v>2283</v>
      </c>
    </row>
    <row r="97" spans="1:2" x14ac:dyDescent="0.25">
      <c r="A97" t="s">
        <v>2372</v>
      </c>
      <c r="B97" s="135" t="s">
        <v>2283</v>
      </c>
    </row>
    <row r="98" spans="1:2" x14ac:dyDescent="0.25">
      <c r="A98" t="s">
        <v>2373</v>
      </c>
      <c r="B98" s="135">
        <v>4</v>
      </c>
    </row>
    <row r="99" spans="1:2" x14ac:dyDescent="0.25">
      <c r="A99" t="s">
        <v>2374</v>
      </c>
      <c r="B99" s="135" t="s">
        <v>2283</v>
      </c>
    </row>
    <row r="100" spans="1:2" x14ac:dyDescent="0.25">
      <c r="A100" t="s">
        <v>2375</v>
      </c>
      <c r="B100" s="135" t="s">
        <v>2283</v>
      </c>
    </row>
    <row r="101" spans="1:2" x14ac:dyDescent="0.25">
      <c r="A101" t="s">
        <v>2376</v>
      </c>
      <c r="B101" s="135" t="s">
        <v>2283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74"/>
  <sheetViews>
    <sheetView topLeftCell="A78" zoomScale="73" zoomScaleNormal="73" workbookViewId="0">
      <selection activeCell="F88" sqref="F88"/>
    </sheetView>
  </sheetViews>
  <sheetFormatPr defaultRowHeight="15" x14ac:dyDescent="0.25"/>
  <cols>
    <col min="1" max="1" width="8.7109375" customWidth="1"/>
    <col min="2" max="2" width="11.42578125"/>
    <col min="3" max="3" width="23.7109375" customWidth="1"/>
    <col min="4" max="4" width="22.7109375" customWidth="1"/>
    <col min="5" max="5" width="36.42578125" style="136" customWidth="1"/>
    <col min="6" max="6" width="15.5703125" customWidth="1"/>
    <col min="7" max="1025" width="8.7109375" customWidth="1"/>
  </cols>
  <sheetData>
    <row r="1" spans="5:5" x14ac:dyDescent="0.25">
      <c r="E1" s="136" t="s">
        <v>2377</v>
      </c>
    </row>
    <row r="86" spans="2:6" x14ac:dyDescent="0.25">
      <c r="E86" s="137"/>
      <c r="F86" s="138"/>
    </row>
    <row r="87" spans="2:6" x14ac:dyDescent="0.25">
      <c r="B87" s="139"/>
      <c r="C87" s="140" t="s">
        <v>2378</v>
      </c>
      <c r="D87" s="140" t="s">
        <v>2379</v>
      </c>
      <c r="E87" s="141" t="s">
        <v>2380</v>
      </c>
      <c r="F87" s="142" t="s">
        <v>2173</v>
      </c>
    </row>
    <row r="88" spans="2:6" x14ac:dyDescent="0.25">
      <c r="C88" t="s">
        <v>2381</v>
      </c>
      <c r="D88" t="s">
        <v>2382</v>
      </c>
      <c r="E88" s="143" t="s">
        <v>2282</v>
      </c>
      <c r="F88" s="144" t="str">
        <f>'с БГ'!B2</f>
        <v>0</v>
      </c>
    </row>
    <row r="89" spans="2:6" x14ac:dyDescent="0.25">
      <c r="C89" t="s">
        <v>2381</v>
      </c>
      <c r="D89" t="s">
        <v>2382</v>
      </c>
      <c r="E89" s="145" t="s">
        <v>2284</v>
      </c>
      <c r="F89" s="144" t="str">
        <f>'с БГ'!B3</f>
        <v>0</v>
      </c>
    </row>
    <row r="90" spans="2:6" x14ac:dyDescent="0.25">
      <c r="C90" t="s">
        <v>2381</v>
      </c>
      <c r="D90" t="s">
        <v>2383</v>
      </c>
      <c r="E90" s="143" t="s">
        <v>2384</v>
      </c>
      <c r="F90" s="144">
        <f>'с БГ'!B4</f>
        <v>2</v>
      </c>
    </row>
    <row r="91" spans="2:6" x14ac:dyDescent="0.25">
      <c r="C91" t="s">
        <v>2381</v>
      </c>
      <c r="D91" t="s">
        <v>2383</v>
      </c>
      <c r="E91" s="145" t="s">
        <v>2286</v>
      </c>
      <c r="F91" s="144" t="str">
        <f>'с БГ'!B5</f>
        <v>0</v>
      </c>
    </row>
    <row r="92" spans="2:6" x14ac:dyDescent="0.25">
      <c r="C92" t="s">
        <v>2381</v>
      </c>
      <c r="D92" t="s">
        <v>2383</v>
      </c>
      <c r="E92" s="143" t="s">
        <v>2287</v>
      </c>
      <c r="F92" s="144" t="str">
        <f>'с БГ'!B6</f>
        <v>0</v>
      </c>
    </row>
    <row r="93" spans="2:6" x14ac:dyDescent="0.25">
      <c r="C93" t="s">
        <v>2381</v>
      </c>
      <c r="D93" t="s">
        <v>2382</v>
      </c>
      <c r="E93" s="145" t="s">
        <v>2288</v>
      </c>
      <c r="F93" s="144" t="str">
        <f>'с БГ'!B7</f>
        <v>0</v>
      </c>
    </row>
    <row r="94" spans="2:6" x14ac:dyDescent="0.25">
      <c r="C94" t="s">
        <v>2381</v>
      </c>
      <c r="D94" t="s">
        <v>2383</v>
      </c>
      <c r="E94" s="143" t="s">
        <v>2289</v>
      </c>
      <c r="F94" s="144">
        <f>'с БГ'!B8</f>
        <v>6</v>
      </c>
    </row>
    <row r="95" spans="2:6" x14ac:dyDescent="0.25">
      <c r="C95" t="s">
        <v>2381</v>
      </c>
      <c r="D95" t="s">
        <v>2385</v>
      </c>
      <c r="E95" s="145" t="s">
        <v>2290</v>
      </c>
      <c r="F95" s="144" t="str">
        <f>'с БГ'!B9</f>
        <v>0</v>
      </c>
    </row>
    <row r="96" spans="2:6" x14ac:dyDescent="0.25">
      <c r="C96" t="s">
        <v>2381</v>
      </c>
      <c r="D96" t="s">
        <v>2385</v>
      </c>
      <c r="E96" s="143" t="s">
        <v>2291</v>
      </c>
      <c r="F96" s="144" t="str">
        <f>'с БГ'!B10</f>
        <v>0</v>
      </c>
    </row>
    <row r="97" spans="3:6" x14ac:dyDescent="0.25">
      <c r="C97" t="s">
        <v>2381</v>
      </c>
      <c r="D97" t="s">
        <v>2382</v>
      </c>
      <c r="E97" s="145" t="s">
        <v>2292</v>
      </c>
      <c r="F97" s="144" t="str">
        <f>'с БГ'!B11</f>
        <v>0</v>
      </c>
    </row>
    <row r="98" spans="3:6" x14ac:dyDescent="0.25">
      <c r="C98" t="s">
        <v>2381</v>
      </c>
      <c r="D98" t="s">
        <v>2383</v>
      </c>
      <c r="E98" s="143" t="s">
        <v>2293</v>
      </c>
      <c r="F98" s="144" t="str">
        <f>'с БГ'!B12</f>
        <v>0</v>
      </c>
    </row>
    <row r="99" spans="3:6" x14ac:dyDescent="0.25">
      <c r="C99" t="s">
        <v>2381</v>
      </c>
      <c r="D99" t="s">
        <v>2382</v>
      </c>
      <c r="E99" s="145" t="s">
        <v>2294</v>
      </c>
      <c r="F99" s="144">
        <f>'с БГ'!B13</f>
        <v>2</v>
      </c>
    </row>
    <row r="100" spans="3:6" x14ac:dyDescent="0.25">
      <c r="C100" t="s">
        <v>2381</v>
      </c>
      <c r="D100" t="s">
        <v>2382</v>
      </c>
      <c r="E100" s="143" t="s">
        <v>2295</v>
      </c>
      <c r="F100" s="144" t="str">
        <f>'с БГ'!B14</f>
        <v>0</v>
      </c>
    </row>
    <row r="101" spans="3:6" x14ac:dyDescent="0.25">
      <c r="C101" t="s">
        <v>2381</v>
      </c>
      <c r="D101" t="s">
        <v>2386</v>
      </c>
      <c r="E101" s="145" t="s">
        <v>2296</v>
      </c>
      <c r="F101" s="144">
        <f>'с БГ'!B15</f>
        <v>21</v>
      </c>
    </row>
    <row r="102" spans="3:6" x14ac:dyDescent="0.25">
      <c r="C102" t="s">
        <v>2381</v>
      </c>
      <c r="D102" t="s">
        <v>2387</v>
      </c>
      <c r="E102" s="143" t="s">
        <v>2297</v>
      </c>
      <c r="F102" s="144">
        <f>'с БГ'!B16</f>
        <v>30</v>
      </c>
    </row>
    <row r="103" spans="3:6" x14ac:dyDescent="0.25">
      <c r="C103" t="s">
        <v>2381</v>
      </c>
      <c r="D103" t="s">
        <v>2386</v>
      </c>
      <c r="E103" s="145" t="s">
        <v>2298</v>
      </c>
      <c r="F103" s="144">
        <f>'с БГ'!B17</f>
        <v>8</v>
      </c>
    </row>
    <row r="104" spans="3:6" x14ac:dyDescent="0.25">
      <c r="C104" t="s">
        <v>2381</v>
      </c>
      <c r="D104" t="s">
        <v>2386</v>
      </c>
      <c r="E104" s="143" t="s">
        <v>2299</v>
      </c>
      <c r="F104" s="144" t="str">
        <f>'с БГ'!B18</f>
        <v>0</v>
      </c>
    </row>
    <row r="105" spans="3:6" x14ac:dyDescent="0.25">
      <c r="C105" t="s">
        <v>2381</v>
      </c>
      <c r="D105" t="s">
        <v>2385</v>
      </c>
      <c r="E105" s="145" t="s">
        <v>2300</v>
      </c>
      <c r="F105" s="144" t="str">
        <f>'с БГ'!B19</f>
        <v>0</v>
      </c>
    </row>
    <row r="106" spans="3:6" x14ac:dyDescent="0.25">
      <c r="C106" t="s">
        <v>2381</v>
      </c>
      <c r="D106" t="s">
        <v>2388</v>
      </c>
      <c r="E106" s="143" t="s">
        <v>2301</v>
      </c>
      <c r="F106" s="144" t="str">
        <f>'с БГ'!B20</f>
        <v>0</v>
      </c>
    </row>
    <row r="107" spans="3:6" x14ac:dyDescent="0.25">
      <c r="C107" t="s">
        <v>2381</v>
      </c>
      <c r="D107" t="s">
        <v>2388</v>
      </c>
      <c r="E107" s="145" t="s">
        <v>2302</v>
      </c>
      <c r="F107" s="144">
        <f>'с БГ'!B21</f>
        <v>1</v>
      </c>
    </row>
    <row r="108" spans="3:6" x14ac:dyDescent="0.25">
      <c r="C108" t="s">
        <v>2381</v>
      </c>
      <c r="D108" t="s">
        <v>2385</v>
      </c>
      <c r="E108" s="143" t="s">
        <v>2303</v>
      </c>
      <c r="F108" s="144" t="str">
        <f>'с БГ'!B22</f>
        <v>0</v>
      </c>
    </row>
    <row r="109" spans="3:6" x14ac:dyDescent="0.25">
      <c r="C109" t="s">
        <v>2381</v>
      </c>
      <c r="D109" t="s">
        <v>2385</v>
      </c>
      <c r="E109" s="145" t="s">
        <v>2304</v>
      </c>
      <c r="F109" s="144" t="str">
        <f>'с БГ'!B23</f>
        <v>0</v>
      </c>
    </row>
    <row r="110" spans="3:6" x14ac:dyDescent="0.25">
      <c r="C110" t="s">
        <v>2389</v>
      </c>
      <c r="D110" t="s">
        <v>2232</v>
      </c>
      <c r="E110" s="143" t="s">
        <v>2305</v>
      </c>
      <c r="F110" s="144" t="str">
        <f>'с БГ'!B24</f>
        <v>0</v>
      </c>
    </row>
    <row r="111" spans="3:6" x14ac:dyDescent="0.25">
      <c r="C111" t="s">
        <v>2381</v>
      </c>
      <c r="D111" t="s">
        <v>2388</v>
      </c>
      <c r="E111" s="145" t="s">
        <v>2306</v>
      </c>
      <c r="F111" s="144" t="str">
        <f>'с БГ'!B25</f>
        <v>0</v>
      </c>
    </row>
    <row r="112" spans="3:6" x14ac:dyDescent="0.25">
      <c r="C112" t="s">
        <v>2381</v>
      </c>
      <c r="D112" t="s">
        <v>2388</v>
      </c>
      <c r="E112" s="143" t="s">
        <v>2307</v>
      </c>
      <c r="F112" s="144" t="str">
        <f>'с БГ'!B26</f>
        <v>0</v>
      </c>
    </row>
    <row r="113" spans="3:6" x14ac:dyDescent="0.25">
      <c r="C113" t="s">
        <v>2381</v>
      </c>
      <c r="D113" t="s">
        <v>2390</v>
      </c>
      <c r="E113" s="145" t="s">
        <v>2308</v>
      </c>
      <c r="F113" s="144">
        <f>'с БГ'!B27</f>
        <v>6</v>
      </c>
    </row>
    <row r="114" spans="3:6" x14ac:dyDescent="0.25">
      <c r="C114" t="s">
        <v>2381</v>
      </c>
      <c r="D114" t="s">
        <v>2390</v>
      </c>
      <c r="E114" s="143" t="s">
        <v>2309</v>
      </c>
      <c r="F114" s="144" t="str">
        <f>'с БГ'!B28</f>
        <v>0</v>
      </c>
    </row>
    <row r="115" spans="3:6" x14ac:dyDescent="0.25">
      <c r="C115" t="s">
        <v>2389</v>
      </c>
      <c r="D115" t="s">
        <v>2391</v>
      </c>
      <c r="E115" s="145" t="s">
        <v>2176</v>
      </c>
      <c r="F115" s="144" t="str">
        <f>'с БГ'!B29</f>
        <v>0</v>
      </c>
    </row>
    <row r="116" spans="3:6" x14ac:dyDescent="0.25">
      <c r="C116" t="s">
        <v>2389</v>
      </c>
      <c r="D116" t="s">
        <v>2391</v>
      </c>
      <c r="E116" s="143" t="s">
        <v>2310</v>
      </c>
      <c r="F116" s="144" t="str">
        <f>'с БГ'!B30</f>
        <v>0</v>
      </c>
    </row>
    <row r="117" spans="3:6" x14ac:dyDescent="0.25">
      <c r="C117" t="s">
        <v>2389</v>
      </c>
      <c r="D117" t="s">
        <v>2232</v>
      </c>
      <c r="E117" s="145" t="s">
        <v>2311</v>
      </c>
      <c r="F117" s="144" t="str">
        <f>'с БГ'!B31</f>
        <v>0</v>
      </c>
    </row>
    <row r="118" spans="3:6" x14ac:dyDescent="0.25">
      <c r="C118" t="s">
        <v>2389</v>
      </c>
      <c r="D118" t="s">
        <v>2232</v>
      </c>
      <c r="E118" s="143" t="s">
        <v>2232</v>
      </c>
      <c r="F118" s="144">
        <f>'с БГ'!B32</f>
        <v>1</v>
      </c>
    </row>
    <row r="119" spans="3:6" x14ac:dyDescent="0.25">
      <c r="C119" t="s">
        <v>2389</v>
      </c>
      <c r="D119" t="s">
        <v>2232</v>
      </c>
      <c r="E119" s="145" t="s">
        <v>2181</v>
      </c>
      <c r="F119" s="144" t="str">
        <f>'с БГ'!B33</f>
        <v>0</v>
      </c>
    </row>
    <row r="120" spans="3:6" x14ac:dyDescent="0.25">
      <c r="C120" t="s">
        <v>2389</v>
      </c>
      <c r="D120" t="s">
        <v>2392</v>
      </c>
      <c r="E120" s="143" t="s">
        <v>2312</v>
      </c>
      <c r="F120" s="144" t="str">
        <f>'с БГ'!B34</f>
        <v>0</v>
      </c>
    </row>
    <row r="121" spans="3:6" x14ac:dyDescent="0.25">
      <c r="C121" t="s">
        <v>2389</v>
      </c>
      <c r="D121" t="s">
        <v>2392</v>
      </c>
      <c r="E121" s="145" t="s">
        <v>2313</v>
      </c>
      <c r="F121" s="144" t="str">
        <f>'с БГ'!B35</f>
        <v>0</v>
      </c>
    </row>
    <row r="122" spans="3:6" x14ac:dyDescent="0.25">
      <c r="C122" t="s">
        <v>2389</v>
      </c>
      <c r="D122" t="s">
        <v>2392</v>
      </c>
      <c r="E122" s="143" t="s">
        <v>2314</v>
      </c>
      <c r="F122" s="144" t="str">
        <f>'с БГ'!B36</f>
        <v>0</v>
      </c>
    </row>
    <row r="123" spans="3:6" x14ac:dyDescent="0.25">
      <c r="C123" t="s">
        <v>2393</v>
      </c>
      <c r="D123" t="s">
        <v>2394</v>
      </c>
      <c r="E123" s="145" t="s">
        <v>2315</v>
      </c>
      <c r="F123" s="144" t="str">
        <f>'с БГ'!B37</f>
        <v>0</v>
      </c>
    </row>
    <row r="124" spans="3:6" x14ac:dyDescent="0.25">
      <c r="C124" t="s">
        <v>2389</v>
      </c>
      <c r="D124" t="s">
        <v>2392</v>
      </c>
      <c r="E124" s="143" t="s">
        <v>2316</v>
      </c>
      <c r="F124" s="144" t="str">
        <f>'с БГ'!B38</f>
        <v>0</v>
      </c>
    </row>
    <row r="125" spans="3:6" x14ac:dyDescent="0.25">
      <c r="C125" t="s">
        <v>2381</v>
      </c>
      <c r="D125" t="s">
        <v>2385</v>
      </c>
      <c r="E125" s="145" t="s">
        <v>2317</v>
      </c>
      <c r="F125" s="144" t="str">
        <f>'с БГ'!B39</f>
        <v>0</v>
      </c>
    </row>
    <row r="126" spans="3:6" x14ac:dyDescent="0.25">
      <c r="C126" t="s">
        <v>2381</v>
      </c>
      <c r="D126" t="s">
        <v>2385</v>
      </c>
      <c r="E126" s="143" t="s">
        <v>2318</v>
      </c>
      <c r="F126" s="144" t="str">
        <f>'с БГ'!B40</f>
        <v>0</v>
      </c>
    </row>
    <row r="127" spans="3:6" x14ac:dyDescent="0.25">
      <c r="C127" t="s">
        <v>2393</v>
      </c>
      <c r="D127" t="s">
        <v>2395</v>
      </c>
      <c r="E127" s="145" t="s">
        <v>2319</v>
      </c>
      <c r="F127" s="144" t="str">
        <f>'с БГ'!B41</f>
        <v>0</v>
      </c>
    </row>
    <row r="128" spans="3:6" x14ac:dyDescent="0.25">
      <c r="C128" t="s">
        <v>2389</v>
      </c>
      <c r="D128" t="s">
        <v>2361</v>
      </c>
      <c r="E128" s="143" t="s">
        <v>2320</v>
      </c>
      <c r="F128" s="144" t="str">
        <f>'с БГ'!B42</f>
        <v>0</v>
      </c>
    </row>
    <row r="129" spans="3:6" x14ac:dyDescent="0.25">
      <c r="C129" t="s">
        <v>2389</v>
      </c>
      <c r="D129" t="s">
        <v>2361</v>
      </c>
      <c r="E129" s="145" t="s">
        <v>2321</v>
      </c>
      <c r="F129" s="144" t="str">
        <f>'с БГ'!B43</f>
        <v>0</v>
      </c>
    </row>
    <row r="130" spans="3:6" x14ac:dyDescent="0.25">
      <c r="C130" t="s">
        <v>2393</v>
      </c>
      <c r="D130" t="s">
        <v>2394</v>
      </c>
      <c r="E130" s="143" t="s">
        <v>2322</v>
      </c>
      <c r="F130" s="144" t="str">
        <f>'с БГ'!B44</f>
        <v>0</v>
      </c>
    </row>
    <row r="131" spans="3:6" x14ac:dyDescent="0.25">
      <c r="C131" t="s">
        <v>2393</v>
      </c>
      <c r="D131" t="s">
        <v>2394</v>
      </c>
      <c r="E131" s="145" t="s">
        <v>2323</v>
      </c>
      <c r="F131" s="144" t="str">
        <f>'с БГ'!B45</f>
        <v>0</v>
      </c>
    </row>
    <row r="132" spans="3:6" x14ac:dyDescent="0.25">
      <c r="C132" t="s">
        <v>2389</v>
      </c>
      <c r="D132" t="s">
        <v>2391</v>
      </c>
      <c r="E132" s="143" t="s">
        <v>2324</v>
      </c>
      <c r="F132" s="144" t="str">
        <f>'с БГ'!B46</f>
        <v>0</v>
      </c>
    </row>
    <row r="133" spans="3:6" x14ac:dyDescent="0.25">
      <c r="C133" t="s">
        <v>2389</v>
      </c>
      <c r="D133" t="s">
        <v>2391</v>
      </c>
      <c r="E133" s="145" t="s">
        <v>2325</v>
      </c>
      <c r="F133" s="144" t="str">
        <f>'с БГ'!B47</f>
        <v>0</v>
      </c>
    </row>
    <row r="134" spans="3:6" x14ac:dyDescent="0.25">
      <c r="C134" t="s">
        <v>2389</v>
      </c>
      <c r="D134" t="s">
        <v>2391</v>
      </c>
      <c r="E134" s="143" t="s">
        <v>2326</v>
      </c>
      <c r="F134" s="144" t="str">
        <f>'с БГ'!B48</f>
        <v>0</v>
      </c>
    </row>
    <row r="135" spans="3:6" x14ac:dyDescent="0.25">
      <c r="C135" t="s">
        <v>2393</v>
      </c>
      <c r="D135" t="s">
        <v>2394</v>
      </c>
      <c r="E135" s="145" t="s">
        <v>2327</v>
      </c>
      <c r="F135" s="144" t="str">
        <f>'с БГ'!B49</f>
        <v>0</v>
      </c>
    </row>
    <row r="136" spans="3:6" x14ac:dyDescent="0.25">
      <c r="C136" t="s">
        <v>2393</v>
      </c>
      <c r="D136" t="s">
        <v>2394</v>
      </c>
      <c r="E136" s="143" t="s">
        <v>2195</v>
      </c>
      <c r="F136" s="144">
        <f>'с БГ'!B50</f>
        <v>1</v>
      </c>
    </row>
    <row r="137" spans="3:6" x14ac:dyDescent="0.25">
      <c r="C137" t="s">
        <v>2393</v>
      </c>
      <c r="D137" t="s">
        <v>2394</v>
      </c>
      <c r="E137" s="145" t="s">
        <v>2328</v>
      </c>
      <c r="F137" s="144" t="str">
        <f>'с БГ'!B51</f>
        <v>0</v>
      </c>
    </row>
    <row r="138" spans="3:6" x14ac:dyDescent="0.25">
      <c r="C138" t="s">
        <v>2393</v>
      </c>
      <c r="D138" t="s">
        <v>2394</v>
      </c>
      <c r="E138" s="143" t="s">
        <v>2329</v>
      </c>
      <c r="F138" s="144" t="str">
        <f>'с БГ'!B52</f>
        <v>0</v>
      </c>
    </row>
    <row r="139" spans="3:6" x14ac:dyDescent="0.25">
      <c r="C139" t="s">
        <v>2393</v>
      </c>
      <c r="D139" t="s">
        <v>2394</v>
      </c>
      <c r="E139" s="145" t="s">
        <v>2330</v>
      </c>
      <c r="F139" s="144" t="str">
        <f>'с БГ'!B53</f>
        <v>0</v>
      </c>
    </row>
    <row r="140" spans="3:6" x14ac:dyDescent="0.25">
      <c r="C140" t="s">
        <v>2389</v>
      </c>
      <c r="D140" t="s">
        <v>2333</v>
      </c>
      <c r="E140" s="143" t="s">
        <v>2331</v>
      </c>
      <c r="F140" s="144" t="str">
        <f>'с БГ'!B54</f>
        <v>0</v>
      </c>
    </row>
    <row r="141" spans="3:6" x14ac:dyDescent="0.25">
      <c r="C141" t="s">
        <v>2389</v>
      </c>
      <c r="D141" t="s">
        <v>2333</v>
      </c>
      <c r="E141" s="145" t="s">
        <v>2332</v>
      </c>
      <c r="F141" s="144" t="str">
        <f>'с БГ'!B55</f>
        <v>0</v>
      </c>
    </row>
    <row r="142" spans="3:6" x14ac:dyDescent="0.25">
      <c r="C142" t="s">
        <v>2389</v>
      </c>
      <c r="D142" t="s">
        <v>2333</v>
      </c>
      <c r="E142" s="143" t="s">
        <v>2333</v>
      </c>
      <c r="F142" s="144" t="str">
        <f>'с БГ'!B56</f>
        <v>0</v>
      </c>
    </row>
    <row r="143" spans="3:6" x14ac:dyDescent="0.25">
      <c r="C143" t="s">
        <v>2389</v>
      </c>
      <c r="D143" t="s">
        <v>2333</v>
      </c>
      <c r="E143" s="145" t="s">
        <v>2334</v>
      </c>
      <c r="F143" s="144" t="str">
        <f>'с БГ'!B57</f>
        <v>0</v>
      </c>
    </row>
    <row r="144" spans="3:6" x14ac:dyDescent="0.25">
      <c r="C144" t="s">
        <v>2393</v>
      </c>
      <c r="D144" t="s">
        <v>2394</v>
      </c>
      <c r="E144" s="143" t="s">
        <v>2335</v>
      </c>
      <c r="F144" s="144" t="str">
        <f>'с БГ'!B58</f>
        <v>0</v>
      </c>
    </row>
    <row r="145" spans="3:6" x14ac:dyDescent="0.25">
      <c r="C145" t="s">
        <v>2393</v>
      </c>
      <c r="D145" t="s">
        <v>2394</v>
      </c>
      <c r="E145" s="145" t="s">
        <v>2336</v>
      </c>
      <c r="F145" s="144" t="str">
        <f>'с БГ'!B59</f>
        <v>0</v>
      </c>
    </row>
    <row r="146" spans="3:6" x14ac:dyDescent="0.25">
      <c r="C146" t="s">
        <v>2393</v>
      </c>
      <c r="D146" t="s">
        <v>2395</v>
      </c>
      <c r="E146" s="143" t="s">
        <v>2337</v>
      </c>
      <c r="F146" s="144" t="str">
        <f>'с БГ'!B60</f>
        <v>0</v>
      </c>
    </row>
    <row r="147" spans="3:6" x14ac:dyDescent="0.25">
      <c r="C147" t="s">
        <v>2393</v>
      </c>
      <c r="D147" t="s">
        <v>2395</v>
      </c>
      <c r="E147" s="145" t="s">
        <v>2338</v>
      </c>
      <c r="F147" s="144" t="str">
        <f>'с БГ'!B61</f>
        <v>0</v>
      </c>
    </row>
    <row r="148" spans="3:6" x14ac:dyDescent="0.25">
      <c r="C148" t="s">
        <v>2393</v>
      </c>
      <c r="D148" t="s">
        <v>2395</v>
      </c>
      <c r="E148" s="143" t="s">
        <v>2339</v>
      </c>
      <c r="F148" s="144" t="str">
        <f>'с БГ'!B62</f>
        <v>0</v>
      </c>
    </row>
    <row r="149" spans="3:6" x14ac:dyDescent="0.25">
      <c r="C149" t="s">
        <v>2393</v>
      </c>
      <c r="D149" t="s">
        <v>2395</v>
      </c>
      <c r="E149" s="145" t="s">
        <v>2340</v>
      </c>
      <c r="F149" s="144" t="str">
        <f>'с БГ'!B63</f>
        <v>0</v>
      </c>
    </row>
    <row r="150" spans="3:6" x14ac:dyDescent="0.25">
      <c r="C150" t="s">
        <v>2393</v>
      </c>
      <c r="D150" t="s">
        <v>2395</v>
      </c>
      <c r="E150" s="143" t="s">
        <v>2341</v>
      </c>
      <c r="F150" s="144" t="str">
        <f>'с БГ'!B64</f>
        <v>0</v>
      </c>
    </row>
    <row r="151" spans="3:6" x14ac:dyDescent="0.25">
      <c r="C151" t="s">
        <v>2393</v>
      </c>
      <c r="D151" t="s">
        <v>2395</v>
      </c>
      <c r="E151" s="145" t="s">
        <v>2342</v>
      </c>
      <c r="F151" s="144" t="str">
        <f>'с БГ'!B65</f>
        <v>0</v>
      </c>
    </row>
    <row r="152" spans="3:6" x14ac:dyDescent="0.25">
      <c r="C152" t="s">
        <v>2393</v>
      </c>
      <c r="D152" t="s">
        <v>2395</v>
      </c>
      <c r="E152" s="143" t="s">
        <v>2343</v>
      </c>
      <c r="F152" s="144" t="str">
        <f>'с БГ'!B66</f>
        <v>0</v>
      </c>
    </row>
    <row r="153" spans="3:6" x14ac:dyDescent="0.25">
      <c r="C153" t="s">
        <v>2393</v>
      </c>
      <c r="D153" t="s">
        <v>2395</v>
      </c>
      <c r="E153" s="145" t="s">
        <v>2344</v>
      </c>
      <c r="F153" s="144">
        <f>'с БГ'!B67</f>
        <v>1</v>
      </c>
    </row>
    <row r="154" spans="3:6" x14ac:dyDescent="0.25">
      <c r="C154" t="s">
        <v>2393</v>
      </c>
      <c r="D154" t="s">
        <v>2395</v>
      </c>
      <c r="E154" s="143" t="s">
        <v>2345</v>
      </c>
      <c r="F154" s="144" t="str">
        <f>'с БГ'!B68</f>
        <v>0</v>
      </c>
    </row>
    <row r="155" spans="3:6" x14ac:dyDescent="0.25">
      <c r="C155" t="s">
        <v>2393</v>
      </c>
      <c r="D155" t="s">
        <v>2395</v>
      </c>
      <c r="E155" s="145" t="s">
        <v>2346</v>
      </c>
      <c r="F155" s="144" t="str">
        <f>'с БГ'!B69</f>
        <v>0</v>
      </c>
    </row>
    <row r="156" spans="3:6" x14ac:dyDescent="0.25">
      <c r="C156" t="s">
        <v>2393</v>
      </c>
      <c r="D156" t="s">
        <v>2395</v>
      </c>
      <c r="E156" s="143" t="s">
        <v>2347</v>
      </c>
      <c r="F156" s="144" t="str">
        <f>'с БГ'!B70</f>
        <v>0</v>
      </c>
    </row>
    <row r="157" spans="3:6" x14ac:dyDescent="0.25">
      <c r="C157" t="s">
        <v>2393</v>
      </c>
      <c r="D157" t="s">
        <v>2394</v>
      </c>
      <c r="E157" s="145" t="s">
        <v>2348</v>
      </c>
      <c r="F157" s="144" t="str">
        <f>'с БГ'!B71</f>
        <v>0</v>
      </c>
    </row>
    <row r="158" spans="3:6" x14ac:dyDescent="0.25">
      <c r="C158" t="s">
        <v>2381</v>
      </c>
      <c r="D158" t="s">
        <v>2396</v>
      </c>
      <c r="E158" s="143" t="s">
        <v>2349</v>
      </c>
      <c r="F158" s="144">
        <f>'с БГ'!B72</f>
        <v>11</v>
      </c>
    </row>
    <row r="159" spans="3:6" x14ac:dyDescent="0.25">
      <c r="C159" t="s">
        <v>2381</v>
      </c>
      <c r="D159" t="s">
        <v>2396</v>
      </c>
      <c r="E159" s="145" t="s">
        <v>2350</v>
      </c>
      <c r="F159" s="144">
        <f>'с БГ'!B73</f>
        <v>5</v>
      </c>
    </row>
    <row r="160" spans="3:6" x14ac:dyDescent="0.25">
      <c r="C160" t="s">
        <v>2381</v>
      </c>
      <c r="D160" t="s">
        <v>2364</v>
      </c>
      <c r="E160" s="143" t="s">
        <v>0</v>
      </c>
      <c r="F160" s="144" t="str">
        <f>'с БГ'!B74</f>
        <v>0</v>
      </c>
    </row>
    <row r="161" spans="3:6" x14ac:dyDescent="0.25">
      <c r="C161" t="s">
        <v>2381</v>
      </c>
      <c r="D161" t="s">
        <v>2390</v>
      </c>
      <c r="E161" s="145" t="s">
        <v>2351</v>
      </c>
      <c r="F161" s="144" t="str">
        <f>'с БГ'!B75</f>
        <v>0</v>
      </c>
    </row>
    <row r="162" spans="3:6" x14ac:dyDescent="0.25">
      <c r="C162" t="s">
        <v>2393</v>
      </c>
      <c r="D162" t="s">
        <v>2394</v>
      </c>
      <c r="E162" s="143" t="s">
        <v>2352</v>
      </c>
      <c r="F162" s="144" t="str">
        <f>'с БГ'!B76</f>
        <v>0</v>
      </c>
    </row>
    <row r="163" spans="3:6" x14ac:dyDescent="0.25">
      <c r="C163" t="s">
        <v>2381</v>
      </c>
      <c r="D163" t="s">
        <v>2386</v>
      </c>
      <c r="E163" s="145" t="s">
        <v>2353</v>
      </c>
      <c r="F163" s="144" t="str">
        <f>'с БГ'!B77</f>
        <v>0</v>
      </c>
    </row>
    <row r="164" spans="3:6" x14ac:dyDescent="0.25">
      <c r="C164" t="s">
        <v>2381</v>
      </c>
      <c r="D164" t="s">
        <v>2386</v>
      </c>
      <c r="E164" s="143" t="s">
        <v>2354</v>
      </c>
      <c r="F164" s="144" t="str">
        <f>'с БГ'!B78</f>
        <v>0</v>
      </c>
    </row>
    <row r="165" spans="3:6" x14ac:dyDescent="0.25">
      <c r="C165" t="s">
        <v>2381</v>
      </c>
      <c r="D165" t="s">
        <v>2386</v>
      </c>
      <c r="E165" s="145" t="s">
        <v>2355</v>
      </c>
      <c r="F165" s="144" t="str">
        <f>'с БГ'!B79</f>
        <v>0</v>
      </c>
    </row>
    <row r="166" spans="3:6" x14ac:dyDescent="0.25">
      <c r="C166" t="s">
        <v>2381</v>
      </c>
      <c r="D166" t="s">
        <v>2386</v>
      </c>
      <c r="E166" s="143" t="s">
        <v>2356</v>
      </c>
      <c r="F166" s="144" t="str">
        <f>'с БГ'!B80</f>
        <v>0</v>
      </c>
    </row>
    <row r="167" spans="3:6" x14ac:dyDescent="0.25">
      <c r="C167" t="s">
        <v>2381</v>
      </c>
      <c r="D167" t="s">
        <v>2388</v>
      </c>
      <c r="E167" s="145" t="s">
        <v>2357</v>
      </c>
      <c r="F167" s="144" t="str">
        <f>'с БГ'!B81</f>
        <v>0</v>
      </c>
    </row>
    <row r="168" spans="3:6" x14ac:dyDescent="0.25">
      <c r="C168" t="s">
        <v>2389</v>
      </c>
      <c r="D168" t="s">
        <v>2392</v>
      </c>
      <c r="E168" s="143" t="s">
        <v>2358</v>
      </c>
      <c r="F168" s="144" t="str">
        <f>'с БГ'!B82</f>
        <v>0</v>
      </c>
    </row>
    <row r="169" spans="3:6" x14ac:dyDescent="0.25">
      <c r="C169" t="s">
        <v>2393</v>
      </c>
      <c r="D169" t="s">
        <v>2394</v>
      </c>
      <c r="E169" s="145" t="s">
        <v>2359</v>
      </c>
      <c r="F169" s="144" t="str">
        <f>'с БГ'!B83</f>
        <v>0</v>
      </c>
    </row>
    <row r="170" spans="3:6" x14ac:dyDescent="0.25">
      <c r="C170" t="s">
        <v>2381</v>
      </c>
      <c r="D170" t="s">
        <v>2388</v>
      </c>
      <c r="E170" s="143" t="s">
        <v>2360</v>
      </c>
      <c r="F170" s="144" t="str">
        <f>'с БГ'!B84</f>
        <v>0</v>
      </c>
    </row>
    <row r="171" spans="3:6" x14ac:dyDescent="0.25">
      <c r="C171" t="s">
        <v>2389</v>
      </c>
      <c r="D171" t="s">
        <v>2361</v>
      </c>
      <c r="E171" s="145" t="s">
        <v>2361</v>
      </c>
      <c r="F171" s="144" t="str">
        <f>'с БГ'!B85</f>
        <v>0</v>
      </c>
    </row>
    <row r="172" spans="3:6" x14ac:dyDescent="0.25">
      <c r="C172" t="s">
        <v>2389</v>
      </c>
      <c r="D172" t="s">
        <v>2333</v>
      </c>
      <c r="E172" s="143" t="s">
        <v>2362</v>
      </c>
      <c r="F172" s="144">
        <f>'с БГ'!B86</f>
        <v>1</v>
      </c>
    </row>
    <row r="173" spans="3:6" x14ac:dyDescent="0.25">
      <c r="C173" t="s">
        <v>2393</v>
      </c>
      <c r="D173" t="s">
        <v>2394</v>
      </c>
      <c r="E173" s="145" t="s">
        <v>2363</v>
      </c>
      <c r="F173" s="144" t="str">
        <f>'с БГ'!B87</f>
        <v>0</v>
      </c>
    </row>
    <row r="174" spans="3:6" x14ac:dyDescent="0.25">
      <c r="C174" t="s">
        <v>2381</v>
      </c>
      <c r="D174" t="s">
        <v>2364</v>
      </c>
      <c r="E174" s="146" t="s">
        <v>2364</v>
      </c>
      <c r="F174" s="144">
        <f>'с БГ'!B88</f>
        <v>1</v>
      </c>
    </row>
  </sheetData>
  <conditionalFormatting sqref="E88:F174">
    <cfRule type="expression" dxfId="2" priority="2">
      <formula>$F88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93"/>
  <sheetViews>
    <sheetView topLeftCell="A19" zoomScale="73" zoomScaleNormal="73" workbookViewId="0">
      <selection activeCell="Q32" sqref="Q32"/>
    </sheetView>
  </sheetViews>
  <sheetFormatPr defaultRowHeight="15" x14ac:dyDescent="0.25"/>
  <cols>
    <col min="1" max="1" width="39.42578125" style="147" customWidth="1"/>
    <col min="2" max="2" width="15.5703125" style="147" customWidth="1"/>
    <col min="3" max="3" width="13.28515625" style="147" customWidth="1"/>
    <col min="4" max="4" width="13.85546875" style="147" customWidth="1"/>
    <col min="5" max="5" width="15.5703125" style="147" customWidth="1"/>
    <col min="6" max="6" width="12.42578125" style="147" customWidth="1"/>
    <col min="7" max="7" width="13.42578125" style="147" customWidth="1"/>
    <col min="8" max="8" width="12.42578125" style="147" customWidth="1"/>
    <col min="9" max="9" width="17.5703125" style="147" customWidth="1"/>
    <col min="10" max="10" width="15.140625" style="147" customWidth="1"/>
    <col min="11" max="11" width="13" style="147" customWidth="1"/>
    <col min="12" max="12" width="12.42578125" style="147" customWidth="1"/>
    <col min="13" max="13" width="17" style="147" customWidth="1"/>
    <col min="14" max="14" width="15.28515625" style="147" customWidth="1"/>
    <col min="15" max="15" width="16" style="147" customWidth="1"/>
    <col min="16" max="16" width="12.42578125" style="147" customWidth="1"/>
    <col min="17" max="17" width="14.5703125" style="147" customWidth="1"/>
    <col min="18" max="33" width="12.7109375" style="147" customWidth="1"/>
    <col min="34" max="34" width="8.7109375" style="147" customWidth="1"/>
    <col min="35" max="35" width="37.5703125" style="147" customWidth="1"/>
    <col min="36" max="36" width="9" style="147" customWidth="1"/>
    <col min="37" max="1025" width="8.7109375" style="147" customWidth="1"/>
  </cols>
  <sheetData>
    <row r="1" spans="1:40" x14ac:dyDescent="0.25">
      <c r="A1" s="42"/>
      <c r="B1" s="42"/>
      <c r="C1" s="42"/>
      <c r="D1" s="148">
        <f ca="1">TODAY()-1</f>
        <v>42444</v>
      </c>
      <c r="E1" s="42"/>
      <c r="F1" s="42"/>
      <c r="G1" s="42"/>
      <c r="H1" s="42" t="s">
        <v>2163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</row>
    <row r="2" spans="1:40" x14ac:dyDescent="0.25">
      <c r="A2" s="42"/>
      <c r="B2" s="42"/>
      <c r="C2" s="42"/>
      <c r="D2" s="42"/>
      <c r="E2" s="42"/>
      <c r="F2" s="42" t="s">
        <v>2164</v>
      </c>
      <c r="G2" s="42"/>
      <c r="H2" s="42" t="s">
        <v>2166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</row>
    <row r="3" spans="1:40" x14ac:dyDescent="0.25">
      <c r="A3" s="42"/>
      <c r="B3" s="150" t="s">
        <v>2169</v>
      </c>
      <c r="C3" s="150" t="s">
        <v>2170</v>
      </c>
      <c r="D3" s="151" t="s">
        <v>2171</v>
      </c>
      <c r="E3" s="151" t="s">
        <v>2172</v>
      </c>
      <c r="F3" s="42"/>
      <c r="G3" s="151" t="s">
        <v>2174</v>
      </c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 t="s">
        <v>2397</v>
      </c>
      <c r="AJ3" s="149" t="s">
        <v>2</v>
      </c>
      <c r="AK3" s="149"/>
      <c r="AL3" s="149"/>
      <c r="AM3" s="149"/>
      <c r="AN3" s="149"/>
    </row>
    <row r="4" spans="1:40" x14ac:dyDescent="0.25">
      <c r="A4" s="152" t="s">
        <v>2398</v>
      </c>
      <c r="B4" s="42">
        <f t="shared" ref="B4:B20" ca="1" si="0">INDEX($B$32:$AG$48,MATCH(A4,$A$32:$A$48,0),MATCH($D$1,$B$31:$AG$31,0))</f>
        <v>24</v>
      </c>
      <c r="C4" s="153">
        <v>12.7735849056604</v>
      </c>
      <c r="D4" s="42" t="str">
        <f t="shared" ref="D4:D20" ca="1" si="1">IF(B4&gt;C4,$H$1,$H$2)</f>
        <v>▲</v>
      </c>
      <c r="E4" s="153">
        <f t="shared" ref="E4:E20" ca="1" si="2">IF(B4=0,0,(B4-C4)/B4)*100</f>
        <v>46.77672955974834</v>
      </c>
      <c r="F4" s="153"/>
      <c r="G4" s="72" t="str">
        <f t="shared" ref="G4:G20" ca="1" si="3">CONCATENATE(D4,FIXED(E4,0))&amp;$F$2</f>
        <v>▲47%</v>
      </c>
      <c r="H4" s="42" t="str">
        <f t="shared" ref="H4:H20" ca="1" si="4">B4&amp;G4</f>
        <v>24▲47%</v>
      </c>
      <c r="I4" s="42"/>
      <c r="J4" s="42"/>
      <c r="K4" s="42"/>
      <c r="L4" s="152" t="s">
        <v>2398</v>
      </c>
      <c r="M4" s="42" t="s">
        <v>2</v>
      </c>
      <c r="N4" s="42" t="s">
        <v>3</v>
      </c>
      <c r="O4" s="42" t="s">
        <v>4</v>
      </c>
      <c r="P4" s="42" t="s">
        <v>5</v>
      </c>
      <c r="Q4" s="42"/>
      <c r="R4" s="42"/>
      <c r="S4" s="42"/>
      <c r="T4" s="42"/>
      <c r="U4" s="42"/>
      <c r="V4" s="42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54" t="s">
        <v>2399</v>
      </c>
      <c r="AJ4" s="149">
        <f t="shared" ref="AJ4:AJ12" ca="1" si="5">B7</f>
        <v>1</v>
      </c>
      <c r="AK4" s="149"/>
      <c r="AL4" s="149"/>
      <c r="AM4" s="149"/>
      <c r="AN4" s="149"/>
    </row>
    <row r="5" spans="1:40" x14ac:dyDescent="0.25">
      <c r="A5" s="152" t="s">
        <v>2400</v>
      </c>
      <c r="B5" s="42">
        <f t="shared" ca="1" si="0"/>
        <v>18</v>
      </c>
      <c r="C5" s="153">
        <v>21.7830188679245</v>
      </c>
      <c r="D5" s="42" t="str">
        <f t="shared" ca="1" si="1"/>
        <v>▼</v>
      </c>
      <c r="E5" s="153">
        <f t="shared" ca="1" si="2"/>
        <v>-21.016771488469445</v>
      </c>
      <c r="F5" s="153"/>
      <c r="G5" s="72" t="str">
        <f t="shared" ca="1" si="3"/>
        <v>▼-21%</v>
      </c>
      <c r="H5" s="42" t="str">
        <f t="shared" ca="1" si="4"/>
        <v>18▼-21%</v>
      </c>
      <c r="I5" s="42"/>
      <c r="J5" s="42"/>
      <c r="K5" s="42"/>
      <c r="L5" s="155"/>
      <c r="M5" s="42">
        <f ca="1">B4</f>
        <v>24</v>
      </c>
      <c r="N5" s="42">
        <v>30</v>
      </c>
      <c r="O5" s="42">
        <v>10</v>
      </c>
      <c r="P5" s="42">
        <v>20</v>
      </c>
      <c r="Q5" s="42"/>
      <c r="R5" s="42"/>
      <c r="S5" s="42"/>
      <c r="T5" s="42"/>
      <c r="U5" s="42"/>
      <c r="V5" s="42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54" t="s">
        <v>2401</v>
      </c>
      <c r="AJ5" s="149">
        <f t="shared" ca="1" si="5"/>
        <v>0</v>
      </c>
      <c r="AK5" s="149"/>
      <c r="AL5" s="149"/>
      <c r="AM5" s="149"/>
      <c r="AN5" s="149"/>
    </row>
    <row r="6" spans="1:40" x14ac:dyDescent="0.25">
      <c r="A6" s="152" t="s">
        <v>2402</v>
      </c>
      <c r="B6" s="42">
        <f t="shared" ca="1" si="0"/>
        <v>3</v>
      </c>
      <c r="C6" s="153">
        <v>5.5801886792452802</v>
      </c>
      <c r="D6" s="42" t="str">
        <f t="shared" ca="1" si="1"/>
        <v>▼</v>
      </c>
      <c r="E6" s="153">
        <f t="shared" ca="1" si="2"/>
        <v>-86.006289308176008</v>
      </c>
      <c r="F6" s="153"/>
      <c r="G6" s="72" t="str">
        <f t="shared" ca="1" si="3"/>
        <v>▼-86%</v>
      </c>
      <c r="H6" s="42" t="str">
        <f t="shared" ca="1" si="4"/>
        <v>3▼-86%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54" t="s">
        <v>2403</v>
      </c>
      <c r="AJ6" s="149">
        <f t="shared" ca="1" si="5"/>
        <v>0</v>
      </c>
      <c r="AK6" s="149"/>
      <c r="AL6" s="149"/>
      <c r="AM6" s="149"/>
      <c r="AN6" s="149"/>
    </row>
    <row r="7" spans="1:40" x14ac:dyDescent="0.25">
      <c r="A7" s="156" t="s">
        <v>2399</v>
      </c>
      <c r="B7" s="42">
        <f t="shared" ca="1" si="0"/>
        <v>1</v>
      </c>
      <c r="C7" s="153">
        <v>0.53773584905660399</v>
      </c>
      <c r="D7" s="42" t="str">
        <f t="shared" ca="1" si="1"/>
        <v>▲</v>
      </c>
      <c r="E7" s="153">
        <f t="shared" ca="1" si="2"/>
        <v>46.2264150943396</v>
      </c>
      <c r="F7" s="153"/>
      <c r="G7" s="72" t="str">
        <f t="shared" ca="1" si="3"/>
        <v>▲46%</v>
      </c>
      <c r="H7" s="42" t="str">
        <f t="shared" ca="1" si="4"/>
        <v>1▲46%</v>
      </c>
      <c r="I7" s="42"/>
      <c r="J7" s="42"/>
      <c r="K7" s="42"/>
      <c r="L7" s="152" t="s">
        <v>2404</v>
      </c>
      <c r="M7" s="42" t="s">
        <v>2</v>
      </c>
      <c r="N7" s="42" t="s">
        <v>3</v>
      </c>
      <c r="O7" s="42" t="s">
        <v>4</v>
      </c>
      <c r="P7" s="42" t="s">
        <v>5</v>
      </c>
      <c r="Q7" s="42"/>
      <c r="R7" s="42"/>
      <c r="S7" s="42"/>
      <c r="T7" s="42"/>
      <c r="U7" s="42"/>
      <c r="V7" s="42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54" t="s">
        <v>2405</v>
      </c>
      <c r="AJ7" s="149">
        <f t="shared" ca="1" si="5"/>
        <v>2</v>
      </c>
      <c r="AK7" s="149"/>
      <c r="AL7" s="149"/>
      <c r="AM7" s="149"/>
      <c r="AN7" s="149"/>
    </row>
    <row r="8" spans="1:40" ht="25.5" x14ac:dyDescent="0.25">
      <c r="A8" s="156" t="s">
        <v>2401</v>
      </c>
      <c r="B8" s="42">
        <f t="shared" ca="1" si="0"/>
        <v>0</v>
      </c>
      <c r="C8" s="153">
        <v>0.26415094339622602</v>
      </c>
      <c r="D8" s="42" t="str">
        <f t="shared" ca="1" si="1"/>
        <v>▼</v>
      </c>
      <c r="E8" s="153">
        <f t="shared" ca="1" si="2"/>
        <v>0</v>
      </c>
      <c r="F8" s="153"/>
      <c r="G8" s="72" t="str">
        <f t="shared" ca="1" si="3"/>
        <v>▼0%</v>
      </c>
      <c r="H8" s="42" t="str">
        <f t="shared" ca="1" si="4"/>
        <v>0▼0%</v>
      </c>
      <c r="I8" s="42"/>
      <c r="J8" s="42"/>
      <c r="K8" s="42"/>
      <c r="L8" s="155"/>
      <c r="M8" s="42">
        <f ca="1">B5</f>
        <v>18</v>
      </c>
      <c r="N8" s="42">
        <v>30</v>
      </c>
      <c r="O8" s="42">
        <v>10</v>
      </c>
      <c r="P8" s="42">
        <v>20</v>
      </c>
      <c r="Q8" s="42"/>
      <c r="R8" s="42"/>
      <c r="S8" s="42"/>
      <c r="T8" s="42"/>
      <c r="U8" s="42"/>
      <c r="V8" s="42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54" t="s">
        <v>2406</v>
      </c>
      <c r="AJ8" s="149">
        <f t="shared" ca="1" si="5"/>
        <v>0</v>
      </c>
      <c r="AK8" s="149"/>
      <c r="AL8" s="149"/>
      <c r="AM8" s="149"/>
      <c r="AN8" s="149"/>
    </row>
    <row r="9" spans="1:40" ht="51" x14ac:dyDescent="0.25">
      <c r="A9" s="156" t="s">
        <v>2403</v>
      </c>
      <c r="B9" s="42">
        <f t="shared" ca="1" si="0"/>
        <v>0</v>
      </c>
      <c r="C9" s="153">
        <v>1.41509433962264E-2</v>
      </c>
      <c r="D9" s="42" t="str">
        <f t="shared" ca="1" si="1"/>
        <v>▼</v>
      </c>
      <c r="E9" s="153">
        <f t="shared" ca="1" si="2"/>
        <v>0</v>
      </c>
      <c r="F9" s="153"/>
      <c r="G9" s="72" t="str">
        <f t="shared" ca="1" si="3"/>
        <v>▼0%</v>
      </c>
      <c r="H9" s="42" t="str">
        <f t="shared" ca="1" si="4"/>
        <v>0▼0%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54" t="s">
        <v>2407</v>
      </c>
      <c r="AJ9" s="149">
        <f t="shared" ca="1" si="5"/>
        <v>0</v>
      </c>
      <c r="AK9" s="149"/>
      <c r="AL9" s="149"/>
      <c r="AM9" s="149"/>
      <c r="AN9" s="149"/>
    </row>
    <row r="10" spans="1:40" ht="25.5" x14ac:dyDescent="0.25">
      <c r="A10" s="156" t="s">
        <v>2405</v>
      </c>
      <c r="B10" s="42">
        <f t="shared" ca="1" si="0"/>
        <v>2</v>
      </c>
      <c r="C10" s="153">
        <v>2.0990566037735801</v>
      </c>
      <c r="D10" s="42" t="str">
        <f t="shared" ca="1" si="1"/>
        <v>▼</v>
      </c>
      <c r="E10" s="153">
        <f t="shared" ca="1" si="2"/>
        <v>-4.9528301886790027</v>
      </c>
      <c r="F10" s="153"/>
      <c r="G10" s="72" t="str">
        <f t="shared" ca="1" si="3"/>
        <v>▼-5%</v>
      </c>
      <c r="H10" s="42" t="str">
        <f t="shared" ca="1" si="4"/>
        <v>2▼-5%</v>
      </c>
      <c r="I10" s="42"/>
      <c r="J10" s="42"/>
      <c r="K10" s="42"/>
      <c r="L10" s="152" t="s">
        <v>2408</v>
      </c>
      <c r="M10" s="42" t="s">
        <v>2</v>
      </c>
      <c r="N10" s="42" t="s">
        <v>3</v>
      </c>
      <c r="O10" s="42" t="s">
        <v>4</v>
      </c>
      <c r="P10" s="42" t="s">
        <v>5</v>
      </c>
      <c r="Q10" s="42"/>
      <c r="R10" s="42"/>
      <c r="S10" s="42"/>
      <c r="T10" s="42"/>
      <c r="U10" s="42"/>
      <c r="V10" s="42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54" t="s">
        <v>2409</v>
      </c>
      <c r="AJ10" s="149">
        <f t="shared" ca="1" si="5"/>
        <v>0</v>
      </c>
      <c r="AK10" s="149"/>
      <c r="AL10" s="149"/>
      <c r="AM10" s="149"/>
      <c r="AN10" s="149"/>
    </row>
    <row r="11" spans="1:40" ht="25.5" x14ac:dyDescent="0.25">
      <c r="A11" s="156" t="s">
        <v>2406</v>
      </c>
      <c r="B11" s="42">
        <f t="shared" ca="1" si="0"/>
        <v>0</v>
      </c>
      <c r="C11" s="153">
        <v>1.1226415094339599</v>
      </c>
      <c r="D11" s="42" t="str">
        <f t="shared" ca="1" si="1"/>
        <v>▼</v>
      </c>
      <c r="E11" s="153">
        <f t="shared" ca="1" si="2"/>
        <v>0</v>
      </c>
      <c r="F11" s="153"/>
      <c r="G11" s="72" t="str">
        <f t="shared" ca="1" si="3"/>
        <v>▼0%</v>
      </c>
      <c r="H11" s="42" t="str">
        <f t="shared" ca="1" si="4"/>
        <v>0▼0%</v>
      </c>
      <c r="I11" s="42"/>
      <c r="J11" s="42"/>
      <c r="K11" s="42"/>
      <c r="L11" s="155"/>
      <c r="M11" s="42">
        <f ca="1">B6</f>
        <v>3</v>
      </c>
      <c r="N11" s="42">
        <v>15</v>
      </c>
      <c r="O11" s="42">
        <v>5</v>
      </c>
      <c r="P11" s="42">
        <v>10</v>
      </c>
      <c r="Q11" s="42"/>
      <c r="R11" s="42"/>
      <c r="S11" s="42"/>
      <c r="T11" s="42"/>
      <c r="U11" s="42"/>
      <c r="V11" s="42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54" t="s">
        <v>2410</v>
      </c>
      <c r="AJ11" s="149">
        <f t="shared" ca="1" si="5"/>
        <v>0</v>
      </c>
      <c r="AK11" s="149"/>
      <c r="AL11" s="149"/>
      <c r="AM11" s="149"/>
      <c r="AN11" s="149"/>
    </row>
    <row r="12" spans="1:40" ht="51" x14ac:dyDescent="0.25">
      <c r="A12" s="156" t="s">
        <v>2407</v>
      </c>
      <c r="B12" s="42">
        <f t="shared" ca="1" si="0"/>
        <v>0</v>
      </c>
      <c r="C12" s="153">
        <v>0.21226415094339601</v>
      </c>
      <c r="D12" s="42" t="str">
        <f t="shared" ca="1" si="1"/>
        <v>▼</v>
      </c>
      <c r="E12" s="153">
        <f t="shared" ca="1" si="2"/>
        <v>0</v>
      </c>
      <c r="F12" s="153"/>
      <c r="G12" s="72" t="str">
        <f t="shared" ca="1" si="3"/>
        <v>▼0%</v>
      </c>
      <c r="H12" s="42" t="str">
        <f t="shared" ca="1" si="4"/>
        <v>0▼0%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54" t="s">
        <v>2411</v>
      </c>
      <c r="AJ12" s="149">
        <f t="shared" ca="1" si="5"/>
        <v>0</v>
      </c>
      <c r="AK12" s="149"/>
      <c r="AL12" s="149"/>
      <c r="AM12" s="149"/>
      <c r="AN12" s="149"/>
    </row>
    <row r="13" spans="1:40" ht="38.25" x14ac:dyDescent="0.25">
      <c r="A13" s="156" t="s">
        <v>2409</v>
      </c>
      <c r="B13" s="42">
        <f t="shared" ca="1" si="0"/>
        <v>0</v>
      </c>
      <c r="C13" s="153">
        <v>0.19339622641509399</v>
      </c>
      <c r="D13" s="42" t="str">
        <f t="shared" ca="1" si="1"/>
        <v>▼</v>
      </c>
      <c r="E13" s="153">
        <f t="shared" ca="1" si="2"/>
        <v>0</v>
      </c>
      <c r="F13" s="153"/>
      <c r="G13" s="72" t="str">
        <f t="shared" ca="1" si="3"/>
        <v>▼0%</v>
      </c>
      <c r="H13" s="42" t="str">
        <f t="shared" ca="1" si="4"/>
        <v>0▼0%</v>
      </c>
      <c r="I13" s="42"/>
      <c r="J13" s="42"/>
      <c r="K13" s="42"/>
      <c r="L13" s="42" t="s">
        <v>2412</v>
      </c>
      <c r="M13" s="42"/>
      <c r="N13" s="157" t="s">
        <v>2413</v>
      </c>
      <c r="O13" s="42"/>
      <c r="P13" s="157" t="s">
        <v>2414</v>
      </c>
      <c r="Q13" s="42"/>
      <c r="R13" s="42"/>
      <c r="S13" s="42"/>
      <c r="T13" s="42"/>
      <c r="U13" s="42"/>
      <c r="V13" s="42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</row>
    <row r="14" spans="1:40" x14ac:dyDescent="0.25">
      <c r="A14" s="156" t="s">
        <v>2410</v>
      </c>
      <c r="B14" s="42">
        <f t="shared" ca="1" si="0"/>
        <v>0</v>
      </c>
      <c r="C14" s="153">
        <v>3.77358490566038E-2</v>
      </c>
      <c r="D14" s="42" t="str">
        <f t="shared" ca="1" si="1"/>
        <v>▼</v>
      </c>
      <c r="E14" s="153">
        <f t="shared" ca="1" si="2"/>
        <v>0</v>
      </c>
      <c r="F14" s="153"/>
      <c r="G14" s="72" t="str">
        <f t="shared" ca="1" si="3"/>
        <v>▼0%</v>
      </c>
      <c r="H14" s="42" t="str">
        <f t="shared" ca="1" si="4"/>
        <v>0▼0%</v>
      </c>
      <c r="I14" s="42"/>
      <c r="J14" s="42"/>
      <c r="K14" s="42"/>
      <c r="L14" s="42">
        <f ca="1">B19</f>
        <v>2</v>
      </c>
      <c r="M14" s="42"/>
      <c r="N14" s="42">
        <f ca="1">B18</f>
        <v>2</v>
      </c>
      <c r="O14" s="42"/>
      <c r="P14" s="42">
        <f ca="1">B17</f>
        <v>3</v>
      </c>
      <c r="Q14" s="42"/>
      <c r="R14" s="42"/>
      <c r="S14" s="42"/>
      <c r="T14" s="42"/>
      <c r="U14" s="42"/>
      <c r="V14" s="42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</row>
    <row r="15" spans="1:40" ht="25.5" x14ac:dyDescent="0.25">
      <c r="A15" s="156" t="s">
        <v>2411</v>
      </c>
      <c r="B15" s="42">
        <f t="shared" ca="1" si="0"/>
        <v>0</v>
      </c>
      <c r="C15" s="153">
        <v>1.50471698113208</v>
      </c>
      <c r="D15" s="42" t="str">
        <f t="shared" ca="1" si="1"/>
        <v>▼</v>
      </c>
      <c r="E15" s="153">
        <f t="shared" ca="1" si="2"/>
        <v>0</v>
      </c>
      <c r="F15" s="153"/>
      <c r="G15" s="72" t="str">
        <f t="shared" ca="1" si="3"/>
        <v>▼0%</v>
      </c>
      <c r="H15" s="42" t="str">
        <f t="shared" ca="1" si="4"/>
        <v>0▼0%</v>
      </c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</row>
    <row r="16" spans="1:40" x14ac:dyDescent="0.25">
      <c r="A16" s="156" t="s">
        <v>2415</v>
      </c>
      <c r="B16" s="42">
        <f t="shared" ca="1" si="0"/>
        <v>0</v>
      </c>
      <c r="C16" s="153">
        <v>0.26886792452830199</v>
      </c>
      <c r="D16" s="42" t="str">
        <f t="shared" ca="1" si="1"/>
        <v>▼</v>
      </c>
      <c r="E16" s="153">
        <f t="shared" ca="1" si="2"/>
        <v>0</v>
      </c>
      <c r="F16" s="153"/>
      <c r="G16" s="72" t="str">
        <f t="shared" ca="1" si="3"/>
        <v>▼0%</v>
      </c>
      <c r="H16" s="42" t="str">
        <f t="shared" ca="1" si="4"/>
        <v>0▼0%</v>
      </c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</row>
    <row r="17" spans="1:46" x14ac:dyDescent="0.25">
      <c r="A17" s="157" t="s">
        <v>2416</v>
      </c>
      <c r="B17" s="42">
        <f t="shared" ca="1" si="0"/>
        <v>3</v>
      </c>
      <c r="C17" s="153">
        <v>0.85377358490566002</v>
      </c>
      <c r="D17" s="42" t="str">
        <f t="shared" ca="1" si="1"/>
        <v>▲</v>
      </c>
      <c r="E17" s="153">
        <f t="shared" ca="1" si="2"/>
        <v>71.540880503144649</v>
      </c>
      <c r="F17" s="153"/>
      <c r="G17" s="72" t="str">
        <f t="shared" ca="1" si="3"/>
        <v>▲72%</v>
      </c>
      <c r="H17" s="42" t="str">
        <f t="shared" ca="1" si="4"/>
        <v>3▲72%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</row>
    <row r="18" spans="1:46" x14ac:dyDescent="0.25">
      <c r="A18" s="157" t="s">
        <v>2413</v>
      </c>
      <c r="B18" s="42">
        <f t="shared" ca="1" si="0"/>
        <v>2</v>
      </c>
      <c r="C18" s="153">
        <v>2.1886792452830202</v>
      </c>
      <c r="D18" s="42" t="str">
        <f t="shared" ca="1" si="1"/>
        <v>▼</v>
      </c>
      <c r="E18" s="153">
        <f t="shared" ca="1" si="2"/>
        <v>-9.4339622641510079</v>
      </c>
      <c r="F18" s="153"/>
      <c r="G18" s="72" t="str">
        <f t="shared" ca="1" si="3"/>
        <v>▼-9%</v>
      </c>
      <c r="H18" s="42" t="str">
        <f t="shared" ca="1" si="4"/>
        <v>2▼-9%</v>
      </c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</row>
    <row r="19" spans="1:46" x14ac:dyDescent="0.25">
      <c r="A19" s="157" t="s">
        <v>2417</v>
      </c>
      <c r="B19" s="42">
        <f t="shared" ca="1" si="0"/>
        <v>2</v>
      </c>
      <c r="C19" s="153">
        <v>0.72169811320754695</v>
      </c>
      <c r="D19" s="42" t="str">
        <f t="shared" ca="1" si="1"/>
        <v>▲</v>
      </c>
      <c r="E19" s="153">
        <f t="shared" ca="1" si="2"/>
        <v>63.915094339622655</v>
      </c>
      <c r="F19" s="153"/>
      <c r="G19" s="72" t="str">
        <f t="shared" ca="1" si="3"/>
        <v>▲64%</v>
      </c>
      <c r="H19" s="42" t="str">
        <f t="shared" ca="1" si="4"/>
        <v>2▲64%</v>
      </c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</row>
    <row r="20" spans="1:46" x14ac:dyDescent="0.25">
      <c r="A20" s="157" t="s">
        <v>2418</v>
      </c>
      <c r="B20" s="42">
        <f t="shared" ca="1" si="0"/>
        <v>10</v>
      </c>
      <c r="C20" s="153">
        <v>9.6367924528301891</v>
      </c>
      <c r="D20" s="42" t="str">
        <f t="shared" ca="1" si="1"/>
        <v>▲</v>
      </c>
      <c r="E20" s="153">
        <f t="shared" ca="1" si="2"/>
        <v>3.6320754716981081</v>
      </c>
      <c r="F20" s="153"/>
      <c r="G20" s="72" t="str">
        <f t="shared" ca="1" si="3"/>
        <v>▲4%</v>
      </c>
      <c r="H20" s="42" t="str">
        <f t="shared" ca="1" si="4"/>
        <v>10▲4%</v>
      </c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</row>
    <row r="21" spans="1:46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</row>
    <row r="22" spans="1:46" x14ac:dyDescent="0.25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</row>
    <row r="23" spans="1:46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</row>
    <row r="24" spans="1:46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</row>
    <row r="25" spans="1:46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</row>
    <row r="26" spans="1:46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</row>
    <row r="27" spans="1:46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</row>
    <row r="28" spans="1:46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</row>
    <row r="30" spans="1:46" x14ac:dyDescent="0.25">
      <c r="A30" s="147" t="s">
        <v>2173</v>
      </c>
      <c r="B30" s="147" t="s">
        <v>2213</v>
      </c>
      <c r="C30" s="147" t="s">
        <v>2233</v>
      </c>
      <c r="D30" s="147" t="s">
        <v>2234</v>
      </c>
      <c r="E30" s="147" t="s">
        <v>2235</v>
      </c>
      <c r="F30" s="147" t="s">
        <v>2236</v>
      </c>
      <c r="G30" s="147" t="s">
        <v>2237</v>
      </c>
      <c r="H30" s="147" t="s">
        <v>2238</v>
      </c>
      <c r="I30" s="147" t="s">
        <v>2239</v>
      </c>
      <c r="J30" s="147" t="s">
        <v>2240</v>
      </c>
      <c r="K30" s="147" t="s">
        <v>2241</v>
      </c>
      <c r="L30" s="147" t="s">
        <v>2242</v>
      </c>
      <c r="M30" s="147" t="s">
        <v>2243</v>
      </c>
      <c r="N30" s="147" t="s">
        <v>2244</v>
      </c>
      <c r="O30" s="147" t="s">
        <v>2245</v>
      </c>
      <c r="P30" s="147" t="s">
        <v>2246</v>
      </c>
      <c r="Q30" s="147" t="s">
        <v>2247</v>
      </c>
      <c r="R30" s="147" t="s">
        <v>2248</v>
      </c>
      <c r="S30" s="147" t="s">
        <v>2249</v>
      </c>
      <c r="T30" s="147" t="s">
        <v>2250</v>
      </c>
      <c r="U30" s="147" t="s">
        <v>2251</v>
      </c>
      <c r="V30" s="147" t="s">
        <v>2252</v>
      </c>
      <c r="W30" s="147" t="s">
        <v>2253</v>
      </c>
      <c r="X30" s="147" t="s">
        <v>2254</v>
      </c>
      <c r="Y30" s="147" t="s">
        <v>2255</v>
      </c>
      <c r="Z30" s="147" t="s">
        <v>2256</v>
      </c>
      <c r="AA30" s="147" t="s">
        <v>2257</v>
      </c>
      <c r="AB30" s="147" t="s">
        <v>2258</v>
      </c>
      <c r="AC30" s="147" t="s">
        <v>2259</v>
      </c>
      <c r="AD30" s="147" t="s">
        <v>2260</v>
      </c>
      <c r="AE30" s="147" t="s">
        <v>2261</v>
      </c>
      <c r="AF30" s="147" t="s">
        <v>2262</v>
      </c>
      <c r="AG30" s="147" t="s">
        <v>2263</v>
      </c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</row>
    <row r="31" spans="1:46" ht="15.75" x14ac:dyDescent="0.25">
      <c r="A31" s="159" t="s">
        <v>2168</v>
      </c>
      <c r="B31" s="8">
        <v>42429</v>
      </c>
      <c r="C31" s="8">
        <v>42430</v>
      </c>
      <c r="D31" s="8">
        <v>42431</v>
      </c>
      <c r="E31" s="8">
        <v>42432</v>
      </c>
      <c r="F31" s="8">
        <v>42433</v>
      </c>
      <c r="G31" s="8">
        <v>42434</v>
      </c>
      <c r="H31" s="8">
        <v>42435</v>
      </c>
      <c r="I31" s="8">
        <v>42436</v>
      </c>
      <c r="J31" s="8">
        <v>42437</v>
      </c>
      <c r="K31" s="8">
        <v>42438</v>
      </c>
      <c r="L31" s="8">
        <v>42439</v>
      </c>
      <c r="M31" s="8">
        <v>42440</v>
      </c>
      <c r="N31" s="8">
        <v>42441</v>
      </c>
      <c r="O31" s="8">
        <v>42442</v>
      </c>
      <c r="P31" s="8">
        <v>42443</v>
      </c>
      <c r="Q31" s="8">
        <v>42444</v>
      </c>
      <c r="R31" s="8">
        <v>42445</v>
      </c>
      <c r="S31" s="8">
        <v>42446</v>
      </c>
      <c r="T31" s="8">
        <v>42447</v>
      </c>
      <c r="U31" s="8">
        <v>42448</v>
      </c>
      <c r="V31" s="8">
        <v>42449</v>
      </c>
      <c r="W31" s="8">
        <v>42450</v>
      </c>
      <c r="X31" s="8">
        <v>42451</v>
      </c>
      <c r="Y31" s="8">
        <v>42452</v>
      </c>
      <c r="Z31" s="8">
        <v>42453</v>
      </c>
      <c r="AA31" s="8">
        <v>42454</v>
      </c>
      <c r="AB31" s="8">
        <v>42455</v>
      </c>
      <c r="AC31" s="8">
        <v>42456</v>
      </c>
      <c r="AD31" s="8">
        <v>42457</v>
      </c>
      <c r="AE31" s="8">
        <v>42458</v>
      </c>
      <c r="AF31" s="8">
        <v>42459</v>
      </c>
      <c r="AG31" s="147" t="s">
        <v>15</v>
      </c>
      <c r="AI31" s="158"/>
      <c r="AJ31" s="158" t="s">
        <v>2419</v>
      </c>
      <c r="AK31" s="158" t="s">
        <v>2420</v>
      </c>
      <c r="AL31" s="158" t="s">
        <v>2421</v>
      </c>
      <c r="AM31" s="158" t="s">
        <v>2422</v>
      </c>
      <c r="AN31" s="158" t="s">
        <v>2423</v>
      </c>
      <c r="AO31" s="158" t="s">
        <v>2424</v>
      </c>
      <c r="AP31" s="158" t="s">
        <v>2425</v>
      </c>
      <c r="AQ31" s="158" t="s">
        <v>2426</v>
      </c>
      <c r="AR31" s="158" t="s">
        <v>2427</v>
      </c>
      <c r="AS31" s="158" t="s">
        <v>2428</v>
      </c>
      <c r="AT31" s="158"/>
    </row>
    <row r="32" spans="1:46" x14ac:dyDescent="0.25">
      <c r="A32" s="160" t="s">
        <v>2398</v>
      </c>
      <c r="B32" s="161">
        <v>31</v>
      </c>
      <c r="C32" s="161">
        <v>33</v>
      </c>
      <c r="D32" s="161">
        <v>33</v>
      </c>
      <c r="E32" s="161">
        <v>34</v>
      </c>
      <c r="F32" s="161">
        <v>36</v>
      </c>
      <c r="G32" s="161">
        <v>35</v>
      </c>
      <c r="H32" s="161">
        <v>37</v>
      </c>
      <c r="I32" s="161">
        <v>35</v>
      </c>
      <c r="J32" s="161">
        <v>36</v>
      </c>
      <c r="K32" s="161">
        <v>33</v>
      </c>
      <c r="L32" s="161">
        <v>29</v>
      </c>
      <c r="M32" s="161">
        <v>31</v>
      </c>
      <c r="N32" s="161">
        <v>22</v>
      </c>
      <c r="O32" s="161">
        <v>28</v>
      </c>
      <c r="P32" s="161">
        <v>25</v>
      </c>
      <c r="Q32" s="161">
        <v>24</v>
      </c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>
        <f t="shared" ref="AG32:AG48" si="6">SUM(B32:AF32)</f>
        <v>502</v>
      </c>
      <c r="AI32" s="158" t="s">
        <v>2398</v>
      </c>
      <c r="AJ32" s="162">
        <v>259</v>
      </c>
      <c r="AK32" s="162">
        <v>285</v>
      </c>
      <c r="AL32" s="162">
        <v>289</v>
      </c>
      <c r="AM32" s="162">
        <v>398</v>
      </c>
      <c r="AN32" s="162">
        <v>433</v>
      </c>
      <c r="AO32" s="162">
        <v>470</v>
      </c>
      <c r="AP32" s="162">
        <v>574</v>
      </c>
      <c r="AQ32" s="162">
        <v>2708</v>
      </c>
      <c r="AR32" s="162">
        <v>386.857142857143</v>
      </c>
      <c r="AS32" s="162">
        <v>12.7735849056604</v>
      </c>
      <c r="AT32" s="158"/>
    </row>
    <row r="33" spans="1:46" x14ac:dyDescent="0.25">
      <c r="A33" s="163" t="s">
        <v>2400</v>
      </c>
      <c r="B33" s="161">
        <v>18</v>
      </c>
      <c r="C33" s="161">
        <v>22</v>
      </c>
      <c r="D33" s="161">
        <v>15</v>
      </c>
      <c r="E33" s="161">
        <v>19</v>
      </c>
      <c r="F33" s="161">
        <v>18</v>
      </c>
      <c r="G33" s="161">
        <v>27</v>
      </c>
      <c r="H33" s="161">
        <v>34</v>
      </c>
      <c r="I33" s="161">
        <v>20</v>
      </c>
      <c r="J33" s="161">
        <v>20</v>
      </c>
      <c r="K33" s="161">
        <v>13</v>
      </c>
      <c r="L33" s="161">
        <v>14</v>
      </c>
      <c r="M33" s="161">
        <v>13</v>
      </c>
      <c r="N33" s="161">
        <v>18</v>
      </c>
      <c r="O33" s="161">
        <v>22</v>
      </c>
      <c r="P33" s="161">
        <v>19</v>
      </c>
      <c r="Q33" s="161">
        <v>18</v>
      </c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4">
        <f t="shared" si="6"/>
        <v>310</v>
      </c>
      <c r="AI33" s="158" t="s">
        <v>2400</v>
      </c>
      <c r="AJ33" s="162">
        <v>670</v>
      </c>
      <c r="AK33" s="162">
        <v>575</v>
      </c>
      <c r="AL33" s="162">
        <v>725</v>
      </c>
      <c r="AM33" s="162">
        <v>812</v>
      </c>
      <c r="AN33" s="162">
        <v>838</v>
      </c>
      <c r="AO33" s="162">
        <v>546</v>
      </c>
      <c r="AP33" s="162">
        <v>452</v>
      </c>
      <c r="AQ33" s="162">
        <v>4618</v>
      </c>
      <c r="AR33" s="162">
        <v>659.71428571428601</v>
      </c>
      <c r="AS33" s="162">
        <v>21.7830188679245</v>
      </c>
      <c r="AT33" s="158"/>
    </row>
    <row r="34" spans="1:46" x14ac:dyDescent="0.25">
      <c r="A34" s="165" t="s">
        <v>2402</v>
      </c>
      <c r="B34" s="161">
        <v>6</v>
      </c>
      <c r="C34" s="161">
        <v>12</v>
      </c>
      <c r="D34" s="161">
        <v>7</v>
      </c>
      <c r="E34" s="161">
        <v>10</v>
      </c>
      <c r="F34" s="161">
        <v>3</v>
      </c>
      <c r="G34" s="161">
        <v>18</v>
      </c>
      <c r="H34" s="161">
        <v>6</v>
      </c>
      <c r="I34" s="161">
        <v>6</v>
      </c>
      <c r="J34" s="161">
        <v>10</v>
      </c>
      <c r="K34" s="161">
        <v>1</v>
      </c>
      <c r="L34" s="161">
        <v>5</v>
      </c>
      <c r="M34" s="161">
        <v>7</v>
      </c>
      <c r="N34" s="161">
        <v>9</v>
      </c>
      <c r="O34" s="161">
        <v>8</v>
      </c>
      <c r="P34" s="161">
        <v>7</v>
      </c>
      <c r="Q34" s="161">
        <v>3</v>
      </c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4">
        <f t="shared" si="6"/>
        <v>118</v>
      </c>
      <c r="AI34" s="158" t="s">
        <v>2402</v>
      </c>
      <c r="AJ34" s="162">
        <v>148</v>
      </c>
      <c r="AK34" s="162">
        <v>146</v>
      </c>
      <c r="AL34" s="162">
        <v>147</v>
      </c>
      <c r="AM34" s="162">
        <v>189</v>
      </c>
      <c r="AN34" s="162">
        <v>239</v>
      </c>
      <c r="AO34" s="162">
        <v>193</v>
      </c>
      <c r="AP34" s="162">
        <v>121</v>
      </c>
      <c r="AQ34" s="162">
        <v>1183</v>
      </c>
      <c r="AR34" s="162">
        <v>169</v>
      </c>
      <c r="AS34" s="162">
        <v>5.5801886792452802</v>
      </c>
      <c r="AT34" s="158"/>
    </row>
    <row r="35" spans="1:46" x14ac:dyDescent="0.25">
      <c r="A35" s="166" t="s">
        <v>2399</v>
      </c>
      <c r="B35" s="161">
        <v>0</v>
      </c>
      <c r="C35" s="161">
        <v>7</v>
      </c>
      <c r="D35" s="161">
        <v>3</v>
      </c>
      <c r="E35" s="161">
        <v>3</v>
      </c>
      <c r="F35" s="161">
        <v>1</v>
      </c>
      <c r="G35" s="161">
        <v>10</v>
      </c>
      <c r="H35" s="161">
        <v>2</v>
      </c>
      <c r="I35" s="161">
        <v>0</v>
      </c>
      <c r="J35" s="161">
        <v>2</v>
      </c>
      <c r="K35" s="161">
        <v>0</v>
      </c>
      <c r="L35" s="161">
        <v>2</v>
      </c>
      <c r="M35" s="161">
        <v>4</v>
      </c>
      <c r="N35" s="161">
        <v>6</v>
      </c>
      <c r="O35" s="161">
        <v>3</v>
      </c>
      <c r="P35" s="161">
        <v>2</v>
      </c>
      <c r="Q35" s="161">
        <v>1</v>
      </c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4">
        <f t="shared" si="6"/>
        <v>46</v>
      </c>
      <c r="AI35" s="158" t="s">
        <v>2399</v>
      </c>
      <c r="AJ35" s="162">
        <v>23</v>
      </c>
      <c r="AK35" s="162">
        <v>22</v>
      </c>
      <c r="AL35" s="162">
        <v>19</v>
      </c>
      <c r="AM35" s="162">
        <v>18</v>
      </c>
      <c r="AN35" s="162">
        <v>11</v>
      </c>
      <c r="AO35" s="162">
        <v>17</v>
      </c>
      <c r="AP35" s="162">
        <v>4</v>
      </c>
      <c r="AQ35" s="162">
        <v>114</v>
      </c>
      <c r="AR35" s="162">
        <v>16.285714285714299</v>
      </c>
      <c r="AS35" s="162">
        <v>0.53773584905660399</v>
      </c>
      <c r="AT35" s="158"/>
    </row>
    <row r="36" spans="1:46" x14ac:dyDescent="0.25">
      <c r="A36" s="166" t="s">
        <v>2401</v>
      </c>
      <c r="B36" s="161">
        <v>0</v>
      </c>
      <c r="C36" s="161">
        <v>0</v>
      </c>
      <c r="D36" s="161">
        <v>0</v>
      </c>
      <c r="E36" s="161">
        <v>0</v>
      </c>
      <c r="F36" s="161">
        <v>0</v>
      </c>
      <c r="G36" s="161">
        <v>0</v>
      </c>
      <c r="H36" s="161">
        <v>0</v>
      </c>
      <c r="I36" s="161">
        <v>0</v>
      </c>
      <c r="J36" s="161">
        <v>2</v>
      </c>
      <c r="K36" s="161">
        <v>0</v>
      </c>
      <c r="L36" s="161">
        <v>0</v>
      </c>
      <c r="M36" s="161">
        <v>0</v>
      </c>
      <c r="N36" s="161">
        <v>0</v>
      </c>
      <c r="O36" s="161">
        <v>0</v>
      </c>
      <c r="P36" s="161">
        <v>0</v>
      </c>
      <c r="Q36" s="161">
        <v>0</v>
      </c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E36" s="161"/>
      <c r="AF36" s="161"/>
      <c r="AG36" s="164">
        <f t="shared" si="6"/>
        <v>2</v>
      </c>
      <c r="AI36" s="158" t="s">
        <v>2401</v>
      </c>
      <c r="AJ36" s="162">
        <v>12</v>
      </c>
      <c r="AK36" s="162">
        <v>11</v>
      </c>
      <c r="AL36" s="162">
        <v>7</v>
      </c>
      <c r="AM36" s="162">
        <v>8</v>
      </c>
      <c r="AN36" s="162">
        <v>6</v>
      </c>
      <c r="AO36" s="162">
        <v>8</v>
      </c>
      <c r="AP36" s="162">
        <v>4</v>
      </c>
      <c r="AQ36" s="162">
        <v>56</v>
      </c>
      <c r="AR36" s="162">
        <v>8</v>
      </c>
      <c r="AS36" s="162">
        <v>0.26415094339622602</v>
      </c>
      <c r="AT36" s="158"/>
    </row>
    <row r="37" spans="1:46" x14ac:dyDescent="0.25">
      <c r="A37" s="166" t="s">
        <v>2403</v>
      </c>
      <c r="B37" s="161">
        <v>0</v>
      </c>
      <c r="C37" s="161">
        <v>0</v>
      </c>
      <c r="D37" s="161">
        <v>0</v>
      </c>
      <c r="E37" s="161">
        <v>0</v>
      </c>
      <c r="F37" s="161">
        <v>0</v>
      </c>
      <c r="G37" s="161">
        <v>0</v>
      </c>
      <c r="H37" s="161">
        <v>0</v>
      </c>
      <c r="I37" s="161">
        <v>0</v>
      </c>
      <c r="J37" s="161">
        <v>0</v>
      </c>
      <c r="K37" s="161">
        <v>0</v>
      </c>
      <c r="L37" s="161">
        <v>0</v>
      </c>
      <c r="M37" s="161">
        <v>0</v>
      </c>
      <c r="N37" s="161">
        <v>0</v>
      </c>
      <c r="O37" s="161">
        <v>0</v>
      </c>
      <c r="P37" s="161">
        <v>0</v>
      </c>
      <c r="Q37" s="161">
        <v>0</v>
      </c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4">
        <f t="shared" si="6"/>
        <v>0</v>
      </c>
      <c r="AI37" s="158" t="s">
        <v>2403</v>
      </c>
      <c r="AJ37" s="162">
        <v>0</v>
      </c>
      <c r="AK37" s="162">
        <v>0</v>
      </c>
      <c r="AL37" s="162">
        <v>0</v>
      </c>
      <c r="AM37" s="162">
        <v>0</v>
      </c>
      <c r="AN37" s="162">
        <v>0</v>
      </c>
      <c r="AO37" s="162">
        <v>3</v>
      </c>
      <c r="AP37" s="162">
        <v>0</v>
      </c>
      <c r="AQ37" s="162">
        <v>3</v>
      </c>
      <c r="AR37" s="162">
        <v>0.42857142857142899</v>
      </c>
      <c r="AS37" s="162">
        <v>1.41509433962264E-2</v>
      </c>
      <c r="AT37" s="158"/>
    </row>
    <row r="38" spans="1:46" x14ac:dyDescent="0.25">
      <c r="A38" s="166" t="s">
        <v>2405</v>
      </c>
      <c r="B38" s="161">
        <v>2</v>
      </c>
      <c r="C38" s="161">
        <v>1</v>
      </c>
      <c r="D38" s="161">
        <v>1</v>
      </c>
      <c r="E38" s="161">
        <v>3</v>
      </c>
      <c r="F38" s="161">
        <v>1</v>
      </c>
      <c r="G38" s="161">
        <v>3</v>
      </c>
      <c r="H38" s="161">
        <v>1</v>
      </c>
      <c r="I38" s="161">
        <v>3</v>
      </c>
      <c r="J38" s="161">
        <v>2</v>
      </c>
      <c r="K38" s="161">
        <v>1</v>
      </c>
      <c r="L38" s="161">
        <v>1</v>
      </c>
      <c r="M38" s="161">
        <v>1</v>
      </c>
      <c r="N38" s="161">
        <v>0</v>
      </c>
      <c r="O38" s="161">
        <v>1</v>
      </c>
      <c r="P38" s="161">
        <v>4</v>
      </c>
      <c r="Q38" s="161">
        <v>2</v>
      </c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4">
        <f t="shared" si="6"/>
        <v>27</v>
      </c>
      <c r="AI38" s="158" t="s">
        <v>2405</v>
      </c>
      <c r="AJ38" s="162">
        <v>19</v>
      </c>
      <c r="AK38" s="162">
        <v>26</v>
      </c>
      <c r="AL38" s="162">
        <v>44</v>
      </c>
      <c r="AM38" s="162">
        <v>68</v>
      </c>
      <c r="AN38" s="162">
        <v>134</v>
      </c>
      <c r="AO38" s="162">
        <v>87</v>
      </c>
      <c r="AP38" s="162">
        <v>67</v>
      </c>
      <c r="AQ38" s="162">
        <v>445</v>
      </c>
      <c r="AR38" s="162">
        <v>63.571428571428598</v>
      </c>
      <c r="AS38" s="162">
        <v>2.0990566037735801</v>
      </c>
      <c r="AT38" s="158"/>
    </row>
    <row r="39" spans="1:46" ht="25.5" x14ac:dyDescent="0.25">
      <c r="A39" s="166" t="s">
        <v>2406</v>
      </c>
      <c r="B39" s="161">
        <v>2</v>
      </c>
      <c r="C39" s="161">
        <v>4</v>
      </c>
      <c r="D39" s="161">
        <v>1</v>
      </c>
      <c r="E39" s="161">
        <v>2</v>
      </c>
      <c r="F39" s="161">
        <v>0</v>
      </c>
      <c r="G39" s="161">
        <v>5</v>
      </c>
      <c r="H39" s="161">
        <v>1</v>
      </c>
      <c r="I39" s="161">
        <v>3</v>
      </c>
      <c r="J39" s="161">
        <v>2</v>
      </c>
      <c r="K39" s="161">
        <v>0</v>
      </c>
      <c r="L39" s="161">
        <v>1</v>
      </c>
      <c r="M39" s="161">
        <v>2</v>
      </c>
      <c r="N39" s="161">
        <v>1</v>
      </c>
      <c r="O39" s="161">
        <v>3</v>
      </c>
      <c r="P39" s="161">
        <v>1</v>
      </c>
      <c r="Q39" s="161">
        <v>0</v>
      </c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4">
        <f t="shared" si="6"/>
        <v>28</v>
      </c>
      <c r="AI39" s="158" t="s">
        <v>2406</v>
      </c>
      <c r="AJ39" s="162">
        <v>21</v>
      </c>
      <c r="AK39" s="162">
        <v>18</v>
      </c>
      <c r="AL39" s="162">
        <v>28</v>
      </c>
      <c r="AM39" s="162">
        <v>40</v>
      </c>
      <c r="AN39" s="162">
        <v>33</v>
      </c>
      <c r="AO39" s="162">
        <v>37</v>
      </c>
      <c r="AP39" s="162">
        <v>61</v>
      </c>
      <c r="AQ39" s="162">
        <v>238</v>
      </c>
      <c r="AR39" s="162">
        <v>34</v>
      </c>
      <c r="AS39" s="162">
        <v>1.1226415094339599</v>
      </c>
      <c r="AT39" s="158"/>
    </row>
    <row r="40" spans="1:46" ht="51" x14ac:dyDescent="0.25">
      <c r="A40" s="166" t="s">
        <v>2407</v>
      </c>
      <c r="B40" s="161">
        <v>1</v>
      </c>
      <c r="C40" s="161">
        <v>0</v>
      </c>
      <c r="D40" s="161">
        <v>1</v>
      </c>
      <c r="E40" s="161">
        <v>0</v>
      </c>
      <c r="F40" s="161">
        <v>1</v>
      </c>
      <c r="G40" s="161">
        <v>0</v>
      </c>
      <c r="H40" s="161">
        <v>1</v>
      </c>
      <c r="I40" s="161">
        <v>0</v>
      </c>
      <c r="J40" s="161">
        <v>0</v>
      </c>
      <c r="K40" s="161">
        <v>0</v>
      </c>
      <c r="L40" s="161">
        <v>1</v>
      </c>
      <c r="M40" s="161">
        <v>0</v>
      </c>
      <c r="N40" s="161">
        <v>0</v>
      </c>
      <c r="O40" s="161">
        <v>1</v>
      </c>
      <c r="P40" s="161">
        <v>0</v>
      </c>
      <c r="Q40" s="161">
        <v>0</v>
      </c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4">
        <f t="shared" si="6"/>
        <v>6</v>
      </c>
      <c r="AI40" s="158" t="s">
        <v>2407</v>
      </c>
      <c r="AJ40" s="162">
        <v>3</v>
      </c>
      <c r="AK40" s="162">
        <v>0</v>
      </c>
      <c r="AL40" s="162">
        <v>0</v>
      </c>
      <c r="AM40" s="162">
        <v>5</v>
      </c>
      <c r="AN40" s="162">
        <v>18</v>
      </c>
      <c r="AO40" s="162">
        <v>10</v>
      </c>
      <c r="AP40" s="162">
        <v>9</v>
      </c>
      <c r="AQ40" s="162">
        <v>45</v>
      </c>
      <c r="AR40" s="162">
        <v>6.4285714285714297</v>
      </c>
      <c r="AS40" s="162">
        <v>0.21226415094339601</v>
      </c>
      <c r="AT40" s="158"/>
    </row>
    <row r="41" spans="1:46" ht="25.5" x14ac:dyDescent="0.25">
      <c r="A41" s="166" t="s">
        <v>2409</v>
      </c>
      <c r="B41" s="161">
        <v>0</v>
      </c>
      <c r="C41" s="161">
        <v>0</v>
      </c>
      <c r="D41" s="161">
        <v>0</v>
      </c>
      <c r="E41" s="161">
        <v>0</v>
      </c>
      <c r="F41" s="161">
        <v>0</v>
      </c>
      <c r="G41" s="161">
        <v>0</v>
      </c>
      <c r="H41" s="161">
        <v>0</v>
      </c>
      <c r="I41" s="161">
        <v>0</v>
      </c>
      <c r="J41" s="161">
        <v>0</v>
      </c>
      <c r="K41" s="161">
        <v>0</v>
      </c>
      <c r="L41" s="161">
        <v>0</v>
      </c>
      <c r="M41" s="161">
        <v>0</v>
      </c>
      <c r="N41" s="161">
        <v>0</v>
      </c>
      <c r="O41" s="161">
        <v>0</v>
      </c>
      <c r="P41" s="161">
        <v>0</v>
      </c>
      <c r="Q41" s="161">
        <v>0</v>
      </c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4">
        <f t="shared" si="6"/>
        <v>0</v>
      </c>
      <c r="AI41" s="158" t="s">
        <v>2409</v>
      </c>
      <c r="AJ41" s="162">
        <v>2</v>
      </c>
      <c r="AK41" s="162">
        <v>10</v>
      </c>
      <c r="AL41" s="162">
        <v>7</v>
      </c>
      <c r="AM41" s="162">
        <v>7</v>
      </c>
      <c r="AN41" s="162">
        <v>6</v>
      </c>
      <c r="AO41" s="162">
        <v>4</v>
      </c>
      <c r="AP41" s="162">
        <v>5</v>
      </c>
      <c r="AQ41" s="162">
        <v>41</v>
      </c>
      <c r="AR41" s="162">
        <v>5.8571428571428603</v>
      </c>
      <c r="AS41" s="162">
        <v>0.19339622641509399</v>
      </c>
      <c r="AT41" s="158"/>
    </row>
    <row r="42" spans="1:46" x14ac:dyDescent="0.25">
      <c r="A42" s="166" t="s">
        <v>2410</v>
      </c>
      <c r="B42" s="161">
        <v>0</v>
      </c>
      <c r="C42" s="161">
        <v>0</v>
      </c>
      <c r="D42" s="161">
        <v>0</v>
      </c>
      <c r="E42" s="161">
        <v>0</v>
      </c>
      <c r="F42" s="161">
        <v>0</v>
      </c>
      <c r="G42" s="161">
        <v>0</v>
      </c>
      <c r="H42" s="161">
        <v>0</v>
      </c>
      <c r="I42" s="161">
        <v>0</v>
      </c>
      <c r="J42" s="161">
        <v>0</v>
      </c>
      <c r="K42" s="161">
        <v>0</v>
      </c>
      <c r="L42" s="161">
        <v>0</v>
      </c>
      <c r="M42" s="161">
        <v>0</v>
      </c>
      <c r="N42" s="161">
        <v>0</v>
      </c>
      <c r="O42" s="161">
        <v>0</v>
      </c>
      <c r="P42" s="161">
        <v>0</v>
      </c>
      <c r="Q42" s="161">
        <v>0</v>
      </c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4">
        <f t="shared" si="6"/>
        <v>0</v>
      </c>
      <c r="AI42" s="158" t="s">
        <v>2410</v>
      </c>
      <c r="AJ42" s="162">
        <v>3</v>
      </c>
      <c r="AK42" s="162">
        <v>1</v>
      </c>
      <c r="AL42" s="162">
        <v>1</v>
      </c>
      <c r="AM42" s="162">
        <v>1</v>
      </c>
      <c r="AN42" s="162">
        <v>0</v>
      </c>
      <c r="AO42" s="162">
        <v>2</v>
      </c>
      <c r="AP42" s="162">
        <v>0</v>
      </c>
      <c r="AQ42" s="162">
        <v>8</v>
      </c>
      <c r="AR42" s="162">
        <v>1.1428571428571399</v>
      </c>
      <c r="AS42" s="162">
        <v>3.77358490566038E-2</v>
      </c>
      <c r="AT42" s="158"/>
    </row>
    <row r="43" spans="1:46" ht="25.5" x14ac:dyDescent="0.25">
      <c r="A43" s="167" t="s">
        <v>2411</v>
      </c>
      <c r="B43" s="161">
        <v>1</v>
      </c>
      <c r="C43" s="161">
        <v>0</v>
      </c>
      <c r="D43" s="161">
        <v>1</v>
      </c>
      <c r="E43" s="161">
        <v>2</v>
      </c>
      <c r="F43" s="161">
        <v>0</v>
      </c>
      <c r="G43" s="161">
        <v>0</v>
      </c>
      <c r="H43" s="161">
        <v>1</v>
      </c>
      <c r="I43" s="161">
        <v>0</v>
      </c>
      <c r="J43" s="161">
        <v>2</v>
      </c>
      <c r="K43" s="161">
        <v>0</v>
      </c>
      <c r="L43" s="161">
        <v>0</v>
      </c>
      <c r="M43" s="161">
        <v>0</v>
      </c>
      <c r="N43" s="161">
        <v>2</v>
      </c>
      <c r="O43" s="161">
        <v>0</v>
      </c>
      <c r="P43" s="161">
        <v>0</v>
      </c>
      <c r="Q43" s="161">
        <v>0</v>
      </c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8">
        <f t="shared" si="6"/>
        <v>9</v>
      </c>
      <c r="AI43" s="158" t="s">
        <v>2411</v>
      </c>
      <c r="AJ43" s="162">
        <v>83</v>
      </c>
      <c r="AK43" s="162">
        <v>57</v>
      </c>
      <c r="AL43" s="162">
        <v>44</v>
      </c>
      <c r="AM43" s="162">
        <v>45</v>
      </c>
      <c r="AN43" s="162">
        <v>31</v>
      </c>
      <c r="AO43" s="162">
        <v>33</v>
      </c>
      <c r="AP43" s="162">
        <v>26</v>
      </c>
      <c r="AQ43" s="162">
        <v>319</v>
      </c>
      <c r="AR43" s="162">
        <v>45.571428571428598</v>
      </c>
      <c r="AS43" s="162">
        <v>1.50471698113208</v>
      </c>
      <c r="AT43" s="158"/>
    </row>
    <row r="44" spans="1:46" x14ac:dyDescent="0.25">
      <c r="A44" s="169" t="s">
        <v>2415</v>
      </c>
      <c r="B44" s="161">
        <v>0</v>
      </c>
      <c r="C44" s="161">
        <v>0</v>
      </c>
      <c r="D44" s="161">
        <v>0</v>
      </c>
      <c r="E44" s="161">
        <v>0</v>
      </c>
      <c r="F44" s="161">
        <v>0</v>
      </c>
      <c r="G44" s="161">
        <v>0</v>
      </c>
      <c r="H44" s="161">
        <v>0</v>
      </c>
      <c r="I44" s="161">
        <v>0</v>
      </c>
      <c r="J44" s="161">
        <v>0</v>
      </c>
      <c r="K44" s="161">
        <v>0</v>
      </c>
      <c r="L44" s="161">
        <v>0</v>
      </c>
      <c r="M44" s="161">
        <v>0</v>
      </c>
      <c r="N44" s="161">
        <v>0</v>
      </c>
      <c r="O44" s="161">
        <v>0</v>
      </c>
      <c r="P44" s="161">
        <v>0</v>
      </c>
      <c r="Q44" s="161">
        <v>0</v>
      </c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70">
        <f t="shared" si="6"/>
        <v>0</v>
      </c>
      <c r="AI44" s="158" t="s">
        <v>2415</v>
      </c>
      <c r="AJ44" s="162">
        <v>4</v>
      </c>
      <c r="AK44" s="162">
        <v>4</v>
      </c>
      <c r="AL44" s="162">
        <v>15</v>
      </c>
      <c r="AM44" s="162">
        <v>12</v>
      </c>
      <c r="AN44" s="162">
        <v>11</v>
      </c>
      <c r="AO44" s="162">
        <v>9</v>
      </c>
      <c r="AP44" s="162">
        <v>2</v>
      </c>
      <c r="AQ44" s="162">
        <v>57</v>
      </c>
      <c r="AR44" s="162">
        <v>8.1428571428571406</v>
      </c>
      <c r="AS44" s="162">
        <v>0.26886792452830199</v>
      </c>
      <c r="AT44" s="158"/>
    </row>
    <row r="45" spans="1:46" x14ac:dyDescent="0.25">
      <c r="A45" s="171" t="s">
        <v>2416</v>
      </c>
      <c r="B45" s="161">
        <v>5</v>
      </c>
      <c r="C45" s="161">
        <v>0</v>
      </c>
      <c r="D45" s="161">
        <v>2</v>
      </c>
      <c r="E45" s="161">
        <v>5</v>
      </c>
      <c r="F45" s="161">
        <v>6</v>
      </c>
      <c r="G45" s="161">
        <v>4</v>
      </c>
      <c r="H45" s="161">
        <v>3</v>
      </c>
      <c r="I45" s="161">
        <v>1</v>
      </c>
      <c r="J45" s="161">
        <v>1</v>
      </c>
      <c r="K45" s="161">
        <v>3</v>
      </c>
      <c r="L45" s="161">
        <v>3</v>
      </c>
      <c r="M45" s="161">
        <v>6</v>
      </c>
      <c r="N45" s="161">
        <v>6</v>
      </c>
      <c r="O45" s="161">
        <v>5</v>
      </c>
      <c r="P45" s="161">
        <v>2</v>
      </c>
      <c r="Q45" s="161">
        <v>3</v>
      </c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4">
        <f t="shared" si="6"/>
        <v>55</v>
      </c>
      <c r="AI45" s="158" t="s">
        <v>2416</v>
      </c>
      <c r="AJ45" s="162">
        <v>14</v>
      </c>
      <c r="AK45" s="162">
        <v>13</v>
      </c>
      <c r="AL45" s="162">
        <v>25</v>
      </c>
      <c r="AM45" s="162">
        <v>24</v>
      </c>
      <c r="AN45" s="162">
        <v>58</v>
      </c>
      <c r="AO45" s="162">
        <v>17</v>
      </c>
      <c r="AP45" s="162">
        <v>30</v>
      </c>
      <c r="AQ45" s="162">
        <v>181</v>
      </c>
      <c r="AR45" s="162">
        <v>25.8571428571429</v>
      </c>
      <c r="AS45" s="162">
        <v>0.85377358490566002</v>
      </c>
      <c r="AT45" s="158"/>
    </row>
    <row r="46" spans="1:46" x14ac:dyDescent="0.25">
      <c r="A46" s="171" t="s">
        <v>2413</v>
      </c>
      <c r="B46" s="161">
        <v>2</v>
      </c>
      <c r="C46" s="161">
        <v>3</v>
      </c>
      <c r="D46" s="161">
        <v>5</v>
      </c>
      <c r="E46" s="161">
        <v>3</v>
      </c>
      <c r="F46" s="161">
        <v>6</v>
      </c>
      <c r="G46" s="161">
        <v>4</v>
      </c>
      <c r="H46" s="161">
        <v>0</v>
      </c>
      <c r="I46" s="161">
        <v>1</v>
      </c>
      <c r="J46" s="161">
        <v>0</v>
      </c>
      <c r="K46" s="161">
        <v>2</v>
      </c>
      <c r="L46" s="161">
        <v>4</v>
      </c>
      <c r="M46" s="161">
        <v>2</v>
      </c>
      <c r="N46" s="161">
        <v>3</v>
      </c>
      <c r="O46" s="161">
        <v>1</v>
      </c>
      <c r="P46" s="161">
        <v>4</v>
      </c>
      <c r="Q46" s="161">
        <v>2</v>
      </c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4">
        <f t="shared" si="6"/>
        <v>42</v>
      </c>
      <c r="AI46" s="158" t="s">
        <v>2413</v>
      </c>
      <c r="AJ46" s="162">
        <v>59</v>
      </c>
      <c r="AK46" s="162">
        <v>48</v>
      </c>
      <c r="AL46" s="162">
        <v>59</v>
      </c>
      <c r="AM46" s="162">
        <v>78</v>
      </c>
      <c r="AN46" s="162">
        <v>90</v>
      </c>
      <c r="AO46" s="162">
        <v>62</v>
      </c>
      <c r="AP46" s="162">
        <v>68</v>
      </c>
      <c r="AQ46" s="162">
        <v>464</v>
      </c>
      <c r="AR46" s="162">
        <v>66.285714285714306</v>
      </c>
      <c r="AS46" s="162">
        <v>2.1886792452830202</v>
      </c>
      <c r="AT46" s="158"/>
    </row>
    <row r="47" spans="1:46" x14ac:dyDescent="0.25">
      <c r="A47" s="171" t="s">
        <v>2417</v>
      </c>
      <c r="B47" s="161">
        <v>0</v>
      </c>
      <c r="C47" s="161">
        <v>1</v>
      </c>
      <c r="D47" s="161">
        <v>0</v>
      </c>
      <c r="E47" s="161">
        <v>0</v>
      </c>
      <c r="F47" s="161">
        <v>0</v>
      </c>
      <c r="G47" s="161">
        <v>1</v>
      </c>
      <c r="H47" s="161">
        <v>0</v>
      </c>
      <c r="I47" s="161">
        <v>0</v>
      </c>
      <c r="J47" s="161">
        <v>0</v>
      </c>
      <c r="K47" s="161">
        <v>0</v>
      </c>
      <c r="L47" s="161">
        <v>0</v>
      </c>
      <c r="M47" s="161">
        <v>1</v>
      </c>
      <c r="N47" s="161">
        <v>0</v>
      </c>
      <c r="O47" s="161">
        <v>0</v>
      </c>
      <c r="P47" s="161">
        <v>1</v>
      </c>
      <c r="Q47" s="161">
        <v>2</v>
      </c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4">
        <f t="shared" si="6"/>
        <v>6</v>
      </c>
      <c r="AI47" s="158" t="s">
        <v>2417</v>
      </c>
      <c r="AJ47" s="162">
        <v>14</v>
      </c>
      <c r="AK47" s="162">
        <v>21</v>
      </c>
      <c r="AL47" s="162">
        <v>24</v>
      </c>
      <c r="AM47" s="162">
        <v>18</v>
      </c>
      <c r="AN47" s="162">
        <v>23</v>
      </c>
      <c r="AO47" s="162">
        <v>26</v>
      </c>
      <c r="AP47" s="162">
        <v>27</v>
      </c>
      <c r="AQ47" s="162">
        <v>153</v>
      </c>
      <c r="AR47" s="162">
        <v>21.8571428571429</v>
      </c>
      <c r="AS47" s="162">
        <v>0.72169811320754695</v>
      </c>
      <c r="AT47" s="158"/>
    </row>
    <row r="48" spans="1:46" x14ac:dyDescent="0.25">
      <c r="A48" s="172" t="s">
        <v>2418</v>
      </c>
      <c r="B48" s="161">
        <v>13</v>
      </c>
      <c r="C48" s="161">
        <v>16</v>
      </c>
      <c r="D48" s="161">
        <v>14</v>
      </c>
      <c r="E48" s="161">
        <v>18</v>
      </c>
      <c r="F48" s="161">
        <v>15</v>
      </c>
      <c r="G48" s="161">
        <v>27</v>
      </c>
      <c r="H48" s="161">
        <v>15</v>
      </c>
      <c r="I48" s="161">
        <v>8</v>
      </c>
      <c r="J48" s="161">
        <v>11</v>
      </c>
      <c r="K48" s="161">
        <v>6</v>
      </c>
      <c r="L48" s="161">
        <v>12</v>
      </c>
      <c r="M48" s="161">
        <v>16</v>
      </c>
      <c r="N48" s="161">
        <v>18</v>
      </c>
      <c r="O48" s="161">
        <v>14</v>
      </c>
      <c r="P48" s="161">
        <v>14</v>
      </c>
      <c r="Q48" s="161">
        <v>10</v>
      </c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73">
        <f t="shared" si="6"/>
        <v>227</v>
      </c>
      <c r="AI48" s="158" t="s">
        <v>2418</v>
      </c>
      <c r="AJ48" s="162">
        <v>257</v>
      </c>
      <c r="AK48" s="162">
        <v>231</v>
      </c>
      <c r="AL48" s="162">
        <v>273</v>
      </c>
      <c r="AM48" s="162">
        <v>324</v>
      </c>
      <c r="AN48" s="162">
        <v>421</v>
      </c>
      <c r="AO48" s="162">
        <v>326</v>
      </c>
      <c r="AP48" s="162">
        <v>211</v>
      </c>
      <c r="AQ48" s="162">
        <v>2043</v>
      </c>
      <c r="AR48" s="162">
        <v>291.857142857143</v>
      </c>
      <c r="AS48" s="162">
        <v>9.6367924528301891</v>
      </c>
      <c r="AT48" s="158"/>
    </row>
    <row r="49" spans="1:46" x14ac:dyDescent="0.25">
      <c r="R49" s="174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</row>
    <row r="59" spans="1:4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</row>
    <row r="60" spans="1:46" ht="153" x14ac:dyDescent="0.25">
      <c r="A60" s="157" t="s">
        <v>14</v>
      </c>
      <c r="B60" s="152" t="s">
        <v>2398</v>
      </c>
      <c r="C60" s="152" t="s">
        <v>2400</v>
      </c>
      <c r="D60" s="152" t="s">
        <v>2402</v>
      </c>
      <c r="E60" s="156" t="s">
        <v>2399</v>
      </c>
      <c r="F60" s="156" t="s">
        <v>2401</v>
      </c>
      <c r="G60" s="156" t="s">
        <v>2403</v>
      </c>
      <c r="H60" s="156" t="s">
        <v>2405</v>
      </c>
      <c r="I60" s="156" t="s">
        <v>2406</v>
      </c>
      <c r="J60" s="156" t="s">
        <v>2407</v>
      </c>
      <c r="K60" s="156" t="s">
        <v>2409</v>
      </c>
      <c r="L60" s="156" t="s">
        <v>2410</v>
      </c>
      <c r="M60" s="156" t="s">
        <v>2411</v>
      </c>
      <c r="N60" s="156" t="s">
        <v>2415</v>
      </c>
      <c r="O60" s="157" t="s">
        <v>2416</v>
      </c>
      <c r="P60" s="157" t="s">
        <v>2413</v>
      </c>
      <c r="Q60" s="157" t="s">
        <v>2417</v>
      </c>
      <c r="R60" s="157" t="s">
        <v>2418</v>
      </c>
      <c r="S60" s="42"/>
    </row>
    <row r="61" spans="1:46" x14ac:dyDescent="0.25">
      <c r="A61" s="148">
        <f t="shared" ref="A61:J70" ca="1" si="7">OFFSET($B$32,COLUMN()-COLUMN($B$61),ROW()-ROW($C$61))</f>
        <v>42429</v>
      </c>
      <c r="B61" s="42">
        <f t="shared" ca="1" si="7"/>
        <v>31</v>
      </c>
      <c r="C61" s="42">
        <f t="shared" ca="1" si="7"/>
        <v>18</v>
      </c>
      <c r="D61" s="42">
        <f t="shared" ca="1" si="7"/>
        <v>6</v>
      </c>
      <c r="E61" s="42">
        <f t="shared" ca="1" si="7"/>
        <v>0</v>
      </c>
      <c r="F61" s="42">
        <f t="shared" ca="1" si="7"/>
        <v>0</v>
      </c>
      <c r="G61" s="42">
        <f t="shared" ca="1" si="7"/>
        <v>0</v>
      </c>
      <c r="H61" s="42">
        <f t="shared" ca="1" si="7"/>
        <v>2</v>
      </c>
      <c r="I61" s="42">
        <f t="shared" ca="1" si="7"/>
        <v>2</v>
      </c>
      <c r="J61" s="42">
        <f t="shared" ca="1" si="7"/>
        <v>1</v>
      </c>
      <c r="K61" s="42">
        <f t="shared" ref="K61:R70" ca="1" si="8">OFFSET($B$32,COLUMN()-COLUMN($B$61),ROW()-ROW($C$61))</f>
        <v>0</v>
      </c>
      <c r="L61" s="42">
        <f t="shared" ca="1" si="8"/>
        <v>0</v>
      </c>
      <c r="M61" s="42">
        <f t="shared" ca="1" si="8"/>
        <v>1</v>
      </c>
      <c r="N61" s="42">
        <f t="shared" ca="1" si="8"/>
        <v>0</v>
      </c>
      <c r="O61" s="42">
        <f t="shared" ca="1" si="8"/>
        <v>5</v>
      </c>
      <c r="P61" s="42">
        <f t="shared" ca="1" si="8"/>
        <v>2</v>
      </c>
      <c r="Q61" s="42">
        <f t="shared" ca="1" si="8"/>
        <v>0</v>
      </c>
      <c r="R61" s="42">
        <f t="shared" ca="1" si="8"/>
        <v>13</v>
      </c>
      <c r="S61" s="42"/>
    </row>
    <row r="62" spans="1:46" x14ac:dyDescent="0.25">
      <c r="A62" s="148">
        <f t="shared" ca="1" si="7"/>
        <v>42430</v>
      </c>
      <c r="B62" s="42">
        <f t="shared" ca="1" si="7"/>
        <v>33</v>
      </c>
      <c r="C62" s="42">
        <f t="shared" ca="1" si="7"/>
        <v>22</v>
      </c>
      <c r="D62" s="42">
        <f t="shared" ca="1" si="7"/>
        <v>12</v>
      </c>
      <c r="E62" s="42">
        <f t="shared" ca="1" si="7"/>
        <v>7</v>
      </c>
      <c r="F62" s="42">
        <f t="shared" ca="1" si="7"/>
        <v>0</v>
      </c>
      <c r="G62" s="42">
        <f t="shared" ca="1" si="7"/>
        <v>0</v>
      </c>
      <c r="H62" s="42">
        <f t="shared" ca="1" si="7"/>
        <v>1</v>
      </c>
      <c r="I62" s="42">
        <f t="shared" ca="1" si="7"/>
        <v>4</v>
      </c>
      <c r="J62" s="42">
        <f t="shared" ca="1" si="7"/>
        <v>0</v>
      </c>
      <c r="K62" s="42">
        <f t="shared" ca="1" si="8"/>
        <v>0</v>
      </c>
      <c r="L62" s="42">
        <f t="shared" ca="1" si="8"/>
        <v>0</v>
      </c>
      <c r="M62" s="42">
        <f t="shared" ca="1" si="8"/>
        <v>0</v>
      </c>
      <c r="N62" s="42">
        <f t="shared" ca="1" si="8"/>
        <v>0</v>
      </c>
      <c r="O62" s="42">
        <f t="shared" ca="1" si="8"/>
        <v>0</v>
      </c>
      <c r="P62" s="42">
        <f t="shared" ca="1" si="8"/>
        <v>3</v>
      </c>
      <c r="Q62" s="42">
        <f t="shared" ca="1" si="8"/>
        <v>1</v>
      </c>
      <c r="R62" s="42">
        <f t="shared" ca="1" si="8"/>
        <v>16</v>
      </c>
      <c r="S62" s="42"/>
    </row>
    <row r="63" spans="1:46" x14ac:dyDescent="0.25">
      <c r="A63" s="148">
        <f t="shared" ca="1" si="7"/>
        <v>42431</v>
      </c>
      <c r="B63" s="42">
        <f t="shared" ca="1" si="7"/>
        <v>33</v>
      </c>
      <c r="C63" s="42">
        <f t="shared" ca="1" si="7"/>
        <v>15</v>
      </c>
      <c r="D63" s="42">
        <f t="shared" ca="1" si="7"/>
        <v>7</v>
      </c>
      <c r="E63" s="42">
        <f t="shared" ca="1" si="7"/>
        <v>3</v>
      </c>
      <c r="F63" s="42">
        <f t="shared" ca="1" si="7"/>
        <v>0</v>
      </c>
      <c r="G63" s="42">
        <f t="shared" ca="1" si="7"/>
        <v>0</v>
      </c>
      <c r="H63" s="42">
        <f t="shared" ca="1" si="7"/>
        <v>1</v>
      </c>
      <c r="I63" s="42">
        <f t="shared" ca="1" si="7"/>
        <v>1</v>
      </c>
      <c r="J63" s="42">
        <f t="shared" ca="1" si="7"/>
        <v>1</v>
      </c>
      <c r="K63" s="42">
        <f t="shared" ca="1" si="8"/>
        <v>0</v>
      </c>
      <c r="L63" s="42">
        <f t="shared" ca="1" si="8"/>
        <v>0</v>
      </c>
      <c r="M63" s="42">
        <f t="shared" ca="1" si="8"/>
        <v>1</v>
      </c>
      <c r="N63" s="42">
        <f t="shared" ca="1" si="8"/>
        <v>0</v>
      </c>
      <c r="O63" s="42">
        <f t="shared" ca="1" si="8"/>
        <v>2</v>
      </c>
      <c r="P63" s="42">
        <f t="shared" ca="1" si="8"/>
        <v>5</v>
      </c>
      <c r="Q63" s="42">
        <f t="shared" ca="1" si="8"/>
        <v>0</v>
      </c>
      <c r="R63" s="42">
        <f t="shared" ca="1" si="8"/>
        <v>14</v>
      </c>
      <c r="S63" s="42"/>
    </row>
    <row r="64" spans="1:46" x14ac:dyDescent="0.25">
      <c r="A64" s="148">
        <f t="shared" ca="1" si="7"/>
        <v>42432</v>
      </c>
      <c r="B64" s="42">
        <f t="shared" ca="1" si="7"/>
        <v>34</v>
      </c>
      <c r="C64" s="42">
        <f t="shared" ca="1" si="7"/>
        <v>19</v>
      </c>
      <c r="D64" s="42">
        <f t="shared" ca="1" si="7"/>
        <v>10</v>
      </c>
      <c r="E64" s="42">
        <f t="shared" ca="1" si="7"/>
        <v>3</v>
      </c>
      <c r="F64" s="42">
        <f t="shared" ca="1" si="7"/>
        <v>0</v>
      </c>
      <c r="G64" s="42">
        <f t="shared" ca="1" si="7"/>
        <v>0</v>
      </c>
      <c r="H64" s="42">
        <f t="shared" ca="1" si="7"/>
        <v>3</v>
      </c>
      <c r="I64" s="42">
        <f t="shared" ca="1" si="7"/>
        <v>2</v>
      </c>
      <c r="J64" s="42">
        <f t="shared" ca="1" si="7"/>
        <v>0</v>
      </c>
      <c r="K64" s="42">
        <f t="shared" ca="1" si="8"/>
        <v>0</v>
      </c>
      <c r="L64" s="42">
        <f t="shared" ca="1" si="8"/>
        <v>0</v>
      </c>
      <c r="M64" s="42">
        <f t="shared" ca="1" si="8"/>
        <v>2</v>
      </c>
      <c r="N64" s="42">
        <f t="shared" ca="1" si="8"/>
        <v>0</v>
      </c>
      <c r="O64" s="42">
        <f t="shared" ca="1" si="8"/>
        <v>5</v>
      </c>
      <c r="P64" s="42">
        <f t="shared" ca="1" si="8"/>
        <v>3</v>
      </c>
      <c r="Q64" s="42">
        <f t="shared" ca="1" si="8"/>
        <v>0</v>
      </c>
      <c r="R64" s="42">
        <f t="shared" ca="1" si="8"/>
        <v>18</v>
      </c>
      <c r="S64" s="42"/>
    </row>
    <row r="65" spans="1:19" x14ac:dyDescent="0.25">
      <c r="A65" s="148">
        <f t="shared" ca="1" si="7"/>
        <v>42433</v>
      </c>
      <c r="B65" s="42">
        <f t="shared" ca="1" si="7"/>
        <v>36</v>
      </c>
      <c r="C65" s="42">
        <f t="shared" ca="1" si="7"/>
        <v>18</v>
      </c>
      <c r="D65" s="42">
        <f t="shared" ca="1" si="7"/>
        <v>3</v>
      </c>
      <c r="E65" s="42">
        <f t="shared" ca="1" si="7"/>
        <v>1</v>
      </c>
      <c r="F65" s="42">
        <f t="shared" ca="1" si="7"/>
        <v>0</v>
      </c>
      <c r="G65" s="42">
        <f t="shared" ca="1" si="7"/>
        <v>0</v>
      </c>
      <c r="H65" s="42">
        <f t="shared" ca="1" si="7"/>
        <v>1</v>
      </c>
      <c r="I65" s="42">
        <f t="shared" ca="1" si="7"/>
        <v>0</v>
      </c>
      <c r="J65" s="42">
        <f t="shared" ca="1" si="7"/>
        <v>1</v>
      </c>
      <c r="K65" s="42">
        <f t="shared" ca="1" si="8"/>
        <v>0</v>
      </c>
      <c r="L65" s="42">
        <f t="shared" ca="1" si="8"/>
        <v>0</v>
      </c>
      <c r="M65" s="42">
        <f t="shared" ca="1" si="8"/>
        <v>0</v>
      </c>
      <c r="N65" s="42">
        <f t="shared" ca="1" si="8"/>
        <v>0</v>
      </c>
      <c r="O65" s="42">
        <f t="shared" ca="1" si="8"/>
        <v>6</v>
      </c>
      <c r="P65" s="42">
        <f t="shared" ca="1" si="8"/>
        <v>6</v>
      </c>
      <c r="Q65" s="42">
        <f t="shared" ca="1" si="8"/>
        <v>0</v>
      </c>
      <c r="R65" s="42">
        <f t="shared" ca="1" si="8"/>
        <v>15</v>
      </c>
      <c r="S65" s="42"/>
    </row>
    <row r="66" spans="1:19" x14ac:dyDescent="0.25">
      <c r="A66" s="148">
        <f t="shared" ca="1" si="7"/>
        <v>42434</v>
      </c>
      <c r="B66" s="42">
        <f t="shared" ca="1" si="7"/>
        <v>35</v>
      </c>
      <c r="C66" s="42">
        <f t="shared" ca="1" si="7"/>
        <v>27</v>
      </c>
      <c r="D66" s="42">
        <f t="shared" ca="1" si="7"/>
        <v>18</v>
      </c>
      <c r="E66" s="42">
        <f t="shared" ca="1" si="7"/>
        <v>10</v>
      </c>
      <c r="F66" s="42">
        <f t="shared" ca="1" si="7"/>
        <v>0</v>
      </c>
      <c r="G66" s="42">
        <f t="shared" ca="1" si="7"/>
        <v>0</v>
      </c>
      <c r="H66" s="42">
        <f t="shared" ca="1" si="7"/>
        <v>3</v>
      </c>
      <c r="I66" s="42">
        <f t="shared" ca="1" si="7"/>
        <v>5</v>
      </c>
      <c r="J66" s="42">
        <f t="shared" ca="1" si="7"/>
        <v>0</v>
      </c>
      <c r="K66" s="42">
        <f t="shared" ca="1" si="8"/>
        <v>0</v>
      </c>
      <c r="L66" s="42">
        <f t="shared" ca="1" si="8"/>
        <v>0</v>
      </c>
      <c r="M66" s="42">
        <f t="shared" ca="1" si="8"/>
        <v>0</v>
      </c>
      <c r="N66" s="42">
        <f t="shared" ca="1" si="8"/>
        <v>0</v>
      </c>
      <c r="O66" s="42">
        <f t="shared" ca="1" si="8"/>
        <v>4</v>
      </c>
      <c r="P66" s="42">
        <f t="shared" ca="1" si="8"/>
        <v>4</v>
      </c>
      <c r="Q66" s="42">
        <f t="shared" ca="1" si="8"/>
        <v>1</v>
      </c>
      <c r="R66" s="42">
        <f t="shared" ca="1" si="8"/>
        <v>27</v>
      </c>
      <c r="S66" s="42"/>
    </row>
    <row r="67" spans="1:19" x14ac:dyDescent="0.25">
      <c r="A67" s="148">
        <f t="shared" ca="1" si="7"/>
        <v>42435</v>
      </c>
      <c r="B67" s="42">
        <f t="shared" ca="1" si="7"/>
        <v>37</v>
      </c>
      <c r="C67" s="42">
        <f t="shared" ca="1" si="7"/>
        <v>34</v>
      </c>
      <c r="D67" s="42">
        <f t="shared" ca="1" si="7"/>
        <v>6</v>
      </c>
      <c r="E67" s="42">
        <f t="shared" ca="1" si="7"/>
        <v>2</v>
      </c>
      <c r="F67" s="42">
        <f t="shared" ca="1" si="7"/>
        <v>0</v>
      </c>
      <c r="G67" s="42">
        <f t="shared" ca="1" si="7"/>
        <v>0</v>
      </c>
      <c r="H67" s="42">
        <f t="shared" ca="1" si="7"/>
        <v>1</v>
      </c>
      <c r="I67" s="42">
        <f t="shared" ca="1" si="7"/>
        <v>1</v>
      </c>
      <c r="J67" s="42">
        <f t="shared" ca="1" si="7"/>
        <v>1</v>
      </c>
      <c r="K67" s="42">
        <f t="shared" ca="1" si="8"/>
        <v>0</v>
      </c>
      <c r="L67" s="42">
        <f t="shared" ca="1" si="8"/>
        <v>0</v>
      </c>
      <c r="M67" s="42">
        <f t="shared" ca="1" si="8"/>
        <v>1</v>
      </c>
      <c r="N67" s="42">
        <f t="shared" ca="1" si="8"/>
        <v>0</v>
      </c>
      <c r="O67" s="42">
        <f t="shared" ca="1" si="8"/>
        <v>3</v>
      </c>
      <c r="P67" s="42">
        <f t="shared" ca="1" si="8"/>
        <v>0</v>
      </c>
      <c r="Q67" s="42">
        <f t="shared" ca="1" si="8"/>
        <v>0</v>
      </c>
      <c r="R67" s="42">
        <f t="shared" ca="1" si="8"/>
        <v>15</v>
      </c>
      <c r="S67" s="42"/>
    </row>
    <row r="68" spans="1:19" x14ac:dyDescent="0.25">
      <c r="A68" s="148">
        <f t="shared" ca="1" si="7"/>
        <v>42436</v>
      </c>
      <c r="B68" s="42">
        <f t="shared" ca="1" si="7"/>
        <v>35</v>
      </c>
      <c r="C68" s="42">
        <f t="shared" ca="1" si="7"/>
        <v>20</v>
      </c>
      <c r="D68" s="42">
        <f t="shared" ca="1" si="7"/>
        <v>6</v>
      </c>
      <c r="E68" s="42">
        <f t="shared" ca="1" si="7"/>
        <v>0</v>
      </c>
      <c r="F68" s="42">
        <f t="shared" ca="1" si="7"/>
        <v>0</v>
      </c>
      <c r="G68" s="42">
        <f t="shared" ca="1" si="7"/>
        <v>0</v>
      </c>
      <c r="H68" s="42">
        <f t="shared" ca="1" si="7"/>
        <v>3</v>
      </c>
      <c r="I68" s="42">
        <f t="shared" ca="1" si="7"/>
        <v>3</v>
      </c>
      <c r="J68" s="42">
        <f t="shared" ca="1" si="7"/>
        <v>0</v>
      </c>
      <c r="K68" s="42">
        <f t="shared" ca="1" si="8"/>
        <v>0</v>
      </c>
      <c r="L68" s="42">
        <f t="shared" ca="1" si="8"/>
        <v>0</v>
      </c>
      <c r="M68" s="42">
        <f t="shared" ca="1" si="8"/>
        <v>0</v>
      </c>
      <c r="N68" s="42">
        <f t="shared" ca="1" si="8"/>
        <v>0</v>
      </c>
      <c r="O68" s="42">
        <f t="shared" ca="1" si="8"/>
        <v>1</v>
      </c>
      <c r="P68" s="42">
        <f t="shared" ca="1" si="8"/>
        <v>1</v>
      </c>
      <c r="Q68" s="42">
        <f t="shared" ca="1" si="8"/>
        <v>0</v>
      </c>
      <c r="R68" s="42">
        <f t="shared" ca="1" si="8"/>
        <v>8</v>
      </c>
      <c r="S68" s="42"/>
    </row>
    <row r="69" spans="1:19" x14ac:dyDescent="0.25">
      <c r="A69" s="148">
        <f t="shared" ca="1" si="7"/>
        <v>42437</v>
      </c>
      <c r="B69" s="42">
        <f t="shared" ca="1" si="7"/>
        <v>36</v>
      </c>
      <c r="C69" s="42">
        <f t="shared" ca="1" si="7"/>
        <v>20</v>
      </c>
      <c r="D69" s="42">
        <f t="shared" ca="1" si="7"/>
        <v>10</v>
      </c>
      <c r="E69" s="42">
        <f t="shared" ca="1" si="7"/>
        <v>2</v>
      </c>
      <c r="F69" s="42">
        <f t="shared" ca="1" si="7"/>
        <v>2</v>
      </c>
      <c r="G69" s="42">
        <f t="shared" ca="1" si="7"/>
        <v>0</v>
      </c>
      <c r="H69" s="42">
        <f t="shared" ca="1" si="7"/>
        <v>2</v>
      </c>
      <c r="I69" s="42">
        <f t="shared" ca="1" si="7"/>
        <v>2</v>
      </c>
      <c r="J69" s="42">
        <f t="shared" ca="1" si="7"/>
        <v>0</v>
      </c>
      <c r="K69" s="42">
        <f t="shared" ca="1" si="8"/>
        <v>0</v>
      </c>
      <c r="L69" s="42">
        <f t="shared" ca="1" si="8"/>
        <v>0</v>
      </c>
      <c r="M69" s="42">
        <f t="shared" ca="1" si="8"/>
        <v>2</v>
      </c>
      <c r="N69" s="42">
        <f t="shared" ca="1" si="8"/>
        <v>0</v>
      </c>
      <c r="O69" s="42">
        <f t="shared" ca="1" si="8"/>
        <v>1</v>
      </c>
      <c r="P69" s="42">
        <f t="shared" ca="1" si="8"/>
        <v>0</v>
      </c>
      <c r="Q69" s="42">
        <f t="shared" ca="1" si="8"/>
        <v>0</v>
      </c>
      <c r="R69" s="42">
        <f t="shared" ca="1" si="8"/>
        <v>11</v>
      </c>
      <c r="S69" s="42"/>
    </row>
    <row r="70" spans="1:19" x14ac:dyDescent="0.25">
      <c r="A70" s="148">
        <f t="shared" ca="1" si="7"/>
        <v>42438</v>
      </c>
      <c r="B70" s="42">
        <f t="shared" ca="1" si="7"/>
        <v>33</v>
      </c>
      <c r="C70" s="42">
        <f t="shared" ca="1" si="7"/>
        <v>13</v>
      </c>
      <c r="D70" s="42">
        <f t="shared" ca="1" si="7"/>
        <v>1</v>
      </c>
      <c r="E70" s="42">
        <f t="shared" ca="1" si="7"/>
        <v>0</v>
      </c>
      <c r="F70" s="42">
        <f t="shared" ca="1" si="7"/>
        <v>0</v>
      </c>
      <c r="G70" s="42">
        <f t="shared" ca="1" si="7"/>
        <v>0</v>
      </c>
      <c r="H70" s="42">
        <f t="shared" ca="1" si="7"/>
        <v>1</v>
      </c>
      <c r="I70" s="42">
        <f t="shared" ca="1" si="7"/>
        <v>0</v>
      </c>
      <c r="J70" s="42">
        <f t="shared" ca="1" si="7"/>
        <v>0</v>
      </c>
      <c r="K70" s="42">
        <f t="shared" ca="1" si="8"/>
        <v>0</v>
      </c>
      <c r="L70" s="42">
        <f t="shared" ca="1" si="8"/>
        <v>0</v>
      </c>
      <c r="M70" s="42">
        <f t="shared" ca="1" si="8"/>
        <v>0</v>
      </c>
      <c r="N70" s="42">
        <f t="shared" ca="1" si="8"/>
        <v>0</v>
      </c>
      <c r="O70" s="42">
        <f t="shared" ca="1" si="8"/>
        <v>3</v>
      </c>
      <c r="P70" s="42">
        <f t="shared" ca="1" si="8"/>
        <v>2</v>
      </c>
      <c r="Q70" s="42">
        <f t="shared" ca="1" si="8"/>
        <v>0</v>
      </c>
      <c r="R70" s="42">
        <f t="shared" ca="1" si="8"/>
        <v>6</v>
      </c>
      <c r="S70" s="42"/>
    </row>
    <row r="71" spans="1:19" x14ac:dyDescent="0.25">
      <c r="A71" s="148">
        <f t="shared" ref="A71:J80" ca="1" si="9">OFFSET($B$32,COLUMN()-COLUMN($B$61),ROW()-ROW($C$61))</f>
        <v>42439</v>
      </c>
      <c r="B71" s="42">
        <f t="shared" ca="1" si="9"/>
        <v>29</v>
      </c>
      <c r="C71" s="42">
        <f t="shared" ca="1" si="9"/>
        <v>14</v>
      </c>
      <c r="D71" s="42">
        <f t="shared" ca="1" si="9"/>
        <v>5</v>
      </c>
      <c r="E71" s="42">
        <f t="shared" ca="1" si="9"/>
        <v>2</v>
      </c>
      <c r="F71" s="42">
        <f t="shared" ca="1" si="9"/>
        <v>0</v>
      </c>
      <c r="G71" s="42">
        <f t="shared" ca="1" si="9"/>
        <v>0</v>
      </c>
      <c r="H71" s="42">
        <f t="shared" ca="1" si="9"/>
        <v>1</v>
      </c>
      <c r="I71" s="42">
        <f t="shared" ca="1" si="9"/>
        <v>1</v>
      </c>
      <c r="J71" s="42">
        <f t="shared" ca="1" si="9"/>
        <v>1</v>
      </c>
      <c r="K71" s="42">
        <f t="shared" ref="K71:R80" ca="1" si="10">OFFSET($B$32,COLUMN()-COLUMN($B$61),ROW()-ROW($C$61))</f>
        <v>0</v>
      </c>
      <c r="L71" s="42">
        <f t="shared" ca="1" si="10"/>
        <v>0</v>
      </c>
      <c r="M71" s="42">
        <f t="shared" ca="1" si="10"/>
        <v>0</v>
      </c>
      <c r="N71" s="42">
        <f t="shared" ca="1" si="10"/>
        <v>0</v>
      </c>
      <c r="O71" s="42">
        <f t="shared" ca="1" si="10"/>
        <v>3</v>
      </c>
      <c r="P71" s="42">
        <f t="shared" ca="1" si="10"/>
        <v>4</v>
      </c>
      <c r="Q71" s="42">
        <f t="shared" ca="1" si="10"/>
        <v>0</v>
      </c>
      <c r="R71" s="42">
        <f t="shared" ca="1" si="10"/>
        <v>12</v>
      </c>
      <c r="S71" s="42"/>
    </row>
    <row r="72" spans="1:19" x14ac:dyDescent="0.25">
      <c r="A72" s="148">
        <f t="shared" ca="1" si="9"/>
        <v>42440</v>
      </c>
      <c r="B72" s="42">
        <f t="shared" ca="1" si="9"/>
        <v>31</v>
      </c>
      <c r="C72" s="42">
        <f t="shared" ca="1" si="9"/>
        <v>13</v>
      </c>
      <c r="D72" s="42">
        <f t="shared" ca="1" si="9"/>
        <v>7</v>
      </c>
      <c r="E72" s="42">
        <f t="shared" ca="1" si="9"/>
        <v>4</v>
      </c>
      <c r="F72" s="42">
        <f t="shared" ca="1" si="9"/>
        <v>0</v>
      </c>
      <c r="G72" s="42">
        <f t="shared" ca="1" si="9"/>
        <v>0</v>
      </c>
      <c r="H72" s="42">
        <f t="shared" ca="1" si="9"/>
        <v>1</v>
      </c>
      <c r="I72" s="42">
        <f t="shared" ca="1" si="9"/>
        <v>2</v>
      </c>
      <c r="J72" s="42">
        <f t="shared" ca="1" si="9"/>
        <v>0</v>
      </c>
      <c r="K72" s="42">
        <f t="shared" ca="1" si="10"/>
        <v>0</v>
      </c>
      <c r="L72" s="42">
        <f t="shared" ca="1" si="10"/>
        <v>0</v>
      </c>
      <c r="M72" s="42">
        <f t="shared" ca="1" si="10"/>
        <v>0</v>
      </c>
      <c r="N72" s="42">
        <f t="shared" ca="1" si="10"/>
        <v>0</v>
      </c>
      <c r="O72" s="42">
        <f t="shared" ca="1" si="10"/>
        <v>6</v>
      </c>
      <c r="P72" s="42">
        <f t="shared" ca="1" si="10"/>
        <v>2</v>
      </c>
      <c r="Q72" s="42">
        <f t="shared" ca="1" si="10"/>
        <v>1</v>
      </c>
      <c r="R72" s="42">
        <f t="shared" ca="1" si="10"/>
        <v>16</v>
      </c>
      <c r="S72" s="42"/>
    </row>
    <row r="73" spans="1:19" x14ac:dyDescent="0.25">
      <c r="A73" s="148">
        <f t="shared" ca="1" si="9"/>
        <v>42441</v>
      </c>
      <c r="B73" s="42">
        <f t="shared" ca="1" si="9"/>
        <v>22</v>
      </c>
      <c r="C73" s="42">
        <f t="shared" ca="1" si="9"/>
        <v>18</v>
      </c>
      <c r="D73" s="42">
        <f t="shared" ca="1" si="9"/>
        <v>9</v>
      </c>
      <c r="E73" s="42">
        <f t="shared" ca="1" si="9"/>
        <v>6</v>
      </c>
      <c r="F73" s="42">
        <f t="shared" ca="1" si="9"/>
        <v>0</v>
      </c>
      <c r="G73" s="42">
        <f t="shared" ca="1" si="9"/>
        <v>0</v>
      </c>
      <c r="H73" s="42">
        <f t="shared" ca="1" si="9"/>
        <v>0</v>
      </c>
      <c r="I73" s="42">
        <f t="shared" ca="1" si="9"/>
        <v>1</v>
      </c>
      <c r="J73" s="42">
        <f t="shared" ca="1" si="9"/>
        <v>0</v>
      </c>
      <c r="K73" s="42">
        <f t="shared" ca="1" si="10"/>
        <v>0</v>
      </c>
      <c r="L73" s="42">
        <f t="shared" ca="1" si="10"/>
        <v>0</v>
      </c>
      <c r="M73" s="42">
        <f t="shared" ca="1" si="10"/>
        <v>2</v>
      </c>
      <c r="N73" s="42">
        <f t="shared" ca="1" si="10"/>
        <v>0</v>
      </c>
      <c r="O73" s="42">
        <f t="shared" ca="1" si="10"/>
        <v>6</v>
      </c>
      <c r="P73" s="42">
        <f t="shared" ca="1" si="10"/>
        <v>3</v>
      </c>
      <c r="Q73" s="42">
        <f t="shared" ca="1" si="10"/>
        <v>0</v>
      </c>
      <c r="R73" s="42">
        <f t="shared" ca="1" si="10"/>
        <v>18</v>
      </c>
      <c r="S73" s="42"/>
    </row>
    <row r="74" spans="1:19" x14ac:dyDescent="0.25">
      <c r="A74" s="148">
        <f t="shared" ca="1" si="9"/>
        <v>42442</v>
      </c>
      <c r="B74" s="42">
        <f t="shared" ca="1" si="9"/>
        <v>28</v>
      </c>
      <c r="C74" s="42">
        <f t="shared" ca="1" si="9"/>
        <v>22</v>
      </c>
      <c r="D74" s="42">
        <f t="shared" ca="1" si="9"/>
        <v>8</v>
      </c>
      <c r="E74" s="42">
        <f t="shared" ca="1" si="9"/>
        <v>3</v>
      </c>
      <c r="F74" s="42">
        <f t="shared" ca="1" si="9"/>
        <v>0</v>
      </c>
      <c r="G74" s="42">
        <f t="shared" ca="1" si="9"/>
        <v>0</v>
      </c>
      <c r="H74" s="42">
        <f t="shared" ca="1" si="9"/>
        <v>1</v>
      </c>
      <c r="I74" s="42">
        <f t="shared" ca="1" si="9"/>
        <v>3</v>
      </c>
      <c r="J74" s="42">
        <f t="shared" ca="1" si="9"/>
        <v>1</v>
      </c>
      <c r="K74" s="42">
        <f t="shared" ca="1" si="10"/>
        <v>0</v>
      </c>
      <c r="L74" s="42">
        <f t="shared" ca="1" si="10"/>
        <v>0</v>
      </c>
      <c r="M74" s="42">
        <f t="shared" ca="1" si="10"/>
        <v>0</v>
      </c>
      <c r="N74" s="42">
        <f t="shared" ca="1" si="10"/>
        <v>0</v>
      </c>
      <c r="O74" s="42">
        <f t="shared" ca="1" si="10"/>
        <v>5</v>
      </c>
      <c r="P74" s="42">
        <f t="shared" ca="1" si="10"/>
        <v>1</v>
      </c>
      <c r="Q74" s="42">
        <f t="shared" ca="1" si="10"/>
        <v>0</v>
      </c>
      <c r="R74" s="42">
        <f t="shared" ca="1" si="10"/>
        <v>14</v>
      </c>
      <c r="S74" s="42"/>
    </row>
    <row r="75" spans="1:19" x14ac:dyDescent="0.25">
      <c r="A75" s="148">
        <f t="shared" ca="1" si="9"/>
        <v>42443</v>
      </c>
      <c r="B75" s="42">
        <f t="shared" ca="1" si="9"/>
        <v>25</v>
      </c>
      <c r="C75" s="42">
        <f t="shared" ca="1" si="9"/>
        <v>19</v>
      </c>
      <c r="D75" s="42">
        <f t="shared" ca="1" si="9"/>
        <v>7</v>
      </c>
      <c r="E75" s="42">
        <f t="shared" ca="1" si="9"/>
        <v>2</v>
      </c>
      <c r="F75" s="42">
        <f t="shared" ca="1" si="9"/>
        <v>0</v>
      </c>
      <c r="G75" s="42">
        <f t="shared" ca="1" si="9"/>
        <v>0</v>
      </c>
      <c r="H75" s="42">
        <f t="shared" ca="1" si="9"/>
        <v>4</v>
      </c>
      <c r="I75" s="42">
        <f t="shared" ca="1" si="9"/>
        <v>1</v>
      </c>
      <c r="J75" s="42">
        <f t="shared" ca="1" si="9"/>
        <v>0</v>
      </c>
      <c r="K75" s="42">
        <f t="shared" ca="1" si="10"/>
        <v>0</v>
      </c>
      <c r="L75" s="42">
        <f t="shared" ca="1" si="10"/>
        <v>0</v>
      </c>
      <c r="M75" s="42">
        <f t="shared" ca="1" si="10"/>
        <v>0</v>
      </c>
      <c r="N75" s="42">
        <f t="shared" ca="1" si="10"/>
        <v>0</v>
      </c>
      <c r="O75" s="42">
        <f t="shared" ca="1" si="10"/>
        <v>2</v>
      </c>
      <c r="P75" s="42">
        <f t="shared" ca="1" si="10"/>
        <v>4</v>
      </c>
      <c r="Q75" s="42">
        <f t="shared" ca="1" si="10"/>
        <v>1</v>
      </c>
      <c r="R75" s="42">
        <f t="shared" ca="1" si="10"/>
        <v>14</v>
      </c>
      <c r="S75" s="42"/>
    </row>
    <row r="76" spans="1:19" x14ac:dyDescent="0.25">
      <c r="A76" s="148">
        <f t="shared" ca="1" si="9"/>
        <v>42444</v>
      </c>
      <c r="B76" s="42">
        <f t="shared" ca="1" si="9"/>
        <v>24</v>
      </c>
      <c r="C76" s="42">
        <f t="shared" ca="1" si="9"/>
        <v>18</v>
      </c>
      <c r="D76" s="42">
        <f t="shared" ca="1" si="9"/>
        <v>3</v>
      </c>
      <c r="E76" s="42">
        <f t="shared" ca="1" si="9"/>
        <v>1</v>
      </c>
      <c r="F76" s="42">
        <f t="shared" ca="1" si="9"/>
        <v>0</v>
      </c>
      <c r="G76" s="42">
        <f t="shared" ca="1" si="9"/>
        <v>0</v>
      </c>
      <c r="H76" s="42">
        <f t="shared" ca="1" si="9"/>
        <v>2</v>
      </c>
      <c r="I76" s="42">
        <f t="shared" ca="1" si="9"/>
        <v>0</v>
      </c>
      <c r="J76" s="42">
        <f t="shared" ca="1" si="9"/>
        <v>0</v>
      </c>
      <c r="K76" s="42">
        <f t="shared" ca="1" si="10"/>
        <v>0</v>
      </c>
      <c r="L76" s="42">
        <f t="shared" ca="1" si="10"/>
        <v>0</v>
      </c>
      <c r="M76" s="42">
        <f t="shared" ca="1" si="10"/>
        <v>0</v>
      </c>
      <c r="N76" s="42">
        <f t="shared" ca="1" si="10"/>
        <v>0</v>
      </c>
      <c r="O76" s="42">
        <f t="shared" ca="1" si="10"/>
        <v>3</v>
      </c>
      <c r="P76" s="42">
        <f t="shared" ca="1" si="10"/>
        <v>2</v>
      </c>
      <c r="Q76" s="42">
        <f t="shared" ca="1" si="10"/>
        <v>2</v>
      </c>
      <c r="R76" s="42">
        <f t="shared" ca="1" si="10"/>
        <v>10</v>
      </c>
      <c r="S76" s="42"/>
    </row>
    <row r="77" spans="1:19" x14ac:dyDescent="0.25">
      <c r="A77" s="148">
        <f t="shared" ca="1" si="9"/>
        <v>42445</v>
      </c>
      <c r="B77" s="42">
        <f t="shared" ca="1" si="9"/>
        <v>0</v>
      </c>
      <c r="C77" s="42">
        <f t="shared" ca="1" si="9"/>
        <v>0</v>
      </c>
      <c r="D77" s="42">
        <f t="shared" ca="1" si="9"/>
        <v>0</v>
      </c>
      <c r="E77" s="42">
        <f t="shared" ca="1" si="9"/>
        <v>0</v>
      </c>
      <c r="F77" s="42">
        <f t="shared" ca="1" si="9"/>
        <v>0</v>
      </c>
      <c r="G77" s="42">
        <f t="shared" ca="1" si="9"/>
        <v>0</v>
      </c>
      <c r="H77" s="42">
        <f t="shared" ca="1" si="9"/>
        <v>0</v>
      </c>
      <c r="I77" s="42">
        <f t="shared" ca="1" si="9"/>
        <v>0</v>
      </c>
      <c r="J77" s="42">
        <f t="shared" ca="1" si="9"/>
        <v>0</v>
      </c>
      <c r="K77" s="42">
        <f t="shared" ca="1" si="10"/>
        <v>0</v>
      </c>
      <c r="L77" s="42">
        <f t="shared" ca="1" si="10"/>
        <v>0</v>
      </c>
      <c r="M77" s="42">
        <f t="shared" ca="1" si="10"/>
        <v>0</v>
      </c>
      <c r="N77" s="42">
        <f t="shared" ca="1" si="10"/>
        <v>0</v>
      </c>
      <c r="O77" s="42">
        <f t="shared" ca="1" si="10"/>
        <v>0</v>
      </c>
      <c r="P77" s="42">
        <f t="shared" ca="1" si="10"/>
        <v>0</v>
      </c>
      <c r="Q77" s="42">
        <f t="shared" ca="1" si="10"/>
        <v>0</v>
      </c>
      <c r="R77" s="42">
        <f t="shared" ca="1" si="10"/>
        <v>0</v>
      </c>
      <c r="S77" s="42"/>
    </row>
    <row r="78" spans="1:19" x14ac:dyDescent="0.25">
      <c r="A78" s="148">
        <f t="shared" ca="1" si="9"/>
        <v>42446</v>
      </c>
      <c r="B78" s="42">
        <f t="shared" ca="1" si="9"/>
        <v>0</v>
      </c>
      <c r="C78" s="42">
        <f t="shared" ca="1" si="9"/>
        <v>0</v>
      </c>
      <c r="D78" s="42">
        <f t="shared" ca="1" si="9"/>
        <v>0</v>
      </c>
      <c r="E78" s="42">
        <f t="shared" ca="1" si="9"/>
        <v>0</v>
      </c>
      <c r="F78" s="42">
        <f t="shared" ca="1" si="9"/>
        <v>0</v>
      </c>
      <c r="G78" s="42">
        <f t="shared" ca="1" si="9"/>
        <v>0</v>
      </c>
      <c r="H78" s="42">
        <f t="shared" ca="1" si="9"/>
        <v>0</v>
      </c>
      <c r="I78" s="42">
        <f t="shared" ca="1" si="9"/>
        <v>0</v>
      </c>
      <c r="J78" s="42">
        <f t="shared" ca="1" si="9"/>
        <v>0</v>
      </c>
      <c r="K78" s="42">
        <f t="shared" ca="1" si="10"/>
        <v>0</v>
      </c>
      <c r="L78" s="42">
        <f t="shared" ca="1" si="10"/>
        <v>0</v>
      </c>
      <c r="M78" s="42">
        <f t="shared" ca="1" si="10"/>
        <v>0</v>
      </c>
      <c r="N78" s="42">
        <f t="shared" ca="1" si="10"/>
        <v>0</v>
      </c>
      <c r="O78" s="42">
        <f t="shared" ca="1" si="10"/>
        <v>0</v>
      </c>
      <c r="P78" s="42">
        <f t="shared" ca="1" si="10"/>
        <v>0</v>
      </c>
      <c r="Q78" s="42">
        <f t="shared" ca="1" si="10"/>
        <v>0</v>
      </c>
      <c r="R78" s="42">
        <f t="shared" ca="1" si="10"/>
        <v>0</v>
      </c>
      <c r="S78" s="42"/>
    </row>
    <row r="79" spans="1:19" x14ac:dyDescent="0.25">
      <c r="A79" s="148">
        <f t="shared" ca="1" si="9"/>
        <v>42447</v>
      </c>
      <c r="B79" s="42">
        <f t="shared" ca="1" si="9"/>
        <v>0</v>
      </c>
      <c r="C79" s="42">
        <f t="shared" ca="1" si="9"/>
        <v>0</v>
      </c>
      <c r="D79" s="42">
        <f t="shared" ca="1" si="9"/>
        <v>0</v>
      </c>
      <c r="E79" s="42">
        <f t="shared" ca="1" si="9"/>
        <v>0</v>
      </c>
      <c r="F79" s="42">
        <f t="shared" ca="1" si="9"/>
        <v>0</v>
      </c>
      <c r="G79" s="42">
        <f t="shared" ca="1" si="9"/>
        <v>0</v>
      </c>
      <c r="H79" s="42">
        <f t="shared" ca="1" si="9"/>
        <v>0</v>
      </c>
      <c r="I79" s="42">
        <f t="shared" ca="1" si="9"/>
        <v>0</v>
      </c>
      <c r="J79" s="42">
        <f t="shared" ca="1" si="9"/>
        <v>0</v>
      </c>
      <c r="K79" s="42">
        <f t="shared" ca="1" si="10"/>
        <v>0</v>
      </c>
      <c r="L79" s="42">
        <f t="shared" ca="1" si="10"/>
        <v>0</v>
      </c>
      <c r="M79" s="42">
        <f t="shared" ca="1" si="10"/>
        <v>0</v>
      </c>
      <c r="N79" s="42">
        <f t="shared" ca="1" si="10"/>
        <v>0</v>
      </c>
      <c r="O79" s="42">
        <f t="shared" ca="1" si="10"/>
        <v>0</v>
      </c>
      <c r="P79" s="42">
        <f t="shared" ca="1" si="10"/>
        <v>0</v>
      </c>
      <c r="Q79" s="42">
        <f t="shared" ca="1" si="10"/>
        <v>0</v>
      </c>
      <c r="R79" s="42">
        <f t="shared" ca="1" si="10"/>
        <v>0</v>
      </c>
      <c r="S79" s="42"/>
    </row>
    <row r="80" spans="1:19" x14ac:dyDescent="0.25">
      <c r="A80" s="148">
        <f t="shared" ca="1" si="9"/>
        <v>42448</v>
      </c>
      <c r="B80" s="42">
        <f t="shared" ca="1" si="9"/>
        <v>0</v>
      </c>
      <c r="C80" s="42">
        <f t="shared" ca="1" si="9"/>
        <v>0</v>
      </c>
      <c r="D80" s="42">
        <f t="shared" ca="1" si="9"/>
        <v>0</v>
      </c>
      <c r="E80" s="42">
        <f t="shared" ca="1" si="9"/>
        <v>0</v>
      </c>
      <c r="F80" s="42">
        <f t="shared" ca="1" si="9"/>
        <v>0</v>
      </c>
      <c r="G80" s="42">
        <f t="shared" ca="1" si="9"/>
        <v>0</v>
      </c>
      <c r="H80" s="42">
        <f t="shared" ca="1" si="9"/>
        <v>0</v>
      </c>
      <c r="I80" s="42">
        <f t="shared" ca="1" si="9"/>
        <v>0</v>
      </c>
      <c r="J80" s="42">
        <f t="shared" ca="1" si="9"/>
        <v>0</v>
      </c>
      <c r="K80" s="42">
        <f t="shared" ca="1" si="10"/>
        <v>0</v>
      </c>
      <c r="L80" s="42">
        <f t="shared" ca="1" si="10"/>
        <v>0</v>
      </c>
      <c r="M80" s="42">
        <f t="shared" ca="1" si="10"/>
        <v>0</v>
      </c>
      <c r="N80" s="42">
        <f t="shared" ca="1" si="10"/>
        <v>0</v>
      </c>
      <c r="O80" s="42">
        <f t="shared" ca="1" si="10"/>
        <v>0</v>
      </c>
      <c r="P80" s="42">
        <f t="shared" ca="1" si="10"/>
        <v>0</v>
      </c>
      <c r="Q80" s="42">
        <f t="shared" ca="1" si="10"/>
        <v>0</v>
      </c>
      <c r="R80" s="42">
        <f t="shared" ca="1" si="10"/>
        <v>0</v>
      </c>
      <c r="S80" s="42"/>
    </row>
    <row r="81" spans="1:19" x14ac:dyDescent="0.25">
      <c r="A81" s="148">
        <f t="shared" ref="A81:J92" ca="1" si="11">OFFSET($B$32,COLUMN()-COLUMN($B$61),ROW()-ROW($C$61))</f>
        <v>42449</v>
      </c>
      <c r="B81" s="42">
        <f t="shared" ca="1" si="11"/>
        <v>0</v>
      </c>
      <c r="C81" s="42">
        <f t="shared" ca="1" si="11"/>
        <v>0</v>
      </c>
      <c r="D81" s="42">
        <f t="shared" ca="1" si="11"/>
        <v>0</v>
      </c>
      <c r="E81" s="42">
        <f t="shared" ca="1" si="11"/>
        <v>0</v>
      </c>
      <c r="F81" s="42">
        <f t="shared" ca="1" si="11"/>
        <v>0</v>
      </c>
      <c r="G81" s="42">
        <f t="shared" ca="1" si="11"/>
        <v>0</v>
      </c>
      <c r="H81" s="42">
        <f t="shared" ca="1" si="11"/>
        <v>0</v>
      </c>
      <c r="I81" s="42">
        <f t="shared" ca="1" si="11"/>
        <v>0</v>
      </c>
      <c r="J81" s="42">
        <f t="shared" ca="1" si="11"/>
        <v>0</v>
      </c>
      <c r="K81" s="42">
        <f t="shared" ref="K81:R92" ca="1" si="12">OFFSET($B$32,COLUMN()-COLUMN($B$61),ROW()-ROW($C$61))</f>
        <v>0</v>
      </c>
      <c r="L81" s="42">
        <f t="shared" ca="1" si="12"/>
        <v>0</v>
      </c>
      <c r="M81" s="42">
        <f t="shared" ca="1" si="12"/>
        <v>0</v>
      </c>
      <c r="N81" s="42">
        <f t="shared" ca="1" si="12"/>
        <v>0</v>
      </c>
      <c r="O81" s="42">
        <f t="shared" ca="1" si="12"/>
        <v>0</v>
      </c>
      <c r="P81" s="42">
        <f t="shared" ca="1" si="12"/>
        <v>0</v>
      </c>
      <c r="Q81" s="42">
        <f t="shared" ca="1" si="12"/>
        <v>0</v>
      </c>
      <c r="R81" s="42">
        <f t="shared" ca="1" si="12"/>
        <v>0</v>
      </c>
      <c r="S81" s="42"/>
    </row>
    <row r="82" spans="1:19" x14ac:dyDescent="0.25">
      <c r="A82" s="148">
        <f t="shared" ca="1" si="11"/>
        <v>42450</v>
      </c>
      <c r="B82" s="42">
        <f t="shared" ca="1" si="11"/>
        <v>0</v>
      </c>
      <c r="C82" s="42">
        <f t="shared" ca="1" si="11"/>
        <v>0</v>
      </c>
      <c r="D82" s="42">
        <f t="shared" ca="1" si="11"/>
        <v>0</v>
      </c>
      <c r="E82" s="42">
        <f t="shared" ca="1" si="11"/>
        <v>0</v>
      </c>
      <c r="F82" s="42">
        <f t="shared" ca="1" si="11"/>
        <v>0</v>
      </c>
      <c r="G82" s="42">
        <f t="shared" ca="1" si="11"/>
        <v>0</v>
      </c>
      <c r="H82" s="42">
        <f t="shared" ca="1" si="11"/>
        <v>0</v>
      </c>
      <c r="I82" s="42">
        <f t="shared" ca="1" si="11"/>
        <v>0</v>
      </c>
      <c r="J82" s="42">
        <f t="shared" ca="1" si="11"/>
        <v>0</v>
      </c>
      <c r="K82" s="42">
        <f t="shared" ca="1" si="12"/>
        <v>0</v>
      </c>
      <c r="L82" s="42">
        <f t="shared" ca="1" si="12"/>
        <v>0</v>
      </c>
      <c r="M82" s="42">
        <f t="shared" ca="1" si="12"/>
        <v>0</v>
      </c>
      <c r="N82" s="42">
        <f t="shared" ca="1" si="12"/>
        <v>0</v>
      </c>
      <c r="O82" s="42">
        <f t="shared" ca="1" si="12"/>
        <v>0</v>
      </c>
      <c r="P82" s="42">
        <f t="shared" ca="1" si="12"/>
        <v>0</v>
      </c>
      <c r="Q82" s="42">
        <f t="shared" ca="1" si="12"/>
        <v>0</v>
      </c>
      <c r="R82" s="42">
        <f t="shared" ca="1" si="12"/>
        <v>0</v>
      </c>
      <c r="S82" s="42"/>
    </row>
    <row r="83" spans="1:19" x14ac:dyDescent="0.25">
      <c r="A83" s="148">
        <f t="shared" ca="1" si="11"/>
        <v>42451</v>
      </c>
      <c r="B83" s="42">
        <f t="shared" ca="1" si="11"/>
        <v>0</v>
      </c>
      <c r="C83" s="42">
        <f t="shared" ca="1" si="11"/>
        <v>0</v>
      </c>
      <c r="D83" s="42">
        <f t="shared" ca="1" si="11"/>
        <v>0</v>
      </c>
      <c r="E83" s="42">
        <f t="shared" ca="1" si="11"/>
        <v>0</v>
      </c>
      <c r="F83" s="42">
        <f t="shared" ca="1" si="11"/>
        <v>0</v>
      </c>
      <c r="G83" s="42">
        <f t="shared" ca="1" si="11"/>
        <v>0</v>
      </c>
      <c r="H83" s="42">
        <f t="shared" ca="1" si="11"/>
        <v>0</v>
      </c>
      <c r="I83" s="42">
        <f t="shared" ca="1" si="11"/>
        <v>0</v>
      </c>
      <c r="J83" s="42">
        <f t="shared" ca="1" si="11"/>
        <v>0</v>
      </c>
      <c r="K83" s="42">
        <f t="shared" ca="1" si="12"/>
        <v>0</v>
      </c>
      <c r="L83" s="42">
        <f t="shared" ca="1" si="12"/>
        <v>0</v>
      </c>
      <c r="M83" s="42">
        <f t="shared" ca="1" si="12"/>
        <v>0</v>
      </c>
      <c r="N83" s="42">
        <f t="shared" ca="1" si="12"/>
        <v>0</v>
      </c>
      <c r="O83" s="42">
        <f t="shared" ca="1" si="12"/>
        <v>0</v>
      </c>
      <c r="P83" s="42">
        <f t="shared" ca="1" si="12"/>
        <v>0</v>
      </c>
      <c r="Q83" s="42">
        <f t="shared" ca="1" si="12"/>
        <v>0</v>
      </c>
      <c r="R83" s="42">
        <f t="shared" ca="1" si="12"/>
        <v>0</v>
      </c>
      <c r="S83" s="42"/>
    </row>
    <row r="84" spans="1:19" x14ac:dyDescent="0.25">
      <c r="A84" s="148">
        <f t="shared" ca="1" si="11"/>
        <v>42452</v>
      </c>
      <c r="B84" s="42">
        <f t="shared" ca="1" si="11"/>
        <v>0</v>
      </c>
      <c r="C84" s="42">
        <f t="shared" ca="1" si="11"/>
        <v>0</v>
      </c>
      <c r="D84" s="42">
        <f t="shared" ca="1" si="11"/>
        <v>0</v>
      </c>
      <c r="E84" s="42">
        <f t="shared" ca="1" si="11"/>
        <v>0</v>
      </c>
      <c r="F84" s="42">
        <f t="shared" ca="1" si="11"/>
        <v>0</v>
      </c>
      <c r="G84" s="42">
        <f t="shared" ca="1" si="11"/>
        <v>0</v>
      </c>
      <c r="H84" s="42">
        <f t="shared" ca="1" si="11"/>
        <v>0</v>
      </c>
      <c r="I84" s="42">
        <f t="shared" ca="1" si="11"/>
        <v>0</v>
      </c>
      <c r="J84" s="42">
        <f t="shared" ca="1" si="11"/>
        <v>0</v>
      </c>
      <c r="K84" s="42">
        <f t="shared" ca="1" si="12"/>
        <v>0</v>
      </c>
      <c r="L84" s="42">
        <f t="shared" ca="1" si="12"/>
        <v>0</v>
      </c>
      <c r="M84" s="42">
        <f t="shared" ca="1" si="12"/>
        <v>0</v>
      </c>
      <c r="N84" s="42">
        <f t="shared" ca="1" si="12"/>
        <v>0</v>
      </c>
      <c r="O84" s="42">
        <f t="shared" ca="1" si="12"/>
        <v>0</v>
      </c>
      <c r="P84" s="42">
        <f t="shared" ca="1" si="12"/>
        <v>0</v>
      </c>
      <c r="Q84" s="42">
        <f t="shared" ca="1" si="12"/>
        <v>0</v>
      </c>
      <c r="R84" s="42">
        <f t="shared" ca="1" si="12"/>
        <v>0</v>
      </c>
      <c r="S84" s="42"/>
    </row>
    <row r="85" spans="1:19" x14ac:dyDescent="0.25">
      <c r="A85" s="148">
        <f t="shared" ca="1" si="11"/>
        <v>42453</v>
      </c>
      <c r="B85" s="42">
        <f t="shared" ca="1" si="11"/>
        <v>0</v>
      </c>
      <c r="C85" s="42">
        <f t="shared" ca="1" si="11"/>
        <v>0</v>
      </c>
      <c r="D85" s="42">
        <f t="shared" ca="1" si="11"/>
        <v>0</v>
      </c>
      <c r="E85" s="42">
        <f t="shared" ca="1" si="11"/>
        <v>0</v>
      </c>
      <c r="F85" s="42">
        <f t="shared" ca="1" si="11"/>
        <v>0</v>
      </c>
      <c r="G85" s="42">
        <f t="shared" ca="1" si="11"/>
        <v>0</v>
      </c>
      <c r="H85" s="42">
        <f t="shared" ca="1" si="11"/>
        <v>0</v>
      </c>
      <c r="I85" s="42">
        <f t="shared" ca="1" si="11"/>
        <v>0</v>
      </c>
      <c r="J85" s="42">
        <f t="shared" ca="1" si="11"/>
        <v>0</v>
      </c>
      <c r="K85" s="42">
        <f t="shared" ca="1" si="12"/>
        <v>0</v>
      </c>
      <c r="L85" s="42">
        <f t="shared" ca="1" si="12"/>
        <v>0</v>
      </c>
      <c r="M85" s="42">
        <f t="shared" ca="1" si="12"/>
        <v>0</v>
      </c>
      <c r="N85" s="42">
        <f t="shared" ca="1" si="12"/>
        <v>0</v>
      </c>
      <c r="O85" s="42">
        <f t="shared" ca="1" si="12"/>
        <v>0</v>
      </c>
      <c r="P85" s="42">
        <f t="shared" ca="1" si="12"/>
        <v>0</v>
      </c>
      <c r="Q85" s="42">
        <f t="shared" ca="1" si="12"/>
        <v>0</v>
      </c>
      <c r="R85" s="42">
        <f t="shared" ca="1" si="12"/>
        <v>0</v>
      </c>
      <c r="S85" s="42"/>
    </row>
    <row r="86" spans="1:19" x14ac:dyDescent="0.25">
      <c r="A86" s="148">
        <f t="shared" ca="1" si="11"/>
        <v>42454</v>
      </c>
      <c r="B86" s="42">
        <f t="shared" ca="1" si="11"/>
        <v>0</v>
      </c>
      <c r="C86" s="42">
        <f t="shared" ca="1" si="11"/>
        <v>0</v>
      </c>
      <c r="D86" s="42">
        <f t="shared" ca="1" si="11"/>
        <v>0</v>
      </c>
      <c r="E86" s="42">
        <f t="shared" ca="1" si="11"/>
        <v>0</v>
      </c>
      <c r="F86" s="42">
        <f t="shared" ca="1" si="11"/>
        <v>0</v>
      </c>
      <c r="G86" s="42">
        <f t="shared" ca="1" si="11"/>
        <v>0</v>
      </c>
      <c r="H86" s="42">
        <f t="shared" ca="1" si="11"/>
        <v>0</v>
      </c>
      <c r="I86" s="42">
        <f t="shared" ca="1" si="11"/>
        <v>0</v>
      </c>
      <c r="J86" s="42">
        <f t="shared" ca="1" si="11"/>
        <v>0</v>
      </c>
      <c r="K86" s="42">
        <f t="shared" ca="1" si="12"/>
        <v>0</v>
      </c>
      <c r="L86" s="42">
        <f t="shared" ca="1" si="12"/>
        <v>0</v>
      </c>
      <c r="M86" s="42">
        <f t="shared" ca="1" si="12"/>
        <v>0</v>
      </c>
      <c r="N86" s="42">
        <f t="shared" ca="1" si="12"/>
        <v>0</v>
      </c>
      <c r="O86" s="42">
        <f t="shared" ca="1" si="12"/>
        <v>0</v>
      </c>
      <c r="P86" s="42">
        <f t="shared" ca="1" si="12"/>
        <v>0</v>
      </c>
      <c r="Q86" s="42">
        <f t="shared" ca="1" si="12"/>
        <v>0</v>
      </c>
      <c r="R86" s="42">
        <f t="shared" ca="1" si="12"/>
        <v>0</v>
      </c>
      <c r="S86" s="42"/>
    </row>
    <row r="87" spans="1:19" x14ac:dyDescent="0.25">
      <c r="A87" s="148">
        <f t="shared" ca="1" si="11"/>
        <v>42455</v>
      </c>
      <c r="B87" s="42">
        <f t="shared" ca="1" si="11"/>
        <v>0</v>
      </c>
      <c r="C87" s="42">
        <f t="shared" ca="1" si="11"/>
        <v>0</v>
      </c>
      <c r="D87" s="42">
        <f t="shared" ca="1" si="11"/>
        <v>0</v>
      </c>
      <c r="E87" s="42">
        <f t="shared" ca="1" si="11"/>
        <v>0</v>
      </c>
      <c r="F87" s="42">
        <f t="shared" ca="1" si="11"/>
        <v>0</v>
      </c>
      <c r="G87" s="42">
        <f t="shared" ca="1" si="11"/>
        <v>0</v>
      </c>
      <c r="H87" s="42">
        <f t="shared" ca="1" si="11"/>
        <v>0</v>
      </c>
      <c r="I87" s="42">
        <f t="shared" ca="1" si="11"/>
        <v>0</v>
      </c>
      <c r="J87" s="42">
        <f t="shared" ca="1" si="11"/>
        <v>0</v>
      </c>
      <c r="K87" s="42">
        <f t="shared" ca="1" si="12"/>
        <v>0</v>
      </c>
      <c r="L87" s="42">
        <f t="shared" ca="1" si="12"/>
        <v>0</v>
      </c>
      <c r="M87" s="42">
        <f t="shared" ca="1" si="12"/>
        <v>0</v>
      </c>
      <c r="N87" s="42">
        <f t="shared" ca="1" si="12"/>
        <v>0</v>
      </c>
      <c r="O87" s="42">
        <f t="shared" ca="1" si="12"/>
        <v>0</v>
      </c>
      <c r="P87" s="42">
        <f t="shared" ca="1" si="12"/>
        <v>0</v>
      </c>
      <c r="Q87" s="42">
        <f t="shared" ca="1" si="12"/>
        <v>0</v>
      </c>
      <c r="R87" s="42">
        <f t="shared" ca="1" si="12"/>
        <v>0</v>
      </c>
      <c r="S87" s="42"/>
    </row>
    <row r="88" spans="1:19" x14ac:dyDescent="0.25">
      <c r="A88" s="148">
        <f t="shared" ca="1" si="11"/>
        <v>42456</v>
      </c>
      <c r="B88" s="42">
        <f t="shared" ca="1" si="11"/>
        <v>0</v>
      </c>
      <c r="C88" s="42">
        <f t="shared" ca="1" si="11"/>
        <v>0</v>
      </c>
      <c r="D88" s="42">
        <f t="shared" ca="1" si="11"/>
        <v>0</v>
      </c>
      <c r="E88" s="42">
        <f t="shared" ca="1" si="11"/>
        <v>0</v>
      </c>
      <c r="F88" s="42">
        <f t="shared" ca="1" si="11"/>
        <v>0</v>
      </c>
      <c r="G88" s="42">
        <f t="shared" ca="1" si="11"/>
        <v>0</v>
      </c>
      <c r="H88" s="42">
        <f t="shared" ca="1" si="11"/>
        <v>0</v>
      </c>
      <c r="I88" s="42">
        <f t="shared" ca="1" si="11"/>
        <v>0</v>
      </c>
      <c r="J88" s="42">
        <f t="shared" ca="1" si="11"/>
        <v>0</v>
      </c>
      <c r="K88" s="42">
        <f t="shared" ca="1" si="12"/>
        <v>0</v>
      </c>
      <c r="L88" s="42">
        <f t="shared" ca="1" si="12"/>
        <v>0</v>
      </c>
      <c r="M88" s="42">
        <f t="shared" ca="1" si="12"/>
        <v>0</v>
      </c>
      <c r="N88" s="42">
        <f t="shared" ca="1" si="12"/>
        <v>0</v>
      </c>
      <c r="O88" s="42">
        <f t="shared" ca="1" si="12"/>
        <v>0</v>
      </c>
      <c r="P88" s="42">
        <f t="shared" ca="1" si="12"/>
        <v>0</v>
      </c>
      <c r="Q88" s="42">
        <f t="shared" ca="1" si="12"/>
        <v>0</v>
      </c>
      <c r="R88" s="42">
        <f t="shared" ca="1" si="12"/>
        <v>0</v>
      </c>
      <c r="S88" s="42"/>
    </row>
    <row r="89" spans="1:19" x14ac:dyDescent="0.25">
      <c r="A89" s="148">
        <f t="shared" ca="1" si="11"/>
        <v>42457</v>
      </c>
      <c r="B89" s="42">
        <f t="shared" ca="1" si="11"/>
        <v>0</v>
      </c>
      <c r="C89" s="42">
        <f t="shared" ca="1" si="11"/>
        <v>0</v>
      </c>
      <c r="D89" s="42">
        <f t="shared" ca="1" si="11"/>
        <v>0</v>
      </c>
      <c r="E89" s="42">
        <f t="shared" ca="1" si="11"/>
        <v>0</v>
      </c>
      <c r="F89" s="42">
        <f t="shared" ca="1" si="11"/>
        <v>0</v>
      </c>
      <c r="G89" s="42">
        <f t="shared" ca="1" si="11"/>
        <v>0</v>
      </c>
      <c r="H89" s="42">
        <f t="shared" ca="1" si="11"/>
        <v>0</v>
      </c>
      <c r="I89" s="42">
        <f t="shared" ca="1" si="11"/>
        <v>0</v>
      </c>
      <c r="J89" s="42">
        <f t="shared" ca="1" si="11"/>
        <v>0</v>
      </c>
      <c r="K89" s="42">
        <f t="shared" ca="1" si="12"/>
        <v>0</v>
      </c>
      <c r="L89" s="42">
        <f t="shared" ca="1" si="12"/>
        <v>0</v>
      </c>
      <c r="M89" s="42">
        <f t="shared" ca="1" si="12"/>
        <v>0</v>
      </c>
      <c r="N89" s="42">
        <f t="shared" ca="1" si="12"/>
        <v>0</v>
      </c>
      <c r="O89" s="42">
        <f t="shared" ca="1" si="12"/>
        <v>0</v>
      </c>
      <c r="P89" s="42">
        <f t="shared" ca="1" si="12"/>
        <v>0</v>
      </c>
      <c r="Q89" s="42">
        <f t="shared" ca="1" si="12"/>
        <v>0</v>
      </c>
      <c r="R89" s="42">
        <f t="shared" ca="1" si="12"/>
        <v>0</v>
      </c>
      <c r="S89" s="42"/>
    </row>
    <row r="90" spans="1:19" x14ac:dyDescent="0.25">
      <c r="A90" s="148">
        <f t="shared" ca="1" si="11"/>
        <v>42458</v>
      </c>
      <c r="B90" s="42">
        <f t="shared" ca="1" si="11"/>
        <v>0</v>
      </c>
      <c r="C90" s="42">
        <f t="shared" ca="1" si="11"/>
        <v>0</v>
      </c>
      <c r="D90" s="42">
        <f t="shared" ca="1" si="11"/>
        <v>0</v>
      </c>
      <c r="E90" s="42">
        <f t="shared" ca="1" si="11"/>
        <v>0</v>
      </c>
      <c r="F90" s="42">
        <f t="shared" ca="1" si="11"/>
        <v>0</v>
      </c>
      <c r="G90" s="42">
        <f t="shared" ca="1" si="11"/>
        <v>0</v>
      </c>
      <c r="H90" s="42">
        <f t="shared" ca="1" si="11"/>
        <v>0</v>
      </c>
      <c r="I90" s="42">
        <f t="shared" ca="1" si="11"/>
        <v>0</v>
      </c>
      <c r="J90" s="42">
        <f t="shared" ca="1" si="11"/>
        <v>0</v>
      </c>
      <c r="K90" s="42">
        <f t="shared" ca="1" si="12"/>
        <v>0</v>
      </c>
      <c r="L90" s="42">
        <f t="shared" ca="1" si="12"/>
        <v>0</v>
      </c>
      <c r="M90" s="42">
        <f t="shared" ca="1" si="12"/>
        <v>0</v>
      </c>
      <c r="N90" s="42">
        <f t="shared" ca="1" si="12"/>
        <v>0</v>
      </c>
      <c r="O90" s="42">
        <f t="shared" ca="1" si="12"/>
        <v>0</v>
      </c>
      <c r="P90" s="42">
        <f t="shared" ca="1" si="12"/>
        <v>0</v>
      </c>
      <c r="Q90" s="42">
        <f t="shared" ca="1" si="12"/>
        <v>0</v>
      </c>
      <c r="R90" s="42">
        <f t="shared" ca="1" si="12"/>
        <v>0</v>
      </c>
      <c r="S90" s="42"/>
    </row>
    <row r="91" spans="1:19" x14ac:dyDescent="0.25">
      <c r="A91" s="148">
        <f t="shared" ca="1" si="11"/>
        <v>42459</v>
      </c>
      <c r="B91" s="42">
        <f t="shared" ca="1" si="11"/>
        <v>0</v>
      </c>
      <c r="C91" s="42">
        <f t="shared" ca="1" si="11"/>
        <v>0</v>
      </c>
      <c r="D91" s="42">
        <f t="shared" ca="1" si="11"/>
        <v>0</v>
      </c>
      <c r="E91" s="42">
        <f t="shared" ca="1" si="11"/>
        <v>0</v>
      </c>
      <c r="F91" s="42">
        <f t="shared" ca="1" si="11"/>
        <v>0</v>
      </c>
      <c r="G91" s="42">
        <f t="shared" ca="1" si="11"/>
        <v>0</v>
      </c>
      <c r="H91" s="42">
        <f t="shared" ca="1" si="11"/>
        <v>0</v>
      </c>
      <c r="I91" s="42">
        <f t="shared" ca="1" si="11"/>
        <v>0</v>
      </c>
      <c r="J91" s="42">
        <f t="shared" ca="1" si="11"/>
        <v>0</v>
      </c>
      <c r="K91" s="42">
        <f t="shared" ca="1" si="12"/>
        <v>0</v>
      </c>
      <c r="L91" s="42">
        <f t="shared" ca="1" si="12"/>
        <v>0</v>
      </c>
      <c r="M91" s="42">
        <f t="shared" ca="1" si="12"/>
        <v>0</v>
      </c>
      <c r="N91" s="42">
        <f t="shared" ca="1" si="12"/>
        <v>0</v>
      </c>
      <c r="O91" s="42">
        <f t="shared" ca="1" si="12"/>
        <v>0</v>
      </c>
      <c r="P91" s="42">
        <f t="shared" ca="1" si="12"/>
        <v>0</v>
      </c>
      <c r="Q91" s="42">
        <f t="shared" ca="1" si="12"/>
        <v>0</v>
      </c>
      <c r="R91" s="42">
        <f t="shared" ca="1" si="12"/>
        <v>0</v>
      </c>
      <c r="S91" s="42"/>
    </row>
    <row r="92" spans="1:19" x14ac:dyDescent="0.25">
      <c r="A92" s="148" t="str">
        <f t="shared" ca="1" si="11"/>
        <v>Итого</v>
      </c>
      <c r="B92" s="42">
        <f t="shared" ca="1" si="11"/>
        <v>502</v>
      </c>
      <c r="C92" s="42">
        <f t="shared" ca="1" si="11"/>
        <v>310</v>
      </c>
      <c r="D92" s="42">
        <f t="shared" ca="1" si="11"/>
        <v>118</v>
      </c>
      <c r="E92" s="42">
        <f t="shared" ca="1" si="11"/>
        <v>46</v>
      </c>
      <c r="F92" s="42">
        <f t="shared" ca="1" si="11"/>
        <v>2</v>
      </c>
      <c r="G92" s="42">
        <f t="shared" ca="1" si="11"/>
        <v>0</v>
      </c>
      <c r="H92" s="42">
        <f t="shared" ca="1" si="11"/>
        <v>27</v>
      </c>
      <c r="I92" s="42">
        <f t="shared" ca="1" si="11"/>
        <v>28</v>
      </c>
      <c r="J92" s="42">
        <f t="shared" ca="1" si="11"/>
        <v>6</v>
      </c>
      <c r="K92" s="42">
        <f t="shared" ca="1" si="12"/>
        <v>0</v>
      </c>
      <c r="L92" s="42">
        <f t="shared" ca="1" si="12"/>
        <v>0</v>
      </c>
      <c r="M92" s="42">
        <f t="shared" ca="1" si="12"/>
        <v>9</v>
      </c>
      <c r="N92" s="42">
        <f t="shared" ca="1" si="12"/>
        <v>0</v>
      </c>
      <c r="O92" s="42">
        <f t="shared" ca="1" si="12"/>
        <v>55</v>
      </c>
      <c r="P92" s="42">
        <f t="shared" ca="1" si="12"/>
        <v>42</v>
      </c>
      <c r="Q92" s="42">
        <f t="shared" ca="1" si="12"/>
        <v>6</v>
      </c>
      <c r="R92" s="42">
        <f t="shared" ca="1" si="12"/>
        <v>227</v>
      </c>
      <c r="S92" s="42"/>
    </row>
    <row r="93" spans="1:19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</row>
  </sheetData>
  <conditionalFormatting sqref="E4:E20"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9</vt:i4>
      </vt:variant>
    </vt:vector>
  </HeadingPairs>
  <TitlesOfParts>
    <vt:vector size="16" baseType="lpstr">
      <vt:lpstr>ЖКХ</vt:lpstr>
      <vt:lpstr>паводок</vt:lpstr>
      <vt:lpstr>паводок1</vt:lpstr>
      <vt:lpstr>сводка</vt:lpstr>
      <vt:lpstr>с БГ</vt:lpstr>
      <vt:lpstr>не лезть</vt:lpstr>
      <vt:lpstr>видео</vt:lpstr>
      <vt:lpstr>'не лезть'!_ФильтрБазыДанных</vt:lpstr>
      <vt:lpstr>'с БГ'!_ФильтрБазыДанных</vt:lpstr>
      <vt:lpstr>Диапазон1</vt:lpstr>
      <vt:lpstr>Дорожный_отдел__недостатки_на_дорогах</vt:lpstr>
      <vt:lpstr>Заявки_в_УКХиБ</vt:lpstr>
      <vt:lpstr>Зеленый_город__по_деревьям</vt:lpstr>
      <vt:lpstr>свыше3хдней</vt:lpstr>
      <vt:lpstr>Чистый_город__по_мусору</vt:lpstr>
      <vt:lpstr>Чистый_город__по_собакам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User</cp:lastModifiedBy>
  <cp:revision>314</cp:revision>
  <cp:lastPrinted>2019-11-07T03:58:45Z</cp:lastPrinted>
  <dcterms:created xsi:type="dcterms:W3CDTF">2018-05-14T08:03:52Z</dcterms:created>
  <dcterms:modified xsi:type="dcterms:W3CDTF">2020-03-17T03:16:37Z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