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bl\IdeaProjects\ExcelConvertTool\src\main\resources\"/>
    </mc:Choice>
  </mc:AlternateContent>
  <xr:revisionPtr revIDLastSave="0" documentId="13_ncr:1_{A9181954-7C43-42F0-84E9-77E04861F4A8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11" i="1"/>
  <c r="C10" i="1"/>
  <c r="C26" i="1" s="1"/>
  <c r="C4" i="1"/>
  <c r="J42" i="2" l="1"/>
</calcChain>
</file>

<file path=xl/sharedStrings.xml><?xml version="1.0" encoding="utf-8"?>
<sst xmlns="http://schemas.openxmlformats.org/spreadsheetml/2006/main" count="312" uniqueCount="276">
  <si>
    <r>
      <rPr>
        <sz val="12"/>
        <rFont val="Noto Sans CJK JP Medium"/>
        <family val="1"/>
      </rPr>
      <t>11月资产负债情况与效益情况对比表</t>
    </r>
  </si>
  <si>
    <r>
      <rPr>
        <sz val="10"/>
        <rFont val="Noto Sans CJK JP Medium"/>
        <family val="1"/>
      </rPr>
      <t>收入成本分析法(1)</t>
    </r>
  </si>
  <si>
    <r>
      <rPr>
        <sz val="10"/>
        <rFont val="Noto Sans CJK JP Medium"/>
        <family val="1"/>
      </rPr>
      <t>资产负债分析法(2)</t>
    </r>
  </si>
  <si>
    <r>
      <rPr>
        <sz val="10"/>
        <rFont val="Noto Sans CJK JP Black"/>
        <family val="1"/>
      </rPr>
      <t>序号</t>
    </r>
  </si>
  <si>
    <r>
      <rPr>
        <sz val="10"/>
        <rFont val="Noto Sans CJK JP Black"/>
        <family val="1"/>
      </rPr>
      <t>项目</t>
    </r>
  </si>
  <si>
    <r>
      <rPr>
        <sz val="10"/>
        <rFont val="Noto Sans CJK JP Black"/>
        <family val="1"/>
      </rPr>
      <t>金额</t>
    </r>
  </si>
  <si>
    <r>
      <rPr>
        <sz val="10"/>
        <rFont val="Noto Sans CJK JP Black"/>
        <family val="1"/>
      </rPr>
      <t>备注</t>
    </r>
  </si>
  <si>
    <r>
      <rPr>
        <sz val="10"/>
        <rFont val="Noto Sans CJK JP Medium"/>
        <family val="1"/>
      </rPr>
      <t>一</t>
    </r>
  </si>
  <si>
    <r>
      <rPr>
        <sz val="10"/>
        <rFont val="Noto Sans CJK JP Medium"/>
        <family val="1"/>
      </rPr>
      <t>收入合计</t>
    </r>
  </si>
  <si>
    <r>
      <rPr>
        <sz val="10"/>
        <rFont val="Noto Sans CJK JP Medium"/>
        <family val="1"/>
      </rPr>
      <t>债权资产合计</t>
    </r>
  </si>
  <si>
    <r>
      <rPr>
        <sz val="10"/>
        <rFont val="Noto Sans CJK JP Black"/>
        <family val="1"/>
      </rPr>
      <t>设计收入</t>
    </r>
  </si>
  <si>
    <r>
      <rPr>
        <sz val="10"/>
        <rFont val="Noto Sans CJK JP Black"/>
        <family val="1"/>
      </rPr>
      <t>银行存款</t>
    </r>
  </si>
  <si>
    <r>
      <rPr>
        <sz val="10"/>
        <rFont val="Noto Sans CJK JP Black"/>
        <family val="1"/>
      </rPr>
      <t>含现金</t>
    </r>
  </si>
  <si>
    <r>
      <rPr>
        <sz val="10"/>
        <rFont val="Noto Sans CJK JP Black"/>
        <family val="1"/>
      </rPr>
      <t>工程收入</t>
    </r>
  </si>
  <si>
    <r>
      <rPr>
        <sz val="10"/>
        <rFont val="Noto Sans CJK JP Black"/>
        <family val="1"/>
      </rPr>
      <t>应收账款</t>
    </r>
  </si>
  <si>
    <r>
      <rPr>
        <sz val="10"/>
        <rFont val="Noto Sans CJK JP Black"/>
        <family val="1"/>
      </rPr>
      <t>营业外收入</t>
    </r>
  </si>
  <si>
    <r>
      <rPr>
        <sz val="10"/>
        <rFont val="Noto Sans CJK JP Black"/>
        <family val="1"/>
      </rPr>
      <t>预付账款</t>
    </r>
  </si>
  <si>
    <r>
      <rPr>
        <sz val="10"/>
        <rFont val="Noto Sans CJK JP Black"/>
        <family val="1"/>
      </rPr>
      <t>未入账设计收入</t>
    </r>
  </si>
  <si>
    <r>
      <rPr>
        <sz val="10"/>
        <rFont val="Noto Sans CJK JP Black"/>
        <family val="1"/>
      </rPr>
      <t>其他应收账款</t>
    </r>
  </si>
  <si>
    <r>
      <rPr>
        <sz val="10"/>
        <rFont val="Noto Sans CJK JP Black"/>
        <family val="1"/>
      </rPr>
      <t>未入账工程收入</t>
    </r>
  </si>
  <si>
    <r>
      <rPr>
        <sz val="10"/>
        <rFont val="Noto Sans CJK JP Black"/>
        <family val="1"/>
      </rPr>
      <t>存货</t>
    </r>
  </si>
  <si>
    <r>
      <rPr>
        <sz val="10"/>
        <rFont val="Noto Sans CJK JP Medium"/>
        <family val="1"/>
      </rPr>
      <t>二</t>
    </r>
  </si>
  <si>
    <r>
      <rPr>
        <sz val="10"/>
        <rFont val="Noto Sans CJK JP Medium"/>
        <family val="1"/>
      </rPr>
      <t xml:space="preserve">成本合计=（1）+
</t>
    </r>
    <r>
      <rPr>
        <sz val="10"/>
        <rFont val="Noto Sans CJK JP Medium"/>
        <family val="1"/>
      </rPr>
      <t>（2）</t>
    </r>
  </si>
  <si>
    <r>
      <rPr>
        <sz val="10"/>
        <rFont val="Noto Sans CJK JP Black"/>
        <family val="1"/>
      </rPr>
      <t>长期股权投资</t>
    </r>
  </si>
  <si>
    <r>
      <rPr>
        <sz val="10"/>
        <rFont val="Noto Sans CJK JP Medium"/>
        <family val="1"/>
      </rPr>
      <t xml:space="preserve">（1
</t>
    </r>
    <r>
      <rPr>
        <sz val="10"/>
        <rFont val="Noto Sans CJK JP Medium"/>
        <family val="1"/>
      </rPr>
      <t>）</t>
    </r>
  </si>
  <si>
    <r>
      <rPr>
        <sz val="10"/>
        <rFont val="Noto Sans CJK JP Medium"/>
        <family val="1"/>
      </rPr>
      <t>已入账成本小计</t>
    </r>
  </si>
  <si>
    <r>
      <rPr>
        <sz val="10"/>
        <rFont val="Noto Sans CJK JP Black"/>
        <family val="1"/>
      </rPr>
      <t>固定资产净值</t>
    </r>
  </si>
  <si>
    <r>
      <rPr>
        <sz val="10"/>
        <rFont val="Noto Sans CJK JP Black"/>
        <family val="1"/>
      </rPr>
      <t>设计成本</t>
    </r>
  </si>
  <si>
    <r>
      <rPr>
        <sz val="10"/>
        <rFont val="Noto Sans CJK JP Black"/>
        <family val="1"/>
      </rPr>
      <t>其他流动资产</t>
    </r>
  </si>
  <si>
    <r>
      <rPr>
        <sz val="10"/>
        <rFont val="Noto Sans CJK JP Black"/>
        <family val="1"/>
      </rPr>
      <t>工程成本</t>
    </r>
  </si>
  <si>
    <r>
      <rPr>
        <sz val="10"/>
        <rFont val="Noto Sans CJK JP Black"/>
        <family val="1"/>
      </rPr>
      <t>未入账债权</t>
    </r>
  </si>
  <si>
    <r>
      <rPr>
        <sz val="10"/>
        <rFont val="Noto Sans CJK JP Black"/>
        <family val="1"/>
      </rPr>
      <t>分包合同成本</t>
    </r>
  </si>
  <si>
    <r>
      <rPr>
        <sz val="10"/>
        <rFont val="Noto Sans CJK JP Medium"/>
        <family val="1"/>
      </rPr>
      <t>入账债务合计</t>
    </r>
  </si>
  <si>
    <r>
      <rPr>
        <sz val="10"/>
        <rFont val="Noto Sans CJK JP Black"/>
        <family val="1"/>
      </rPr>
      <t>工程费用成本</t>
    </r>
  </si>
  <si>
    <r>
      <rPr>
        <sz val="10"/>
        <rFont val="Noto Sans CJK JP Black"/>
        <family val="1"/>
      </rPr>
      <t>短期借款</t>
    </r>
  </si>
  <si>
    <r>
      <rPr>
        <sz val="10"/>
        <rFont val="Noto Sans CJK JP Black"/>
        <family val="1"/>
      </rPr>
      <t>其他工程成本</t>
    </r>
  </si>
  <si>
    <r>
      <rPr>
        <sz val="10"/>
        <rFont val="Noto Sans CJK JP Black"/>
        <family val="1"/>
      </rPr>
      <t>应付账款</t>
    </r>
  </si>
  <si>
    <r>
      <rPr>
        <sz val="10"/>
        <rFont val="Noto Sans CJK JP Black"/>
        <family val="1"/>
      </rPr>
      <t>销售费用</t>
    </r>
  </si>
  <si>
    <r>
      <rPr>
        <sz val="10"/>
        <rFont val="Noto Sans CJK JP Black"/>
        <family val="1"/>
      </rPr>
      <t>预收账款</t>
    </r>
  </si>
  <si>
    <r>
      <rPr>
        <sz val="10"/>
        <rFont val="Noto Sans CJK JP Black"/>
        <family val="1"/>
      </rPr>
      <t>管理费用</t>
    </r>
  </si>
  <si>
    <r>
      <rPr>
        <sz val="10"/>
        <rFont val="Noto Sans CJK JP Black"/>
        <family val="1"/>
      </rPr>
      <t>应付职工薪酬</t>
    </r>
  </si>
  <si>
    <r>
      <rPr>
        <sz val="10"/>
        <rFont val="Noto Sans CJK JP Black"/>
        <family val="1"/>
      </rPr>
      <t>财务费用</t>
    </r>
  </si>
  <si>
    <r>
      <rPr>
        <sz val="10"/>
        <rFont val="Noto Sans CJK JP Black"/>
        <family val="1"/>
      </rPr>
      <t>应交税费</t>
    </r>
  </si>
  <si>
    <r>
      <rPr>
        <sz val="10"/>
        <rFont val="Noto Sans CJK JP Black"/>
        <family val="1"/>
      </rPr>
      <t>税金附加</t>
    </r>
  </si>
  <si>
    <r>
      <rPr>
        <sz val="10"/>
        <rFont val="Noto Sans CJK JP Black"/>
        <family val="1"/>
      </rPr>
      <t>应付股利</t>
    </r>
  </si>
  <si>
    <r>
      <rPr>
        <sz val="10"/>
        <rFont val="Noto Sans CJK JP Black"/>
        <family val="1"/>
      </rPr>
      <t>营业外支出</t>
    </r>
  </si>
  <si>
    <r>
      <rPr>
        <sz val="10"/>
        <rFont val="Noto Sans CJK JP Black"/>
        <family val="1"/>
      </rPr>
      <t>其他应付款</t>
    </r>
  </si>
  <si>
    <r>
      <rPr>
        <sz val="10"/>
        <rFont val="Noto Sans CJK JP Medium"/>
        <family val="1"/>
      </rPr>
      <t xml:space="preserve">（2
</t>
    </r>
    <r>
      <rPr>
        <sz val="10"/>
        <rFont val="Noto Sans CJK JP Medium"/>
        <family val="1"/>
      </rPr>
      <t>）</t>
    </r>
  </si>
  <si>
    <r>
      <rPr>
        <sz val="10"/>
        <rFont val="Noto Sans CJK JP Medium"/>
        <family val="1"/>
      </rPr>
      <t>未入账成本小计</t>
    </r>
  </si>
  <si>
    <r>
      <rPr>
        <sz val="10"/>
        <rFont val="Noto Sans CJK JP Black"/>
        <family val="1"/>
      </rPr>
      <t>未分配利润</t>
    </r>
  </si>
  <si>
    <r>
      <rPr>
        <sz val="10"/>
        <rFont val="Noto Sans CJK JP Black"/>
        <family val="1"/>
      </rPr>
      <t xml:space="preserve">上期未分配利
</t>
    </r>
    <r>
      <rPr>
        <sz val="10"/>
        <rFont val="Noto Sans CJK JP Black"/>
        <family val="1"/>
      </rPr>
      <t>润</t>
    </r>
  </si>
  <si>
    <r>
      <rPr>
        <sz val="10"/>
        <rFont val="Noto Sans CJK JP Black"/>
        <family val="1"/>
      </rPr>
      <t>提成</t>
    </r>
  </si>
  <si>
    <r>
      <rPr>
        <sz val="10"/>
        <rFont val="Noto Sans CJK JP Black"/>
        <family val="1"/>
      </rPr>
      <t>设计及工程提成</t>
    </r>
  </si>
  <si>
    <r>
      <rPr>
        <sz val="10"/>
        <rFont val="Noto Sans CJK JP Black"/>
        <family val="1"/>
      </rPr>
      <t>三</t>
    </r>
  </si>
  <si>
    <r>
      <rPr>
        <sz val="10"/>
        <rFont val="Noto Sans CJK JP Medium"/>
        <family val="1"/>
      </rPr>
      <t>未入账债务</t>
    </r>
  </si>
  <si>
    <r>
      <rPr>
        <sz val="10"/>
        <rFont val="Noto Sans CJK JP Black"/>
        <family val="1"/>
      </rPr>
      <t xml:space="preserve">未签分包合同按
</t>
    </r>
    <r>
      <rPr>
        <sz val="10"/>
        <rFont val="Noto Sans CJK JP Black"/>
        <family val="1"/>
      </rPr>
      <t>预算部数据预估</t>
    </r>
  </si>
  <si>
    <r>
      <rPr>
        <sz val="10"/>
        <rFont val="Noto Sans CJK JP Black"/>
        <family val="1"/>
      </rPr>
      <t>其他</t>
    </r>
  </si>
  <si>
    <r>
      <rPr>
        <sz val="10"/>
        <rFont val="Noto Sans CJK JP Black"/>
        <family val="1"/>
      </rPr>
      <t>报销款</t>
    </r>
  </si>
  <si>
    <r>
      <rPr>
        <sz val="10"/>
        <rFont val="Noto Sans CJK JP Black"/>
        <family val="1"/>
      </rPr>
      <t xml:space="preserve">未入帐成本欠款（需
</t>
    </r>
    <r>
      <rPr>
        <sz val="10"/>
        <rFont val="Noto Sans CJK JP Black"/>
        <family val="1"/>
      </rPr>
      <t>付现成本）</t>
    </r>
  </si>
  <si>
    <r>
      <rPr>
        <sz val="10"/>
        <rFont val="Noto Sans CJK JP Medium"/>
        <family val="1"/>
      </rPr>
      <t>三</t>
    </r>
  </si>
  <si>
    <r>
      <rPr>
        <sz val="10"/>
        <rFont val="Noto Sans CJK JP Medium"/>
        <family val="1"/>
      </rPr>
      <t>盈亏=收入一成本</t>
    </r>
  </si>
  <si>
    <r>
      <rPr>
        <sz val="10"/>
        <rFont val="Noto Sans CJK JP Black"/>
        <family val="1"/>
      </rPr>
      <t>四</t>
    </r>
  </si>
  <si>
    <r>
      <rPr>
        <sz val="10"/>
        <rFont val="Noto Sans CJK JP Medium"/>
        <family val="1"/>
      </rPr>
      <t>盈亏=四-五-六</t>
    </r>
  </si>
  <si>
    <r>
      <rPr>
        <sz val="10"/>
        <rFont val="Noto Sans CJK JP Medium"/>
        <family val="1"/>
      </rPr>
      <t>序号</t>
    </r>
  </si>
  <si>
    <r>
      <rPr>
        <sz val="10"/>
        <rFont val="Noto Sans CJK JP Medium"/>
        <family val="1"/>
      </rPr>
      <t>项目</t>
    </r>
  </si>
  <si>
    <r>
      <rPr>
        <sz val="10"/>
        <rFont val="Noto Sans CJK JP Medium"/>
        <family val="1"/>
      </rPr>
      <t>固定费用</t>
    </r>
  </si>
  <si>
    <r>
      <rPr>
        <sz val="10"/>
        <rFont val="Noto Sans CJK JP Medium"/>
        <family val="1"/>
      </rPr>
      <t>设计部</t>
    </r>
  </si>
  <si>
    <r>
      <rPr>
        <sz val="10"/>
        <rFont val="Noto Sans CJK JP Medium"/>
        <family val="1"/>
      </rPr>
      <t>工程预算部</t>
    </r>
  </si>
  <si>
    <r>
      <rPr>
        <sz val="10"/>
        <rFont val="Noto Sans CJK JP Medium"/>
        <family val="1"/>
      </rPr>
      <t>市场营销部</t>
    </r>
  </si>
  <si>
    <r>
      <rPr>
        <sz val="10"/>
        <rFont val="Noto Sans CJK JP Medium"/>
        <family val="1"/>
      </rPr>
      <t>财务部</t>
    </r>
  </si>
  <si>
    <r>
      <rPr>
        <sz val="10"/>
        <rFont val="Noto Sans CJK JP Medium"/>
        <family val="1"/>
      </rPr>
      <t>人力行政部</t>
    </r>
  </si>
  <si>
    <r>
      <rPr>
        <sz val="10"/>
        <rFont val="Noto Sans CJK JP Medium"/>
        <family val="1"/>
      </rPr>
      <t>总经办</t>
    </r>
  </si>
  <si>
    <r>
      <rPr>
        <sz val="10"/>
        <rFont val="Noto Sans CJK JP Medium"/>
        <family val="1"/>
      </rPr>
      <t>本期费用合计</t>
    </r>
  </si>
  <si>
    <r>
      <rPr>
        <sz val="10"/>
        <rFont val="Noto Sans CJK JP Medium"/>
        <family val="1"/>
      </rPr>
      <t>开累费用合计</t>
    </r>
  </si>
  <si>
    <r>
      <rPr>
        <sz val="10"/>
        <rFont val="Noto Sans CJK JP Medium"/>
        <family val="1"/>
      </rPr>
      <t>人数</t>
    </r>
  </si>
  <si>
    <r>
      <rPr>
        <sz val="11"/>
        <rFont val="Noto Sans CJK JP Medium"/>
        <family val="1"/>
      </rPr>
      <t>职工薪酬</t>
    </r>
  </si>
  <si>
    <r>
      <rPr>
        <sz val="10"/>
        <rFont val="Noto Sans CJK JP Black"/>
        <family val="1"/>
      </rPr>
      <t>工资</t>
    </r>
  </si>
  <si>
    <r>
      <rPr>
        <sz val="10"/>
        <rFont val="Noto Sans CJK JP Black"/>
        <family val="1"/>
      </rPr>
      <t>社会保险费</t>
    </r>
  </si>
  <si>
    <r>
      <rPr>
        <sz val="10"/>
        <rFont val="Noto Sans CJK JP Medium"/>
        <family val="1"/>
      </rPr>
      <t>职工福利费</t>
    </r>
  </si>
  <si>
    <r>
      <rPr>
        <sz val="10"/>
        <rFont val="Noto Sans CJK JP Medium"/>
        <family val="1"/>
      </rPr>
      <t>办公费</t>
    </r>
  </si>
  <si>
    <r>
      <rPr>
        <sz val="10"/>
        <rFont val="Noto Sans CJK JP Medium"/>
        <family val="1"/>
      </rPr>
      <t>租赁费</t>
    </r>
  </si>
  <si>
    <r>
      <rPr>
        <sz val="10"/>
        <rFont val="Noto Sans CJK JP Medium"/>
        <family val="1"/>
      </rPr>
      <t>物业管理费</t>
    </r>
  </si>
  <si>
    <r>
      <rPr>
        <sz val="10"/>
        <rFont val="Noto Sans CJK JP Medium"/>
        <family val="1"/>
      </rPr>
      <t>水电费</t>
    </r>
  </si>
  <si>
    <r>
      <rPr>
        <sz val="10"/>
        <rFont val="Noto Sans CJK JP Medium"/>
        <family val="1"/>
      </rPr>
      <t>宽带费用</t>
    </r>
  </si>
  <si>
    <r>
      <rPr>
        <sz val="10"/>
        <rFont val="Noto Sans CJK JP Medium"/>
        <family val="1"/>
      </rPr>
      <t>差旅费</t>
    </r>
  </si>
  <si>
    <r>
      <rPr>
        <sz val="10"/>
        <rFont val="Noto Sans CJK JP Medium"/>
        <family val="1"/>
      </rPr>
      <t>修理费</t>
    </r>
  </si>
  <si>
    <r>
      <rPr>
        <sz val="10"/>
        <rFont val="Noto Sans CJK JP Medium"/>
        <family val="1"/>
      </rPr>
      <t>劳动保护费</t>
    </r>
  </si>
  <si>
    <r>
      <rPr>
        <sz val="10"/>
        <rFont val="Noto Sans CJK JP Medium"/>
        <family val="1"/>
      </rPr>
      <t>折旧费</t>
    </r>
  </si>
  <si>
    <r>
      <rPr>
        <sz val="10"/>
        <rFont val="Noto Sans CJK JP Medium"/>
        <family val="1"/>
      </rPr>
      <t>业务宣传费</t>
    </r>
  </si>
  <si>
    <r>
      <rPr>
        <sz val="10"/>
        <rFont val="Noto Sans CJK JP Medium"/>
        <family val="1"/>
      </rPr>
      <t>技术服务费</t>
    </r>
  </si>
  <si>
    <r>
      <rPr>
        <sz val="10"/>
        <rFont val="Noto Sans CJK JP Medium"/>
        <family val="1"/>
      </rPr>
      <t>低值易耗品</t>
    </r>
  </si>
  <si>
    <r>
      <rPr>
        <sz val="10"/>
        <rFont val="Noto Sans CJK JP Medium"/>
        <family val="1"/>
      </rPr>
      <t>日常交通费</t>
    </r>
  </si>
  <si>
    <r>
      <rPr>
        <sz val="10"/>
        <rFont val="Noto Sans CJK JP Medium"/>
        <family val="1"/>
      </rPr>
      <t>燃料动力费</t>
    </r>
  </si>
  <si>
    <r>
      <rPr>
        <sz val="10"/>
        <rFont val="Noto Sans CJK JP Medium"/>
        <family val="1"/>
      </rPr>
      <t>职工教育经费</t>
    </r>
  </si>
  <si>
    <r>
      <rPr>
        <sz val="10"/>
        <rFont val="Noto Sans CJK JP Medium"/>
        <family val="1"/>
      </rPr>
      <t>保险费</t>
    </r>
  </si>
  <si>
    <r>
      <rPr>
        <sz val="10"/>
        <rFont val="Noto Sans CJK JP Medium"/>
        <family val="1"/>
      </rPr>
      <t>税金</t>
    </r>
  </si>
  <si>
    <r>
      <rPr>
        <sz val="10"/>
        <rFont val="Noto Sans CJK JP Medium"/>
        <family val="1"/>
      </rPr>
      <t>业务招待费</t>
    </r>
  </si>
  <si>
    <r>
      <rPr>
        <sz val="10"/>
        <rFont val="Noto Sans CJK JP Black"/>
        <family val="1"/>
      </rPr>
      <t>招待礼品</t>
    </r>
  </si>
  <si>
    <r>
      <rPr>
        <sz val="10"/>
        <rFont val="Noto Sans CJK JP Black"/>
        <family val="1"/>
      </rPr>
      <t>招待烟酒茶</t>
    </r>
  </si>
  <si>
    <r>
      <rPr>
        <sz val="10"/>
        <rFont val="Noto Sans CJK JP Black"/>
        <family val="1"/>
      </rPr>
      <t>招待餐费</t>
    </r>
  </si>
  <si>
    <r>
      <rPr>
        <sz val="10"/>
        <rFont val="Noto Sans CJK JP Black"/>
        <family val="1"/>
      </rPr>
      <t>招待住宿</t>
    </r>
  </si>
  <si>
    <r>
      <rPr>
        <sz val="10"/>
        <rFont val="Noto Sans CJK JP Black"/>
        <family val="1"/>
      </rPr>
      <t>其他招待</t>
    </r>
  </si>
  <si>
    <r>
      <rPr>
        <sz val="10"/>
        <rFont val="Noto Sans CJK JP Medium"/>
        <family val="1"/>
      </rPr>
      <t>咨询费</t>
    </r>
  </si>
  <si>
    <r>
      <rPr>
        <sz val="10"/>
        <rFont val="Noto Sans CJK JP Medium"/>
        <family val="1"/>
      </rPr>
      <t>招聘服务费</t>
    </r>
  </si>
  <si>
    <r>
      <rPr>
        <sz val="10"/>
        <rFont val="Noto Sans CJK JP Medium"/>
        <family val="1"/>
      </rPr>
      <t>其他</t>
    </r>
  </si>
  <si>
    <r>
      <rPr>
        <sz val="10"/>
        <rFont val="Noto Sans CJK JP Medium"/>
        <family val="1"/>
      </rPr>
      <t>挂靠人员</t>
    </r>
  </si>
  <si>
    <r>
      <rPr>
        <sz val="10"/>
        <rFont val="Noto Sans CJK JP Medium"/>
        <family val="1"/>
      </rPr>
      <t>费用合计</t>
    </r>
  </si>
  <si>
    <r>
      <rPr>
        <sz val="10"/>
        <rFont val="Noto Sans CJK JP Medium"/>
        <family val="1"/>
      </rPr>
      <t>财务费用</t>
    </r>
  </si>
  <si>
    <r>
      <rPr>
        <sz val="10"/>
        <rFont val="Noto Sans CJK JP Black"/>
        <family val="1"/>
      </rPr>
      <t>手续费</t>
    </r>
  </si>
  <si>
    <r>
      <rPr>
        <sz val="10"/>
        <rFont val="Noto Sans CJK JP Black"/>
        <family val="1"/>
      </rPr>
      <t>利息</t>
    </r>
  </si>
  <si>
    <r>
      <rPr>
        <sz val="10"/>
        <rFont val="Noto Sans CJK JP Medium"/>
        <family val="1"/>
      </rPr>
      <t>总计</t>
    </r>
  </si>
  <si>
    <r>
      <rPr>
        <sz val="14"/>
        <rFont val="Noto Sans CJK JP Medium"/>
        <family val="1"/>
      </rPr>
      <t xml:space="preserve">设计合同收入
</t>
    </r>
    <r>
      <rPr>
        <sz val="11"/>
        <rFont val="Noto Sans CJK JP Black"/>
        <family val="1"/>
      </rPr>
      <t>单位名称：长沙衡润装饰设计有限公司                                                      日期：2021年11月30日                                                                                                                         金额：元</t>
    </r>
  </si>
  <si>
    <r>
      <rPr>
        <sz val="10"/>
        <rFont val="Noto Sans CJK JP Medium"/>
        <family val="1"/>
      </rPr>
      <t>合同 签订日期</t>
    </r>
  </si>
  <si>
    <r>
      <rPr>
        <sz val="10"/>
        <rFont val="Noto Sans CJK JP Medium"/>
        <family val="1"/>
      </rPr>
      <t>编号</t>
    </r>
  </si>
  <si>
    <r>
      <rPr>
        <sz val="10"/>
        <rFont val="Noto Sans CJK JP Medium"/>
        <family val="1"/>
      </rPr>
      <t>项目名称</t>
    </r>
  </si>
  <si>
    <r>
      <rPr>
        <sz val="10"/>
        <rFont val="Noto Sans CJK JP Medium"/>
        <family val="1"/>
      </rPr>
      <t>合同金额</t>
    </r>
  </si>
  <si>
    <r>
      <rPr>
        <sz val="10"/>
        <rFont val="Noto Sans CJK JP Medium"/>
        <family val="1"/>
      </rPr>
      <t>已收金额</t>
    </r>
  </si>
  <si>
    <r>
      <rPr>
        <sz val="10"/>
        <rFont val="Noto Sans CJK JP Medium"/>
        <family val="1"/>
      </rPr>
      <t>未收金额</t>
    </r>
  </si>
  <si>
    <r>
      <rPr>
        <sz val="10"/>
        <rFont val="Noto Sans CJK JP Medium"/>
        <family val="1"/>
      </rPr>
      <t>应确认收入</t>
    </r>
  </si>
  <si>
    <r>
      <rPr>
        <sz val="10"/>
        <rFont val="Noto Sans CJK JP Medium"/>
        <family val="1"/>
      </rPr>
      <t>已确认收入额</t>
    </r>
  </si>
  <si>
    <r>
      <rPr>
        <sz val="10"/>
        <rFont val="Noto Sans CJK JP Medium"/>
        <family val="1"/>
      </rPr>
      <t>本次确认收入</t>
    </r>
  </si>
  <si>
    <r>
      <rPr>
        <sz val="10"/>
        <rFont val="Noto Sans CJK JP Medium"/>
        <family val="1"/>
      </rPr>
      <t>尚未确认收入</t>
    </r>
  </si>
  <si>
    <r>
      <rPr>
        <sz val="10"/>
        <rFont val="Noto Sans CJK JP Medium"/>
        <family val="1"/>
      </rPr>
      <t>未计提提成</t>
    </r>
  </si>
  <si>
    <r>
      <rPr>
        <sz val="10"/>
        <rFont val="Noto Sans CJK JP Medium"/>
        <family val="1"/>
      </rPr>
      <t>备注</t>
    </r>
  </si>
  <si>
    <r>
      <rPr>
        <sz val="10"/>
        <rFont val="Noto Sans CJK JP Black"/>
        <family val="1"/>
      </rPr>
      <t>S20211006</t>
    </r>
  </si>
  <si>
    <r>
      <rPr>
        <sz val="10"/>
        <rFont val="Noto Sans CJK JP Black"/>
        <family val="1"/>
      </rPr>
      <t>嘉禾德雅口腔</t>
    </r>
  </si>
  <si>
    <r>
      <rPr>
        <sz val="10"/>
        <rFont val="Noto Sans CJK JP Black"/>
        <family val="1"/>
      </rPr>
      <t>长沙满意口腔</t>
    </r>
  </si>
  <si>
    <r>
      <rPr>
        <sz val="10"/>
        <rFont val="Noto Sans CJK JP Black"/>
        <family val="1"/>
      </rPr>
      <t>S20211102</t>
    </r>
  </si>
  <si>
    <r>
      <rPr>
        <sz val="10"/>
        <rFont val="Noto Sans CJK JP Black"/>
        <family val="1"/>
      </rPr>
      <t>东安新浪网咖</t>
    </r>
  </si>
  <si>
    <r>
      <rPr>
        <sz val="10"/>
        <rFont val="Noto Sans CJK JP Black"/>
        <family val="1"/>
      </rPr>
      <t>S20211103</t>
    </r>
  </si>
  <si>
    <r>
      <rPr>
        <sz val="10"/>
        <rFont val="Noto Sans CJK JP Black"/>
        <family val="1"/>
      </rPr>
      <t>茶陵口腔</t>
    </r>
  </si>
  <si>
    <r>
      <rPr>
        <sz val="10"/>
        <rFont val="Noto Sans CJK JP Black"/>
        <family val="1"/>
      </rPr>
      <t xml:space="preserve">包含在工程
</t>
    </r>
    <r>
      <rPr>
        <sz val="10"/>
        <rFont val="Noto Sans CJK JP Black"/>
        <family val="1"/>
      </rPr>
      <t>合同内</t>
    </r>
  </si>
  <si>
    <r>
      <rPr>
        <sz val="10"/>
        <rFont val="Noto Sans CJK JP Black"/>
        <family val="1"/>
      </rPr>
      <t>海美汇办公室</t>
    </r>
  </si>
  <si>
    <r>
      <rPr>
        <sz val="10"/>
        <rFont val="Noto Sans CJK JP Black"/>
        <family val="1"/>
      </rPr>
      <t>恒德口腔</t>
    </r>
  </si>
  <si>
    <r>
      <rPr>
        <sz val="10"/>
        <rFont val="Noto Sans CJK JP Black"/>
        <family val="1"/>
      </rPr>
      <t>S20211104</t>
    </r>
  </si>
  <si>
    <r>
      <rPr>
        <sz val="10"/>
        <rFont val="Noto Sans CJK JP Black"/>
        <family val="1"/>
      </rPr>
      <t>缪医生口腔</t>
    </r>
  </si>
  <si>
    <r>
      <rPr>
        <sz val="11"/>
        <rFont val="Noto Sans CJK JP Black"/>
        <family val="1"/>
      </rPr>
      <t>江苏</t>
    </r>
  </si>
  <si>
    <r>
      <rPr>
        <sz val="10"/>
        <rFont val="Noto Sans CJK JP Black"/>
        <family val="1"/>
      </rPr>
      <t>S20211105</t>
    </r>
  </si>
  <si>
    <r>
      <rPr>
        <sz val="10"/>
        <rFont val="Noto Sans CJK JP Black"/>
        <family val="1"/>
      </rPr>
      <t>皓齿康口腔</t>
    </r>
  </si>
  <si>
    <r>
      <rPr>
        <sz val="10"/>
        <rFont val="Noto Sans CJK JP Black"/>
        <family val="1"/>
      </rPr>
      <t>S20211106</t>
    </r>
  </si>
  <si>
    <r>
      <rPr>
        <sz val="10"/>
        <rFont val="Noto Sans CJK JP Black"/>
        <family val="1"/>
      </rPr>
      <t>中山亭网咖</t>
    </r>
  </si>
  <si>
    <r>
      <rPr>
        <sz val="10"/>
        <rFont val="Noto Sans CJK JP Black"/>
        <family val="1"/>
      </rPr>
      <t>S20211107</t>
    </r>
  </si>
  <si>
    <r>
      <rPr>
        <sz val="10"/>
        <rFont val="Noto Sans CJK JP Black"/>
        <family val="1"/>
      </rPr>
      <t>新浪潮电竞网咖</t>
    </r>
  </si>
  <si>
    <r>
      <rPr>
        <sz val="10"/>
        <rFont val="Noto Sans CJK JP Black"/>
        <family val="1"/>
      </rPr>
      <t>/</t>
    </r>
  </si>
  <si>
    <r>
      <rPr>
        <sz val="10"/>
        <rFont val="Noto Sans CJK JP Black"/>
        <family val="1"/>
      </rPr>
      <t>品优口腔</t>
    </r>
  </si>
  <si>
    <r>
      <rPr>
        <sz val="10"/>
        <rFont val="Noto Sans CJK JP Black"/>
        <family val="1"/>
      </rPr>
      <t>S20210903</t>
    </r>
  </si>
  <si>
    <r>
      <rPr>
        <sz val="10"/>
        <rFont val="Noto Sans CJK JP Black"/>
        <family val="1"/>
      </rPr>
      <t>南光口腔总店</t>
    </r>
  </si>
  <si>
    <r>
      <rPr>
        <sz val="10"/>
        <rFont val="Noto Sans CJK JP Black"/>
        <family val="1"/>
      </rPr>
      <t>S20210905</t>
    </r>
  </si>
  <si>
    <r>
      <rPr>
        <sz val="10"/>
        <rFont val="Noto Sans CJK JP Black"/>
        <family val="1"/>
      </rPr>
      <t xml:space="preserve">长沙县美奥口腔门诊有限公
</t>
    </r>
    <r>
      <rPr>
        <sz val="10"/>
        <rFont val="Noto Sans CJK JP Black"/>
        <family val="1"/>
      </rPr>
      <t>司</t>
    </r>
  </si>
  <si>
    <r>
      <rPr>
        <sz val="10"/>
        <rFont val="Noto Sans CJK JP Black"/>
        <family val="1"/>
      </rPr>
      <t>S20211003</t>
    </r>
  </si>
  <si>
    <r>
      <rPr>
        <sz val="10"/>
        <rFont val="Noto Sans CJK JP Black"/>
        <family val="1"/>
      </rPr>
      <t>彩聚(海南）集团有限公司</t>
    </r>
  </si>
  <si>
    <r>
      <rPr>
        <sz val="10"/>
        <rFont val="Noto Sans CJK JP Black"/>
        <family val="1"/>
      </rPr>
      <t>S20210805</t>
    </r>
  </si>
  <si>
    <r>
      <rPr>
        <sz val="10"/>
        <rFont val="Noto Sans CJK JP Black"/>
        <family val="1"/>
      </rPr>
      <t>湖南比邻星科技有限公司</t>
    </r>
  </si>
  <si>
    <r>
      <rPr>
        <sz val="10"/>
        <rFont val="Noto Sans CJK JP Black"/>
        <family val="1"/>
      </rPr>
      <t>湘西口腔医院沅陵分院</t>
    </r>
  </si>
  <si>
    <r>
      <rPr>
        <sz val="10"/>
        <rFont val="Noto Sans CJK JP Black"/>
        <family val="1"/>
      </rPr>
      <t>通策益阳沅江口腔</t>
    </r>
  </si>
  <si>
    <r>
      <rPr>
        <sz val="10"/>
        <rFont val="Noto Sans CJK JP Black"/>
        <family val="1"/>
      </rPr>
      <t>未计提提成项目</t>
    </r>
  </si>
  <si>
    <r>
      <rPr>
        <sz val="10"/>
        <rFont val="Noto Sans CJK JP Medium"/>
        <family val="1"/>
      </rPr>
      <t>本部合计</t>
    </r>
  </si>
  <si>
    <r>
      <rPr>
        <sz val="10"/>
        <rFont val="Noto Sans CJK JP Black"/>
        <family val="1"/>
      </rPr>
      <t>SG20211101</t>
    </r>
  </si>
  <si>
    <r>
      <rPr>
        <sz val="10"/>
        <rFont val="Noto Sans CJK JP Black"/>
        <family val="1"/>
      </rPr>
      <t>金鑫口腔门诊</t>
    </r>
  </si>
  <si>
    <r>
      <rPr>
        <sz val="10"/>
        <rFont val="Noto Sans CJK JP Black"/>
        <family val="1"/>
      </rPr>
      <t>尚品口腔</t>
    </r>
  </si>
  <si>
    <r>
      <rPr>
        <sz val="10"/>
        <rFont val="Noto Sans CJK JP Medium"/>
        <family val="1"/>
      </rPr>
      <t>贵州分公司合计</t>
    </r>
  </si>
  <si>
    <r>
      <rPr>
        <sz val="10"/>
        <rFont val="Noto Sans CJK JP Medium"/>
        <family val="1"/>
      </rPr>
      <t>施工合同收入成本</t>
    </r>
  </si>
  <si>
    <r>
      <rPr>
        <sz val="6.5"/>
        <rFont val="Noto Sans CJK JP Black"/>
        <family val="1"/>
      </rPr>
      <t>单位名称：长沙衡润装饰设计有限公司                                                                                                                                    日期：2021年11月30日                                                                                                                                                             金额单位：元</t>
    </r>
  </si>
  <si>
    <r>
      <rPr>
        <sz val="6"/>
        <rFont val="Noto Sans CJK JP Medium"/>
        <family val="1"/>
      </rPr>
      <t>序号</t>
    </r>
  </si>
  <si>
    <r>
      <rPr>
        <sz val="6.5"/>
        <rFont val="Noto Sans CJK JP Medium"/>
        <family val="1"/>
      </rPr>
      <t>类别</t>
    </r>
  </si>
  <si>
    <r>
      <rPr>
        <sz val="7.5"/>
        <rFont val="Noto Sans CJK JP Medium"/>
        <family val="1"/>
      </rPr>
      <t>收入核算</t>
    </r>
  </si>
  <si>
    <r>
      <rPr>
        <sz val="7.5"/>
        <rFont val="Noto Sans CJK JP Medium"/>
        <family val="1"/>
      </rPr>
      <t>成本核算</t>
    </r>
  </si>
  <si>
    <r>
      <rPr>
        <sz val="6"/>
        <rFont val="Noto Sans CJK JP Medium"/>
        <family val="1"/>
      </rPr>
      <t xml:space="preserve">施工合同
</t>
    </r>
    <r>
      <rPr>
        <sz val="6"/>
        <rFont val="Noto Sans CJK JP Medium"/>
        <family val="1"/>
      </rPr>
      <t>签订日期</t>
    </r>
  </si>
  <si>
    <r>
      <rPr>
        <sz val="6"/>
        <rFont val="Noto Sans CJK JP Medium"/>
        <family val="1"/>
      </rPr>
      <t>合同编码</t>
    </r>
  </si>
  <si>
    <r>
      <rPr>
        <sz val="6"/>
        <rFont val="Noto Sans CJK JP Medium"/>
        <family val="1"/>
      </rPr>
      <t>合同金额</t>
    </r>
  </si>
  <si>
    <r>
      <rPr>
        <sz val="6"/>
        <rFont val="Noto Sans CJK JP Medium"/>
        <family val="1"/>
      </rPr>
      <t>调整</t>
    </r>
  </si>
  <si>
    <r>
      <rPr>
        <sz val="6"/>
        <rFont val="Noto Sans CJK JP Medium"/>
        <family val="1"/>
      </rPr>
      <t>已收金额</t>
    </r>
  </si>
  <si>
    <r>
      <rPr>
        <sz val="6"/>
        <rFont val="Noto Sans CJK JP Medium"/>
        <family val="1"/>
      </rPr>
      <t>未收金额</t>
    </r>
  </si>
  <si>
    <r>
      <rPr>
        <sz val="6"/>
        <rFont val="Noto Sans CJK JP Medium"/>
        <family val="1"/>
      </rPr>
      <t xml:space="preserve">本次确认收
</t>
    </r>
    <r>
      <rPr>
        <sz val="6"/>
        <rFont val="Noto Sans CJK JP Medium"/>
        <family val="1"/>
      </rPr>
      <t>入</t>
    </r>
  </si>
  <si>
    <r>
      <rPr>
        <sz val="6"/>
        <rFont val="Noto Sans CJK JP Medium"/>
        <family val="1"/>
      </rPr>
      <t>税金</t>
    </r>
  </si>
  <si>
    <r>
      <rPr>
        <sz val="6"/>
        <rFont val="Noto Sans CJK JP Medium"/>
        <family val="1"/>
      </rPr>
      <t xml:space="preserve">尚未确认收
</t>
    </r>
    <r>
      <rPr>
        <sz val="6"/>
        <rFont val="Noto Sans CJK JP Medium"/>
        <family val="1"/>
      </rPr>
      <t>入</t>
    </r>
  </si>
  <si>
    <r>
      <rPr>
        <sz val="6"/>
        <rFont val="Noto Sans CJK JP Medium"/>
        <family val="1"/>
      </rPr>
      <t xml:space="preserve">外包合同
</t>
    </r>
    <r>
      <rPr>
        <sz val="6"/>
        <rFont val="Noto Sans CJK JP Medium"/>
        <family val="1"/>
      </rPr>
      <t>签订日期</t>
    </r>
  </si>
  <si>
    <r>
      <rPr>
        <sz val="6"/>
        <rFont val="Noto Sans CJK JP Medium"/>
        <family val="1"/>
      </rPr>
      <t xml:space="preserve">合同
</t>
    </r>
    <r>
      <rPr>
        <sz val="6"/>
        <rFont val="Noto Sans CJK JP Medium"/>
        <family val="1"/>
      </rPr>
      <t>编码</t>
    </r>
  </si>
  <si>
    <r>
      <rPr>
        <sz val="6"/>
        <rFont val="Noto Sans CJK JP Medium"/>
        <family val="1"/>
      </rPr>
      <t>已付金额</t>
    </r>
  </si>
  <si>
    <r>
      <rPr>
        <sz val="6"/>
        <rFont val="Noto Sans CJK JP Medium"/>
        <family val="1"/>
      </rPr>
      <t>未付金额</t>
    </r>
  </si>
  <si>
    <r>
      <rPr>
        <sz val="6"/>
        <rFont val="Noto Sans CJK JP Medium"/>
        <family val="1"/>
      </rPr>
      <t>本次确认成本</t>
    </r>
  </si>
  <si>
    <r>
      <rPr>
        <sz val="6"/>
        <rFont val="Noto Sans CJK JP Medium"/>
        <family val="1"/>
      </rPr>
      <t xml:space="preserve">尚未确认成
</t>
    </r>
    <r>
      <rPr>
        <sz val="6"/>
        <rFont val="Noto Sans CJK JP Medium"/>
        <family val="1"/>
      </rPr>
      <t>本</t>
    </r>
  </si>
  <si>
    <r>
      <rPr>
        <sz val="6"/>
        <rFont val="Noto Sans CJK JP Medium"/>
        <family val="1"/>
      </rPr>
      <t>项目经理</t>
    </r>
  </si>
  <si>
    <r>
      <rPr>
        <sz val="6"/>
        <rFont val="Noto Sans CJK JP Medium"/>
        <family val="1"/>
      </rPr>
      <t>备注</t>
    </r>
  </si>
  <si>
    <r>
      <rPr>
        <sz val="6"/>
        <rFont val="Noto Sans CJK JP Black"/>
        <family val="1"/>
      </rPr>
      <t>海美汇办公室</t>
    </r>
  </si>
  <si>
    <r>
      <rPr>
        <sz val="6"/>
        <rFont val="Noto Sans CJK JP Black"/>
        <family val="1"/>
      </rPr>
      <t>G20211101-478</t>
    </r>
  </si>
  <si>
    <r>
      <rPr>
        <sz val="6"/>
        <rFont val="Noto Sans CJK JP Black"/>
        <family val="1"/>
      </rPr>
      <t>周石新</t>
    </r>
  </si>
  <si>
    <r>
      <rPr>
        <sz val="6"/>
        <rFont val="Noto Sans CJK JP Black"/>
        <family val="1"/>
      </rPr>
      <t xml:space="preserve">岳阳山竺口腔医院有限公
</t>
    </r>
    <r>
      <rPr>
        <sz val="6"/>
        <rFont val="Noto Sans CJK JP Black"/>
        <family val="1"/>
      </rPr>
      <t>司龙镶金城分公司</t>
    </r>
  </si>
  <si>
    <r>
      <rPr>
        <sz val="6"/>
        <rFont val="Noto Sans CJK JP Black"/>
        <family val="1"/>
      </rPr>
      <t>G20211102</t>
    </r>
  </si>
  <si>
    <r>
      <rPr>
        <sz val="6"/>
        <rFont val="Noto Sans CJK JP Black"/>
        <family val="1"/>
      </rPr>
      <t>孟景国</t>
    </r>
  </si>
  <si>
    <r>
      <rPr>
        <sz val="6"/>
        <rFont val="Noto Sans CJK JP Black"/>
        <family val="1"/>
      </rPr>
      <t xml:space="preserve">长沙市岳麓区皓齿康口腔
</t>
    </r>
    <r>
      <rPr>
        <sz val="6"/>
        <rFont val="Noto Sans CJK JP Black"/>
        <family val="1"/>
      </rPr>
      <t>门诊部</t>
    </r>
  </si>
  <si>
    <r>
      <rPr>
        <sz val="6"/>
        <rFont val="Noto Sans CJK JP Black"/>
        <family val="1"/>
      </rPr>
      <t>伍后云</t>
    </r>
  </si>
  <si>
    <r>
      <rPr>
        <sz val="6"/>
        <rFont val="Noto Sans CJK JP Black"/>
        <family val="1"/>
      </rPr>
      <t>快乐柠檬网咖</t>
    </r>
  </si>
  <si>
    <r>
      <rPr>
        <sz val="6"/>
        <rFont val="Noto Sans CJK JP Black"/>
        <family val="1"/>
      </rPr>
      <t>G20211001-476</t>
    </r>
  </si>
  <si>
    <r>
      <rPr>
        <sz val="6"/>
        <rFont val="Noto Sans CJK JP Black"/>
        <family val="1"/>
      </rPr>
      <t>G20211001-480</t>
    </r>
  </si>
  <si>
    <r>
      <rPr>
        <sz val="6"/>
        <rFont val="Noto Sans CJK JP Black"/>
        <family val="1"/>
      </rPr>
      <t>徐良发</t>
    </r>
  </si>
  <si>
    <r>
      <rPr>
        <sz val="6"/>
        <rFont val="Noto Sans CJK JP Black"/>
        <family val="1"/>
      </rPr>
      <t xml:space="preserve">湖南吃货密码餐饮管理有
</t>
    </r>
    <r>
      <rPr>
        <sz val="6"/>
        <rFont val="Noto Sans CJK JP Black"/>
        <family val="1"/>
      </rPr>
      <t>限公司</t>
    </r>
  </si>
  <si>
    <r>
      <rPr>
        <sz val="6"/>
        <rFont val="Noto Sans CJK JP Black"/>
        <family val="1"/>
      </rPr>
      <t>G20211002</t>
    </r>
  </si>
  <si>
    <r>
      <rPr>
        <sz val="6"/>
        <rFont val="Noto Sans CJK JP Black"/>
        <family val="1"/>
      </rPr>
      <t>G20211002-479</t>
    </r>
  </si>
  <si>
    <r>
      <rPr>
        <sz val="6"/>
        <rFont val="Noto Sans CJK JP Black"/>
        <family val="1"/>
      </rPr>
      <t>怀化口腔医院有限公司</t>
    </r>
  </si>
  <si>
    <r>
      <rPr>
        <sz val="6"/>
        <rFont val="Noto Sans CJK JP Black"/>
        <family val="1"/>
      </rPr>
      <t>G20211004</t>
    </r>
  </si>
  <si>
    <r>
      <rPr>
        <sz val="6"/>
        <rFont val="Noto Sans CJK JP Black"/>
        <family val="1"/>
      </rPr>
      <t>G20211004-478</t>
    </r>
  </si>
  <si>
    <r>
      <rPr>
        <sz val="6"/>
        <rFont val="Noto Sans CJK JP Black"/>
        <family val="1"/>
      </rPr>
      <t>卢治湘</t>
    </r>
  </si>
  <si>
    <r>
      <rPr>
        <sz val="6"/>
        <rFont val="Noto Sans CJK JP Black"/>
        <family val="1"/>
      </rPr>
      <t xml:space="preserve">长沙星恒文化传媒有限公
</t>
    </r>
    <r>
      <rPr>
        <sz val="6"/>
        <rFont val="Noto Sans CJK JP Black"/>
        <family val="1"/>
      </rPr>
      <t>司</t>
    </r>
  </si>
  <si>
    <r>
      <rPr>
        <sz val="6"/>
        <rFont val="Noto Sans CJK JP Black"/>
        <family val="1"/>
      </rPr>
      <t>/</t>
    </r>
  </si>
  <si>
    <r>
      <rPr>
        <sz val="6"/>
        <rFont val="Noto Sans CJK JP Black"/>
        <family val="1"/>
      </rPr>
      <t xml:space="preserve">长沙县美奥口腔门诊有限
</t>
    </r>
    <r>
      <rPr>
        <sz val="6"/>
        <rFont val="Noto Sans CJK JP Black"/>
        <family val="1"/>
      </rPr>
      <t>公司</t>
    </r>
  </si>
  <si>
    <r>
      <rPr>
        <sz val="6"/>
        <rFont val="Noto Sans CJK JP Black"/>
        <family val="1"/>
      </rPr>
      <t>G20211005</t>
    </r>
  </si>
  <si>
    <r>
      <rPr>
        <sz val="6"/>
        <rFont val="Noto Sans CJK JP Black"/>
        <family val="1"/>
      </rPr>
      <t>湖南恒德口腔集团有限公司</t>
    </r>
  </si>
  <si>
    <r>
      <rPr>
        <sz val="6"/>
        <rFont val="Noto Sans CJK JP Black"/>
        <family val="1"/>
      </rPr>
      <t>G20211006-474</t>
    </r>
  </si>
  <si>
    <r>
      <rPr>
        <sz val="6"/>
        <rFont val="Noto Sans CJK JP Black"/>
        <family val="1"/>
      </rPr>
      <t>罗孝辉</t>
    </r>
  </si>
  <si>
    <r>
      <rPr>
        <sz val="6"/>
        <rFont val="Noto Sans CJK JP Black"/>
        <family val="1"/>
      </rPr>
      <t>益阳益口口腔有限公司</t>
    </r>
  </si>
  <si>
    <r>
      <rPr>
        <sz val="6"/>
        <rFont val="Noto Sans CJK JP Black"/>
        <family val="1"/>
      </rPr>
      <t>G20210901</t>
    </r>
  </si>
  <si>
    <r>
      <rPr>
        <sz val="6"/>
        <rFont val="Noto Sans CJK JP Black"/>
        <family val="1"/>
      </rPr>
      <t>G20210901-472</t>
    </r>
  </si>
  <si>
    <r>
      <rPr>
        <sz val="6"/>
        <rFont val="Noto Sans CJK JP Black"/>
        <family val="1"/>
      </rPr>
      <t>汉寿县植德口腔门诊部</t>
    </r>
  </si>
  <si>
    <r>
      <rPr>
        <sz val="6"/>
        <rFont val="Noto Sans CJK JP Black"/>
        <family val="1"/>
      </rPr>
      <t>G20210902-469</t>
    </r>
  </si>
  <si>
    <r>
      <rPr>
        <sz val="6"/>
        <rFont val="Noto Sans CJK JP Black"/>
        <family val="1"/>
      </rPr>
      <t>G20210902-471</t>
    </r>
  </si>
  <si>
    <r>
      <rPr>
        <sz val="6"/>
        <rFont val="Noto Sans CJK JP Black"/>
        <family val="1"/>
      </rPr>
      <t>夏日玛莉西餐厅（麓山里店</t>
    </r>
  </si>
  <si>
    <r>
      <rPr>
        <sz val="6"/>
        <rFont val="Noto Sans CJK JP Black"/>
        <family val="1"/>
      </rPr>
      <t>G20210701</t>
    </r>
  </si>
  <si>
    <r>
      <rPr>
        <sz val="6"/>
        <rFont val="Noto Sans CJK JP Black"/>
        <family val="1"/>
      </rPr>
      <t>G20210701-463</t>
    </r>
  </si>
  <si>
    <r>
      <rPr>
        <sz val="6"/>
        <rFont val="Noto Sans CJK JP Black"/>
        <family val="1"/>
      </rPr>
      <t>攸县明基电竞酒店</t>
    </r>
  </si>
  <si>
    <r>
      <rPr>
        <sz val="6"/>
        <rFont val="Noto Sans CJK JP Black"/>
        <family val="1"/>
      </rPr>
      <t>G20210404-0457</t>
    </r>
  </si>
  <si>
    <r>
      <rPr>
        <sz val="6"/>
        <rFont val="Noto Sans CJK JP Black"/>
        <family val="1"/>
      </rPr>
      <t>G20210401-</t>
    </r>
  </si>
  <si>
    <r>
      <rPr>
        <sz val="6"/>
        <rFont val="Noto Sans CJK JP Black"/>
        <family val="1"/>
      </rPr>
      <t>杜志军</t>
    </r>
  </si>
  <si>
    <r>
      <rPr>
        <sz val="6"/>
        <rFont val="Noto Sans CJK JP Black"/>
        <family val="1"/>
      </rPr>
      <t>调整设计费</t>
    </r>
  </si>
  <si>
    <r>
      <rPr>
        <sz val="6"/>
        <rFont val="Noto Sans CJK JP Black"/>
        <family val="1"/>
      </rPr>
      <t>明园蜂业毕哈尼店</t>
    </r>
  </si>
  <si>
    <r>
      <rPr>
        <sz val="6"/>
        <rFont val="Noto Sans CJK JP Black"/>
        <family val="1"/>
      </rPr>
      <t>G20190405</t>
    </r>
  </si>
  <si>
    <r>
      <rPr>
        <sz val="6"/>
        <rFont val="Noto Sans CJK JP Black"/>
        <family val="1"/>
      </rPr>
      <t>陈立</t>
    </r>
  </si>
  <si>
    <r>
      <rPr>
        <sz val="6"/>
        <rFont val="Noto Sans CJK JP Black"/>
        <family val="1"/>
      </rPr>
      <t>湖南大学活动室</t>
    </r>
  </si>
  <si>
    <r>
      <rPr>
        <sz val="6"/>
        <rFont val="Noto Sans CJK JP Black"/>
        <family val="1"/>
      </rPr>
      <t>G20190705</t>
    </r>
  </si>
  <si>
    <r>
      <rPr>
        <sz val="6"/>
        <rFont val="Noto Sans CJK JP Black"/>
        <family val="1"/>
      </rPr>
      <t xml:space="preserve">湖南大学设计研究院有限
</t>
    </r>
    <r>
      <rPr>
        <sz val="6"/>
        <rFont val="Noto Sans CJK JP Black"/>
        <family val="1"/>
      </rPr>
      <t>公司（岳麓书院）</t>
    </r>
  </si>
  <si>
    <r>
      <rPr>
        <sz val="6"/>
        <rFont val="Noto Sans CJK JP Black"/>
        <family val="1"/>
      </rPr>
      <t>G20210702</t>
    </r>
  </si>
  <si>
    <r>
      <rPr>
        <sz val="6"/>
        <rFont val="Noto Sans CJK JP Black"/>
        <family val="1"/>
      </rPr>
      <t>娄底市消防救援支队</t>
    </r>
  </si>
  <si>
    <r>
      <rPr>
        <sz val="6"/>
        <rFont val="Noto Sans CJK JP Black"/>
        <family val="1"/>
      </rPr>
      <t>G20200901</t>
    </r>
  </si>
  <si>
    <r>
      <rPr>
        <sz val="6"/>
        <rFont val="Noto Sans CJK JP Black"/>
        <family val="1"/>
      </rPr>
      <t xml:space="preserve">按20%的利润点预估合同金
</t>
    </r>
    <r>
      <rPr>
        <sz val="6"/>
        <rFont val="Noto Sans CJK JP Black"/>
        <family val="1"/>
      </rPr>
      <t>额</t>
    </r>
  </si>
  <si>
    <r>
      <rPr>
        <sz val="6"/>
        <rFont val="Noto Sans CJK JP Medium"/>
        <family val="1"/>
      </rPr>
      <t>本部合计</t>
    </r>
  </si>
  <si>
    <r>
      <rPr>
        <sz val="6"/>
        <rFont val="Noto Sans CJK JP Black"/>
        <family val="1"/>
      </rPr>
      <t>贵阳小河金鑫口腔诊所</t>
    </r>
  </si>
  <si>
    <r>
      <rPr>
        <sz val="6"/>
        <rFont val="Noto Sans CJK JP Black"/>
        <family val="1"/>
      </rPr>
      <t>G20211003-448</t>
    </r>
  </si>
  <si>
    <r>
      <rPr>
        <sz val="6"/>
        <rFont val="Noto Sans CJK JP Black"/>
        <family val="1"/>
      </rPr>
      <t>G20211002-475</t>
    </r>
  </si>
  <si>
    <r>
      <rPr>
        <sz val="6"/>
        <rFont val="Noto Sans CJK JP Black"/>
        <family val="1"/>
      </rPr>
      <t>刘太鹏</t>
    </r>
  </si>
  <si>
    <r>
      <rPr>
        <sz val="6"/>
        <rFont val="Noto Sans CJK JP Medium"/>
        <family val="1"/>
      </rPr>
      <t>贵州分公司合计</t>
    </r>
  </si>
  <si>
    <r>
      <rPr>
        <sz val="12"/>
        <rFont val="Noto Sans CJK JP Medium"/>
        <family val="1"/>
      </rPr>
      <t>设计、工程收入成本对比表</t>
    </r>
  </si>
  <si>
    <r>
      <rPr>
        <sz val="10"/>
        <rFont val="Noto Sans CJK JP Black"/>
        <family val="1"/>
      </rPr>
      <t>单位名称：长沙衡润装饰设计有限公司                                             日期：2021年11月                                                                                  金额单位：元</t>
    </r>
  </si>
  <si>
    <r>
      <rPr>
        <sz val="10"/>
        <rFont val="Noto Sans CJK JP Medium"/>
        <family val="1"/>
      </rPr>
      <t>类别</t>
    </r>
  </si>
  <si>
    <r>
      <rPr>
        <sz val="10"/>
        <rFont val="Noto Sans CJK JP Medium"/>
        <family val="1"/>
      </rPr>
      <t>本月数</t>
    </r>
  </si>
  <si>
    <r>
      <rPr>
        <sz val="10"/>
        <rFont val="Noto Sans CJK JP Medium"/>
        <family val="1"/>
      </rPr>
      <t>增长额</t>
    </r>
  </si>
  <si>
    <r>
      <rPr>
        <sz val="10"/>
        <rFont val="Noto Sans CJK JP Medium"/>
        <family val="1"/>
      </rPr>
      <t>上月数</t>
    </r>
  </si>
  <si>
    <r>
      <rPr>
        <sz val="10"/>
        <rFont val="Noto Sans CJK JP Black"/>
        <family val="1"/>
      </rPr>
      <t>收入</t>
    </r>
  </si>
  <si>
    <r>
      <rPr>
        <sz val="10"/>
        <rFont val="Noto Sans CJK JP Black"/>
        <family val="1"/>
      </rPr>
      <t>设计/工程收入</t>
    </r>
  </si>
  <si>
    <r>
      <rPr>
        <sz val="10"/>
        <rFont val="Noto Sans CJK JP Black"/>
        <family val="1"/>
      </rPr>
      <t>日常成本</t>
    </r>
  </si>
  <si>
    <r>
      <rPr>
        <sz val="10"/>
        <rFont val="Noto Sans CJK JP Black"/>
        <family val="1"/>
      </rPr>
      <t>社保</t>
    </r>
  </si>
  <si>
    <r>
      <rPr>
        <sz val="10"/>
        <rFont val="Noto Sans CJK JP Black"/>
        <family val="1"/>
      </rPr>
      <t>职工福利费</t>
    </r>
  </si>
  <si>
    <r>
      <rPr>
        <sz val="10"/>
        <rFont val="Noto Sans CJK JP Black"/>
        <family val="1"/>
      </rPr>
      <t>办公费</t>
    </r>
  </si>
  <si>
    <r>
      <rPr>
        <sz val="10"/>
        <rFont val="Noto Sans CJK JP Black"/>
        <family val="1"/>
      </rPr>
      <t>低值易耗品</t>
    </r>
  </si>
  <si>
    <r>
      <rPr>
        <sz val="10"/>
        <rFont val="Noto Sans CJK JP Black"/>
        <family val="1"/>
      </rPr>
      <t>差旅费</t>
    </r>
  </si>
  <si>
    <r>
      <rPr>
        <sz val="10"/>
        <rFont val="Noto Sans CJK JP Black"/>
        <family val="1"/>
      </rPr>
      <t>日常交通费</t>
    </r>
  </si>
  <si>
    <r>
      <rPr>
        <sz val="10"/>
        <rFont val="Noto Sans CJK JP Black"/>
        <family val="1"/>
      </rPr>
      <t>燃料动力费</t>
    </r>
  </si>
  <si>
    <r>
      <rPr>
        <sz val="10"/>
        <rFont val="Noto Sans CJK JP Black"/>
        <family val="1"/>
      </rPr>
      <t>维修费</t>
    </r>
  </si>
  <si>
    <r>
      <rPr>
        <sz val="10"/>
        <rFont val="Noto Sans CJK JP Black"/>
        <family val="1"/>
      </rPr>
      <t>折旧费</t>
    </r>
  </si>
  <si>
    <r>
      <rPr>
        <sz val="10"/>
        <rFont val="Noto Sans CJK JP Black"/>
        <family val="1"/>
      </rPr>
      <t>材料、人工及其他</t>
    </r>
  </si>
  <si>
    <r>
      <rPr>
        <sz val="10"/>
        <rFont val="Noto Sans CJK JP Black"/>
        <family val="1"/>
      </rPr>
      <t>成本合计</t>
    </r>
  </si>
  <si>
    <r>
      <rPr>
        <sz val="10"/>
        <rFont val="Noto Sans CJK JP Medium"/>
        <family val="1"/>
      </rPr>
      <t>利润总额</t>
    </r>
  </si>
  <si>
    <r>
      <rPr>
        <sz val="10"/>
        <rFont val="Noto Sans CJK JP Medium"/>
        <family val="1"/>
      </rPr>
      <t>利润率</t>
    </r>
  </si>
  <si>
    <r>
      <rPr>
        <sz val="10"/>
        <rFont val="Noto Sans CJK JP Black"/>
        <family val="1"/>
      </rPr>
      <t>说明：以上费用未包含房屋租金物业水电费等公摊费用。</t>
    </r>
  </si>
  <si>
    <t>{54010101}</t>
  </si>
  <si>
    <t>{54010102}</t>
  </si>
  <si>
    <t>{54010103}</t>
  </si>
  <si>
    <t>{54010111}</t>
  </si>
  <si>
    <t>{54010105}</t>
  </si>
  <si>
    <t>{54010104}</t>
  </si>
  <si>
    <t>{54010108}</t>
  </si>
  <si>
    <t>{54010110}</t>
  </si>
  <si>
    <t>{54010112}</t>
  </si>
  <si>
    <t>{54010106}</t>
  </si>
  <si>
    <t>{54010107}</t>
  </si>
  <si>
    <t>{54010109}</t>
  </si>
  <si>
    <t>{54010150}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</si>
</sst>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;@"/>
  </numFmts>
  <fonts count="19">
    <font>
      <sz val="10"/>
      <color rgb="FF000000"/>
      <name val="Times New Roman"/>
      <charset val="204"/>
    </font>
    <font>
      <sz val="12"/>
      <name val="Noto Sans CJK JP Medium"/>
      <family val="1"/>
    </font>
    <font>
      <sz val="10"/>
      <name val="Noto Sans CJK JP Black"/>
      <family val="1"/>
    </font>
    <font>
      <sz val="10"/>
      <name val="Noto Sans CJK JP Medium"/>
      <family val="1"/>
    </font>
    <font>
      <sz val="10"/>
      <color rgb="FF000000"/>
      <name val="Noto Sans CJK JP Black"/>
      <family val="1"/>
    </font>
    <font>
      <sz val="10"/>
      <color rgb="FF000000"/>
      <name val="Noto Sans CJK JP Medium"/>
      <family val="1"/>
    </font>
    <font>
      <sz val="6.5"/>
      <name val="Noto Sans CJK JP Black"/>
      <family val="1"/>
    </font>
    <font>
      <sz val="6"/>
      <name val="Noto Sans CJK JP Medium"/>
      <family val="1"/>
    </font>
    <font>
      <sz val="6.5"/>
      <name val="Noto Sans CJK JP Medium"/>
      <family val="1"/>
    </font>
    <font>
      <sz val="7.5"/>
      <name val="Noto Sans CJK JP Medium"/>
      <family val="1"/>
    </font>
    <font>
      <sz val="6"/>
      <color rgb="FF000000"/>
      <name val="Noto Sans CJK JP Medium"/>
      <family val="1"/>
    </font>
    <font>
      <sz val="6"/>
      <color rgb="FF000000"/>
      <name val="Noto Sans CJK JP Black"/>
      <family val="1"/>
    </font>
    <font>
      <sz val="6"/>
      <name val="Noto Sans CJK JP Black"/>
      <family val="1"/>
    </font>
    <font>
      <sz val="11"/>
      <name val="Noto Sans CJK JP Black"/>
      <family val="1"/>
    </font>
    <font>
      <sz val="11"/>
      <color rgb="FF000000"/>
      <name val="Noto Sans CJK JP Medium"/>
      <family val="1"/>
    </font>
    <font>
      <sz val="11"/>
      <name val="Noto Sans CJK JP Medium"/>
      <family val="1"/>
    </font>
    <font>
      <sz val="14"/>
      <name val="Noto Sans CJK JP Medium"/>
      <family val="1"/>
    </font>
    <font>
      <sz val="10"/>
      <color rgb="FF000000"/>
      <name val="Times New Roman"/>
      <family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9BE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center" vertical="top" wrapText="1"/>
    </xf>
    <xf numFmtId="4" fontId="4" fillId="0" borderId="6" xfId="0" applyNumberFormat="1" applyFont="1" applyFill="1" applyBorder="1" applyAlignment="1">
      <alignment horizontal="left" vertical="top" indent="2" shrinkToFit="1"/>
    </xf>
    <xf numFmtId="4" fontId="4" fillId="0" borderId="6" xfId="0" applyNumberFormat="1" applyFont="1" applyFill="1" applyBorder="1" applyAlignment="1">
      <alignment horizontal="right" vertical="top" shrinkToFit="1"/>
    </xf>
    <xf numFmtId="2" fontId="4" fillId="0" borderId="6" xfId="0" applyNumberFormat="1" applyFont="1" applyFill="1" applyBorder="1" applyAlignment="1">
      <alignment horizontal="right" vertical="top" shrinkToFit="1"/>
    </xf>
    <xf numFmtId="4" fontId="4" fillId="0" borderId="6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vertical="center" wrapText="1"/>
    </xf>
    <xf numFmtId="4" fontId="5" fillId="0" borderId="6" xfId="0" applyNumberFormat="1" applyFont="1" applyFill="1" applyBorder="1" applyAlignment="1">
      <alignment horizontal="right" vertical="top" shrinkToFit="1"/>
    </xf>
    <xf numFmtId="4" fontId="5" fillId="0" borderId="6" xfId="0" applyNumberFormat="1" applyFont="1" applyFill="1" applyBorder="1" applyAlignment="1">
      <alignment horizontal="left" vertical="top" indent="2" shrinkToFit="1"/>
    </xf>
    <xf numFmtId="4" fontId="5" fillId="0" borderId="6" xfId="0" applyNumberFormat="1" applyFont="1" applyFill="1" applyBorder="1" applyAlignment="1">
      <alignment horizontal="left" vertical="top" indent="1" shrinkToFit="1"/>
    </xf>
    <xf numFmtId="10" fontId="5" fillId="2" borderId="6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 indent="3"/>
    </xf>
    <xf numFmtId="0" fontId="7" fillId="0" borderId="6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center" vertical="top" wrapText="1"/>
    </xf>
    <xf numFmtId="1" fontId="10" fillId="0" borderId="6" xfId="0" applyNumberFormat="1" applyFont="1" applyFill="1" applyBorder="1" applyAlignment="1">
      <alignment horizontal="center" vertical="top" shrinkToFit="1"/>
    </xf>
    <xf numFmtId="176" fontId="11" fillId="0" borderId="6" xfId="0" applyNumberFormat="1" applyFont="1" applyFill="1" applyBorder="1" applyAlignment="1">
      <alignment horizontal="center" vertical="top" shrinkToFit="1"/>
    </xf>
    <xf numFmtId="0" fontId="12" fillId="0" borderId="6" xfId="0" applyFont="1" applyFill="1" applyBorder="1" applyAlignment="1">
      <alignment horizontal="left" vertical="top" wrapText="1"/>
    </xf>
    <xf numFmtId="1" fontId="11" fillId="0" borderId="6" xfId="0" applyNumberFormat="1" applyFont="1" applyFill="1" applyBorder="1" applyAlignment="1">
      <alignment horizontal="center" vertical="top" shrinkToFit="1"/>
    </xf>
    <xf numFmtId="1" fontId="11" fillId="0" borderId="6" xfId="0" applyNumberFormat="1" applyFont="1" applyFill="1" applyBorder="1" applyAlignment="1">
      <alignment horizontal="left" vertical="top" indent="1" shrinkToFit="1"/>
    </xf>
    <xf numFmtId="1" fontId="10" fillId="0" borderId="6" xfId="0" applyNumberFormat="1" applyFont="1" applyFill="1" applyBorder="1" applyAlignment="1">
      <alignment horizontal="left" vertical="top" indent="1" shrinkToFit="1"/>
    </xf>
    <xf numFmtId="0" fontId="0" fillId="3" borderId="6" xfId="0" applyFill="1" applyBorder="1" applyAlignment="1">
      <alignment horizontal="center" vertical="top" wrapText="1"/>
    </xf>
    <xf numFmtId="0" fontId="7" fillId="3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right" vertical="top" wrapText="1" indent="1"/>
    </xf>
    <xf numFmtId="1" fontId="11" fillId="4" borderId="6" xfId="0" applyNumberFormat="1" applyFont="1" applyFill="1" applyBorder="1" applyAlignment="1">
      <alignment horizontal="right" vertical="top" indent="1" shrinkToFit="1"/>
    </xf>
    <xf numFmtId="1" fontId="11" fillId="0" borderId="6" xfId="0" applyNumberFormat="1" applyFont="1" applyFill="1" applyBorder="1" applyAlignment="1">
      <alignment horizontal="right" vertical="top" indent="1" shrinkToFit="1"/>
    </xf>
    <xf numFmtId="2" fontId="11" fillId="0" borderId="6" xfId="0" applyNumberFormat="1" applyFont="1" applyFill="1" applyBorder="1" applyAlignment="1">
      <alignment horizontal="center" vertical="top" shrinkToFit="1"/>
    </xf>
    <xf numFmtId="1" fontId="11" fillId="0" borderId="6" xfId="0" applyNumberFormat="1" applyFont="1" applyFill="1" applyBorder="1" applyAlignment="1">
      <alignment horizontal="right" vertical="top" shrinkToFit="1"/>
    </xf>
    <xf numFmtId="0" fontId="12" fillId="0" borderId="6" xfId="0" applyFont="1" applyFill="1" applyBorder="1" applyAlignment="1">
      <alignment horizontal="center" vertical="top" wrapText="1"/>
    </xf>
    <xf numFmtId="2" fontId="10" fillId="0" borderId="6" xfId="0" applyNumberFormat="1" applyFont="1" applyFill="1" applyBorder="1" applyAlignment="1">
      <alignment horizontal="center" vertical="top" shrinkToFit="1"/>
    </xf>
    <xf numFmtId="1" fontId="10" fillId="0" borderId="6" xfId="0" applyNumberFormat="1" applyFont="1" applyFill="1" applyBorder="1" applyAlignment="1">
      <alignment horizontal="right" vertical="top" indent="1" shrinkToFit="1"/>
    </xf>
    <xf numFmtId="1" fontId="10" fillId="0" borderId="6" xfId="0" applyNumberFormat="1" applyFont="1" applyFill="1" applyBorder="1" applyAlignment="1">
      <alignment horizontal="right" vertical="top" shrinkToFit="1"/>
    </xf>
    <xf numFmtId="4" fontId="11" fillId="0" borderId="6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5"/>
    </xf>
    <xf numFmtId="1" fontId="4" fillId="0" borderId="6" xfId="0" applyNumberFormat="1" applyFont="1" applyFill="1" applyBorder="1" applyAlignment="1">
      <alignment horizontal="center" vertical="top" shrinkToFit="1"/>
    </xf>
    <xf numFmtId="176" fontId="4" fillId="0" borderId="6" xfId="0" applyNumberFormat="1" applyFont="1" applyFill="1" applyBorder="1" applyAlignment="1">
      <alignment horizontal="right" vertical="top" shrinkToFit="1"/>
    </xf>
    <xf numFmtId="0" fontId="2" fillId="3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center" vertical="top" shrinkToFit="1"/>
    </xf>
    <xf numFmtId="0" fontId="3" fillId="3" borderId="6" xfId="0" applyFont="1" applyFill="1" applyBorder="1" applyAlignment="1">
      <alignment horizontal="left" vertical="top" wrapText="1" indent="1"/>
    </xf>
    <xf numFmtId="0" fontId="3" fillId="4" borderId="6" xfId="0" applyFont="1" applyFill="1" applyBorder="1" applyAlignment="1">
      <alignment horizontal="left" vertical="top" wrapText="1" indent="1"/>
    </xf>
    <xf numFmtId="0" fontId="13" fillId="0" borderId="6" xfId="0" applyFont="1" applyFill="1" applyBorder="1" applyAlignment="1">
      <alignment horizontal="center" vertical="top" wrapText="1"/>
    </xf>
    <xf numFmtId="2" fontId="5" fillId="0" borderId="6" xfId="0" applyNumberFormat="1" applyFont="1" applyFill="1" applyBorder="1" applyAlignment="1">
      <alignment horizontal="center" vertical="top" shrinkToFit="1"/>
    </xf>
    <xf numFmtId="1" fontId="5" fillId="0" borderId="6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" fontId="5" fillId="0" borderId="6" xfId="0" applyNumberFormat="1" applyFont="1" applyFill="1" applyBorder="1" applyAlignment="1">
      <alignment horizontal="center" vertical="center" shrinkToFit="1"/>
    </xf>
    <xf numFmtId="1" fontId="14" fillId="0" borderId="6" xfId="0" applyNumberFormat="1" applyFont="1" applyFill="1" applyBorder="1" applyAlignment="1">
      <alignment horizontal="center" vertical="center" shrinkToFit="1"/>
    </xf>
    <xf numFmtId="0" fontId="15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4" fontId="4" fillId="0" borderId="6" xfId="0" applyNumberFormat="1" applyFont="1" applyFill="1" applyBorder="1" applyAlignment="1">
      <alignment horizontal="center" vertical="center" shrinkToFit="1"/>
    </xf>
    <xf numFmtId="2" fontId="4" fillId="0" borderId="6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wrapText="1"/>
    </xf>
    <xf numFmtId="4" fontId="5" fillId="0" borderId="6" xfId="0" applyNumberFormat="1" applyFont="1" applyFill="1" applyBorder="1" applyAlignment="1">
      <alignment horizontal="center" vertical="center" shrinkToFit="1"/>
    </xf>
    <xf numFmtId="4" fontId="0" fillId="0" borderId="6" xfId="0" applyNumberFormat="1" applyFill="1" applyBorder="1" applyAlignment="1">
      <alignment horizontal="center" vertical="center" wrapText="1"/>
    </xf>
    <xf numFmtId="2" fontId="5" fillId="0" borderId="6" xfId="0" applyNumberFormat="1" applyFont="1" applyFill="1" applyBorder="1" applyAlignment="1">
      <alignment horizontal="center" vertical="center" shrinkToFi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right" vertical="center" wrapText="1" indent="1"/>
    </xf>
    <xf numFmtId="4" fontId="4" fillId="0" borderId="6" xfId="0" applyNumberFormat="1" applyFont="1" applyFill="1" applyBorder="1" applyAlignment="1">
      <alignment horizontal="right" vertical="center" shrinkToFit="1"/>
    </xf>
    <xf numFmtId="4" fontId="5" fillId="0" borderId="6" xfId="0" applyNumberFormat="1" applyFont="1" applyFill="1" applyBorder="1" applyAlignment="1">
      <alignment horizontal="right" vertical="center" shrinkToFit="1"/>
    </xf>
    <xf numFmtId="2" fontId="5" fillId="0" borderId="6" xfId="0" applyNumberFormat="1" applyFont="1" applyFill="1" applyBorder="1" applyAlignment="1">
      <alignment horizontal="right" vertical="center" shrinkToFit="1"/>
    </xf>
    <xf numFmtId="4" fontId="0" fillId="0" borderId="0" xfId="0" applyNumberForma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4" fontId="5" fillId="3" borderId="6" xfId="0" applyNumberFormat="1" applyFont="1" applyFill="1" applyBorder="1" applyAlignment="1">
      <alignment horizontal="right" vertical="top" shrinkToFit="1"/>
    </xf>
    <xf numFmtId="0" fontId="0" fillId="3" borderId="6" xfId="0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left" vertical="top" wrapText="1"/>
    </xf>
    <xf numFmtId="4" fontId="5" fillId="5" borderId="6" xfId="0" applyNumberFormat="1" applyFont="1" applyFill="1" applyBorder="1" applyAlignment="1">
      <alignment horizontal="left" vertical="top" indent="1" shrinkToFit="1"/>
    </xf>
    <xf numFmtId="0" fontId="0" fillId="5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right" vertical="top" wrapText="1" indent="2"/>
    </xf>
    <xf numFmtId="4" fontId="4" fillId="5" borderId="6" xfId="0" applyNumberFormat="1" applyFont="1" applyFill="1" applyBorder="1" applyAlignment="1">
      <alignment horizontal="right" vertical="top" shrinkToFit="1"/>
    </xf>
    <xf numFmtId="0" fontId="2" fillId="5" borderId="6" xfId="0" applyFont="1" applyFill="1" applyBorder="1" applyAlignment="1">
      <alignment horizontal="center" vertical="top" wrapText="1"/>
    </xf>
    <xf numFmtId="4" fontId="5" fillId="5" borderId="6" xfId="0" applyNumberFormat="1" applyFont="1" applyFill="1" applyBorder="1" applyAlignment="1">
      <alignment horizontal="right" vertical="top" shrinkToFit="1"/>
    </xf>
    <xf numFmtId="0" fontId="17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 indent="4"/>
    </xf>
    <xf numFmtId="0" fontId="3" fillId="0" borderId="4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7" xfId="0" applyFont="1" applyFill="1" applyBorder="1" applyAlignment="1">
      <alignment horizontal="left" vertical="center" wrapText="1" indent="2"/>
    </xf>
    <xf numFmtId="0" fontId="2" fillId="0" borderId="5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254912</xdr:rowOff>
    </xdr:from>
    <xdr:ext cx="2286000" cy="1402080"/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8722360"/>
          <a:ext cx="2286000" cy="1402080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vertOverflow="clip" lIns="0" tIns="0" rIns="0" bIns="0" anchor="t"/>
        <a:lstStyle/>
        <a:p>
          <a:r>
            <a:rPr sz="800" b="1" i="1">
              <a:latin typeface="Arial" panose="020B0604020202020204"/>
              <a:cs typeface="Arial" panose="020B0604020202020204"/>
            </a:rPr>
            <a:t>Administrator</a:t>
          </a:r>
        </a:p>
        <a:p>
          <a:r>
            <a:rPr sz="1000" b="0">
              <a:latin typeface="Arial" panose="020B0604020202020204"/>
              <a:cs typeface="Arial" panose="020B0604020202020204"/>
            </a:rPr>
            <a:t>--------------------------------------------</a:t>
          </a:r>
        </a:p>
        <a:p>
          <a:r>
            <a:rPr sz="1000" b="0">
              <a:latin typeface="Arial" panose="020B0604020202020204"/>
              <a:cs typeface="Arial" panose="020B0604020202020204"/>
            </a:rPr>
            <a:t>Administrator:
职工生日福利及其他</a:t>
          </a:r>
        </a:p>
      </xdr:txBody>
    </xdr:sp>
    <xdr:clientData/>
  </xdr:oneCellAnchor>
  <xdr:oneCellAnchor>
    <xdr:from>
      <xdr:col>0</xdr:col>
      <xdr:colOff>0</xdr:colOff>
      <xdr:row>21</xdr:row>
      <xdr:rowOff>254912</xdr:rowOff>
    </xdr:from>
    <xdr:ext cx="2286000" cy="1402080"/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0" y="8722360"/>
          <a:ext cx="2286000" cy="1402080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vertOverflow="clip" lIns="0" tIns="0" rIns="0" bIns="0" anchor="t"/>
        <a:lstStyle/>
        <a:p>
          <a:r>
            <a:rPr sz="800" b="1" i="1">
              <a:latin typeface="Arial" panose="020B0604020202020204"/>
              <a:cs typeface="Arial" panose="020B0604020202020204"/>
            </a:rPr>
            <a:t>Administrator</a:t>
          </a:r>
        </a:p>
        <a:p>
          <a:r>
            <a:rPr sz="1000" b="0">
              <a:latin typeface="Arial" panose="020B0604020202020204"/>
              <a:cs typeface="Arial" panose="020B0604020202020204"/>
            </a:rPr>
            <a:t>--------------------------------------------</a:t>
          </a:r>
        </a:p>
        <a:p>
          <a:r>
            <a:rPr sz="1000" b="0">
              <a:latin typeface="Arial" panose="020B0604020202020204"/>
              <a:cs typeface="Arial" panose="020B0604020202020204"/>
            </a:rPr>
            <a:t>Administrator:
发财树
不包含材料</a:t>
          </a:r>
          <a:r>
            <a:rPr sz="1000" b="0" spc="-455">
              <a:latin typeface="Arial" panose="020B0604020202020204"/>
              <a:cs typeface="Arial" panose="020B0604020202020204"/>
            </a:rPr>
            <a:t>成</a:t>
          </a:r>
          <a:r>
            <a:rPr sz="1000" b="0" spc="0">
              <a:latin typeface="Arial" panose="020B0604020202020204"/>
              <a:cs typeface="Arial" panose="020B0604020202020204"/>
            </a:rPr>
            <a:t>本及人工成本
冲减9月份2021年-2022年团险费用，班组承担</a:t>
          </a:r>
        </a:p>
      </xdr:txBody>
    </xdr:sp>
    <xdr:clientData/>
  </xdr:oneCellAnchor>
  <xdr:oneCellAnchor>
    <xdr:from>
      <xdr:col>0</xdr:col>
      <xdr:colOff>0</xdr:colOff>
      <xdr:row>21</xdr:row>
      <xdr:rowOff>254912</xdr:rowOff>
    </xdr:from>
    <xdr:ext cx="2286000" cy="1402080"/>
    <xdr:sp macro="" textlink="">
      <xdr:nvSpPr>
        <xdr:cNvPr id="4" name="Textbox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0" y="8722360"/>
          <a:ext cx="2286000" cy="1402080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vertOverflow="clip" lIns="0" tIns="0" rIns="0" bIns="0" anchor="t"/>
        <a:lstStyle/>
        <a:p>
          <a:r>
            <a:rPr sz="800" b="1" i="1">
              <a:latin typeface="Arial" panose="020B0604020202020204"/>
              <a:cs typeface="Arial" panose="020B0604020202020204"/>
            </a:rPr>
            <a:t>Administrator</a:t>
          </a:r>
        </a:p>
        <a:p>
          <a:r>
            <a:rPr sz="1000" b="0">
              <a:latin typeface="Arial" panose="020B0604020202020204"/>
              <a:cs typeface="Arial" panose="020B0604020202020204"/>
            </a:rPr>
            <a:t>--------------------------------------------</a:t>
          </a:r>
        </a:p>
        <a:p>
          <a:r>
            <a:rPr sz="1000" b="0">
              <a:latin typeface="Arial" panose="020B0604020202020204"/>
              <a:cs typeface="Arial" panose="020B0604020202020204"/>
            </a:rPr>
            <a:t>Administrator:
违章处理</a:t>
          </a:r>
        </a:p>
      </xdr:txBody>
    </xdr:sp>
    <xdr:clientData/>
  </xdr:oneCellAnchor>
  <xdr:oneCellAnchor>
    <xdr:from>
      <xdr:col>0</xdr:col>
      <xdr:colOff>99695</xdr:colOff>
      <xdr:row>23</xdr:row>
      <xdr:rowOff>186055</xdr:rowOff>
    </xdr:from>
    <xdr:ext cx="2186305" cy="822960"/>
    <xdr:sp macro="" textlink="">
      <xdr:nvSpPr>
        <xdr:cNvPr id="5" name="Textbox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99695" y="9301480"/>
          <a:ext cx="2186305" cy="822960"/>
        </a:xfrm>
        <a:prstGeom prst="rect">
          <a:avLst/>
        </a:prstGeom>
        <a:ln w="12700">
          <a:solidFill>
            <a:srgbClr val="000000"/>
          </a:solidFill>
        </a:ln>
      </xdr:spPr>
      <xdr:txBody>
        <a:bodyPr vertOverflow="clip" lIns="0" tIns="0" rIns="0" bIns="0" anchor="t"/>
        <a:lstStyle/>
        <a:p>
          <a:r>
            <a:rPr sz="800" b="1" i="1">
              <a:latin typeface="Arial" panose="020B0604020202020204"/>
              <a:cs typeface="Arial" panose="020B0604020202020204"/>
            </a:rPr>
            <a:t>Administrator</a:t>
          </a:r>
        </a:p>
        <a:p>
          <a:r>
            <a:rPr sz="1000" b="0">
              <a:latin typeface="Arial" panose="020B0604020202020204"/>
              <a:cs typeface="Arial" panose="020B0604020202020204"/>
            </a:rPr>
            <a:t>--------------------------------------------</a:t>
          </a:r>
        </a:p>
        <a:p>
          <a:r>
            <a:rPr sz="1000" b="0">
              <a:latin typeface="Arial" panose="020B0604020202020204"/>
              <a:cs typeface="Arial" panose="020B0604020202020204"/>
            </a:rPr>
            <a:t>Administrato社保及资质挂靠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opLeftCell="A22" workbookViewId="0">
      <selection activeCell="D32" sqref="D32"/>
    </sheetView>
  </sheetViews>
  <sheetFormatPr defaultColWidth="9" defaultRowHeight="12.75"/>
  <cols>
    <col min="1" max="1" width="6.5" customWidth="1"/>
    <col min="2" max="2" width="24.33203125" customWidth="1"/>
    <col min="3" max="3" width="19.1640625" customWidth="1"/>
    <col min="4" max="4" width="17.83203125" customWidth="1"/>
    <col min="5" max="5" width="6.6640625" customWidth="1"/>
    <col min="6" max="6" width="21.5" customWidth="1"/>
    <col min="7" max="7" width="18.6640625" customWidth="1"/>
    <col min="8" max="8" width="16.6640625" customWidth="1"/>
    <col min="9" max="9" width="2.83203125" customWidth="1"/>
  </cols>
  <sheetData>
    <row r="1" spans="1:9" ht="30.75" customHeight="1">
      <c r="A1" s="88" t="s">
        <v>0</v>
      </c>
      <c r="B1" s="88"/>
      <c r="C1" s="88"/>
      <c r="D1" s="88"/>
      <c r="E1" s="88"/>
      <c r="F1" s="88"/>
      <c r="G1" s="88"/>
      <c r="H1" s="88"/>
      <c r="I1" s="88"/>
    </row>
    <row r="2" spans="1:9" ht="25.5" customHeight="1">
      <c r="A2" s="89" t="s">
        <v>1</v>
      </c>
      <c r="B2" s="90"/>
      <c r="C2" s="90"/>
      <c r="D2" s="91"/>
      <c r="E2" s="89" t="s">
        <v>2</v>
      </c>
      <c r="F2" s="90"/>
      <c r="G2" s="90"/>
      <c r="H2" s="91"/>
    </row>
    <row r="3" spans="1:9" ht="25.5" customHeight="1">
      <c r="A3" s="3" t="s">
        <v>3</v>
      </c>
      <c r="B3" s="3" t="s">
        <v>4</v>
      </c>
      <c r="C3" s="3" t="s">
        <v>5</v>
      </c>
      <c r="D3" s="3" t="s">
        <v>6</v>
      </c>
      <c r="E3" s="3" t="s">
        <v>3</v>
      </c>
      <c r="F3" s="3" t="s">
        <v>4</v>
      </c>
      <c r="G3" s="3" t="s">
        <v>5</v>
      </c>
      <c r="H3" s="3" t="s">
        <v>6</v>
      </c>
    </row>
    <row r="4" spans="1:9" ht="25.5" customHeight="1">
      <c r="A4" s="72" t="s">
        <v>7</v>
      </c>
      <c r="B4" s="73" t="s">
        <v>8</v>
      </c>
      <c r="C4" s="74">
        <f>SUM(C5:C9)</f>
        <v>4545860.37</v>
      </c>
      <c r="D4" s="75"/>
      <c r="E4" s="76" t="s">
        <v>7</v>
      </c>
      <c r="F4" s="77" t="s">
        <v>9</v>
      </c>
      <c r="G4" s="78">
        <v>13006435.949999999</v>
      </c>
      <c r="H4" s="79"/>
    </row>
    <row r="5" spans="1:9" ht="26.25" customHeight="1">
      <c r="A5" s="41">
        <v>1</v>
      </c>
      <c r="B5" s="44" t="s">
        <v>10</v>
      </c>
      <c r="C5" s="5">
        <v>128769.31</v>
      </c>
      <c r="D5" s="8"/>
      <c r="E5" s="41">
        <v>1</v>
      </c>
      <c r="F5" s="44" t="s">
        <v>11</v>
      </c>
      <c r="G5" s="5">
        <v>2554026.92</v>
      </c>
      <c r="H5" s="44" t="s">
        <v>12</v>
      </c>
    </row>
    <row r="6" spans="1:9" ht="26.25" customHeight="1">
      <c r="A6" s="41">
        <v>2</v>
      </c>
      <c r="B6" s="44" t="s">
        <v>13</v>
      </c>
      <c r="C6" s="5">
        <v>3338811.06</v>
      </c>
      <c r="D6" s="8"/>
      <c r="E6" s="41">
        <v>2</v>
      </c>
      <c r="F6" s="44" t="s">
        <v>14</v>
      </c>
      <c r="G6" s="5">
        <v>5279005</v>
      </c>
      <c r="H6" s="8"/>
    </row>
    <row r="7" spans="1:9" ht="26.25" customHeight="1">
      <c r="A7" s="41">
        <v>3</v>
      </c>
      <c r="B7" s="44" t="s">
        <v>15</v>
      </c>
      <c r="C7" s="8"/>
      <c r="D7" s="8"/>
      <c r="E7" s="41">
        <v>3</v>
      </c>
      <c r="F7" s="44" t="s">
        <v>16</v>
      </c>
      <c r="G7" s="5">
        <v>79755.08</v>
      </c>
      <c r="H7" s="8"/>
    </row>
    <row r="8" spans="1:9" ht="26.25" customHeight="1">
      <c r="A8" s="41">
        <v>4</v>
      </c>
      <c r="B8" s="44" t="s">
        <v>17</v>
      </c>
      <c r="C8" s="5">
        <v>127380</v>
      </c>
      <c r="D8" s="8"/>
      <c r="E8" s="41">
        <v>4</v>
      </c>
      <c r="F8" s="44" t="s">
        <v>18</v>
      </c>
      <c r="G8" s="5">
        <v>3762759.57</v>
      </c>
      <c r="H8" s="8"/>
    </row>
    <row r="9" spans="1:9" ht="26.25" customHeight="1">
      <c r="A9" s="41">
        <v>5</v>
      </c>
      <c r="B9" s="44" t="s">
        <v>19</v>
      </c>
      <c r="C9" s="5">
        <v>950900</v>
      </c>
      <c r="D9" s="8"/>
      <c r="E9" s="41">
        <v>5</v>
      </c>
      <c r="F9" s="44" t="s">
        <v>20</v>
      </c>
      <c r="G9" s="5">
        <v>54106.5</v>
      </c>
      <c r="H9" s="8"/>
    </row>
    <row r="10" spans="1:9" ht="30" customHeight="1">
      <c r="A10" s="72" t="s">
        <v>21</v>
      </c>
      <c r="B10" s="80" t="s">
        <v>22</v>
      </c>
      <c r="C10" s="74">
        <f>C11+C22</f>
        <v>6814412.0700000003</v>
      </c>
      <c r="D10" s="80"/>
      <c r="E10" s="41">
        <v>6</v>
      </c>
      <c r="F10" s="44" t="s">
        <v>23</v>
      </c>
      <c r="G10" s="5">
        <v>100000</v>
      </c>
      <c r="H10" s="15"/>
    </row>
    <row r="11" spans="1:9" ht="32.1" customHeight="1">
      <c r="A11" s="81" t="s">
        <v>24</v>
      </c>
      <c r="B11" s="82" t="s">
        <v>25</v>
      </c>
      <c r="C11" s="9">
        <f>C12+C13+C17+C18+C19+C20+C21</f>
        <v>4388589.07</v>
      </c>
      <c r="D11" s="15"/>
      <c r="E11" s="41">
        <v>7</v>
      </c>
      <c r="F11" s="44" t="s">
        <v>26</v>
      </c>
      <c r="G11" s="5">
        <v>27380.21</v>
      </c>
      <c r="H11" s="15"/>
    </row>
    <row r="12" spans="1:9" ht="26.25" customHeight="1">
      <c r="A12" s="41">
        <v>6</v>
      </c>
      <c r="B12" s="44" t="s">
        <v>27</v>
      </c>
      <c r="C12" s="5">
        <v>139569.31</v>
      </c>
      <c r="D12" s="8"/>
      <c r="E12" s="8"/>
      <c r="F12" s="44" t="s">
        <v>28</v>
      </c>
      <c r="G12" s="5">
        <v>71122.67</v>
      </c>
      <c r="H12" s="8"/>
    </row>
    <row r="13" spans="1:9" ht="26.25" customHeight="1">
      <c r="A13" s="41">
        <v>7</v>
      </c>
      <c r="B13" s="44" t="s">
        <v>29</v>
      </c>
      <c r="C13" s="5">
        <v>4016851.31</v>
      </c>
      <c r="D13" s="8"/>
      <c r="E13" s="41">
        <v>9</v>
      </c>
      <c r="F13" s="44" t="s">
        <v>30</v>
      </c>
      <c r="G13" s="5">
        <v>1078280</v>
      </c>
      <c r="H13" s="8"/>
    </row>
    <row r="14" spans="1:9" ht="26.25" customHeight="1">
      <c r="A14" s="41">
        <v>8</v>
      </c>
      <c r="B14" s="83" t="s">
        <v>31</v>
      </c>
      <c r="C14" s="5">
        <v>3979120.04</v>
      </c>
      <c r="D14" s="8"/>
      <c r="E14" s="76" t="s">
        <v>21</v>
      </c>
      <c r="F14" s="77" t="s">
        <v>32</v>
      </c>
      <c r="G14" s="84">
        <v>12849164.65</v>
      </c>
      <c r="H14" s="79"/>
    </row>
    <row r="15" spans="1:9" ht="26.25" customHeight="1">
      <c r="A15" s="41">
        <v>9</v>
      </c>
      <c r="B15" s="83" t="s">
        <v>33</v>
      </c>
      <c r="C15" s="5">
        <v>37731.269999999997</v>
      </c>
      <c r="D15" s="8"/>
      <c r="E15" s="41">
        <v>9</v>
      </c>
      <c r="F15" s="44" t="s">
        <v>34</v>
      </c>
      <c r="G15" s="5">
        <v>300000</v>
      </c>
      <c r="H15" s="8"/>
    </row>
    <row r="16" spans="1:9" ht="26.25" customHeight="1">
      <c r="A16" s="41">
        <v>10</v>
      </c>
      <c r="B16" s="83" t="s">
        <v>35</v>
      </c>
      <c r="C16" s="8"/>
      <c r="D16" s="8"/>
      <c r="E16" s="41">
        <v>10</v>
      </c>
      <c r="F16" s="44" t="s">
        <v>36</v>
      </c>
      <c r="G16" s="5">
        <v>4740457.5199999996</v>
      </c>
      <c r="H16" s="8"/>
    </row>
    <row r="17" spans="1:8" ht="26.25" customHeight="1">
      <c r="A17" s="41">
        <v>11</v>
      </c>
      <c r="B17" s="44" t="s">
        <v>37</v>
      </c>
      <c r="C17" s="5">
        <v>79709.34</v>
      </c>
      <c r="D17" s="8"/>
      <c r="E17" s="41">
        <v>11</v>
      </c>
      <c r="F17" s="44" t="s">
        <v>38</v>
      </c>
      <c r="G17" s="5">
        <v>27732.67</v>
      </c>
      <c r="H17" s="8"/>
    </row>
    <row r="18" spans="1:8" ht="26.25" customHeight="1">
      <c r="A18" s="41">
        <v>12</v>
      </c>
      <c r="B18" s="44" t="s">
        <v>39</v>
      </c>
      <c r="C18" s="5">
        <v>145739.60999999999</v>
      </c>
      <c r="D18" s="8"/>
      <c r="E18" s="41">
        <v>12</v>
      </c>
      <c r="F18" s="44" t="s">
        <v>40</v>
      </c>
      <c r="G18" s="5">
        <v>318721.5</v>
      </c>
      <c r="H18" s="8"/>
    </row>
    <row r="19" spans="1:8" ht="26.25" customHeight="1">
      <c r="A19" s="41">
        <v>13</v>
      </c>
      <c r="B19" s="44" t="s">
        <v>41</v>
      </c>
      <c r="C19" s="5">
        <v>6719.5</v>
      </c>
      <c r="D19" s="8"/>
      <c r="E19" s="41">
        <v>13</v>
      </c>
      <c r="F19" s="44" t="s">
        <v>42</v>
      </c>
      <c r="G19" s="8"/>
      <c r="H19" s="8"/>
    </row>
    <row r="20" spans="1:8" ht="26.25" customHeight="1">
      <c r="A20" s="41">
        <v>14</v>
      </c>
      <c r="B20" s="44" t="s">
        <v>43</v>
      </c>
      <c r="C20" s="8"/>
      <c r="D20" s="8"/>
      <c r="E20" s="41">
        <v>14</v>
      </c>
      <c r="F20" s="44" t="s">
        <v>44</v>
      </c>
      <c r="G20" s="5">
        <v>3261879.47</v>
      </c>
      <c r="H20" s="8"/>
    </row>
    <row r="21" spans="1:8" ht="26.25" customHeight="1">
      <c r="A21" s="41">
        <v>15</v>
      </c>
      <c r="B21" s="44" t="s">
        <v>45</v>
      </c>
      <c r="C21" s="8"/>
      <c r="D21" s="8"/>
      <c r="E21" s="41">
        <v>15</v>
      </c>
      <c r="F21" s="44" t="s">
        <v>46</v>
      </c>
      <c r="G21" s="5">
        <v>1196943.6599999999</v>
      </c>
      <c r="H21" s="8"/>
    </row>
    <row r="22" spans="1:8" ht="51" customHeight="1">
      <c r="A22" s="81" t="s">
        <v>47</v>
      </c>
      <c r="B22" s="82" t="s">
        <v>48</v>
      </c>
      <c r="C22" s="9">
        <f>SUM(C23:C25)</f>
        <v>2425823</v>
      </c>
      <c r="D22" s="15"/>
      <c r="E22" s="41">
        <v>16</v>
      </c>
      <c r="F22" s="44" t="s">
        <v>49</v>
      </c>
      <c r="G22" s="5">
        <v>3003429.83</v>
      </c>
      <c r="H22" s="15" t="s">
        <v>50</v>
      </c>
    </row>
    <row r="23" spans="1:8" ht="26.25" customHeight="1">
      <c r="A23" s="41">
        <v>16</v>
      </c>
      <c r="B23" s="44" t="s">
        <v>51</v>
      </c>
      <c r="C23" s="5">
        <v>179383</v>
      </c>
      <c r="D23" s="44" t="s">
        <v>52</v>
      </c>
      <c r="E23" s="85" t="s">
        <v>53</v>
      </c>
      <c r="F23" s="77" t="s">
        <v>54</v>
      </c>
      <c r="G23" s="78">
        <v>2425823</v>
      </c>
      <c r="H23" s="79"/>
    </row>
    <row r="24" spans="1:8" ht="51" customHeight="1">
      <c r="A24" s="41">
        <v>17</v>
      </c>
      <c r="B24" s="44" t="s">
        <v>31</v>
      </c>
      <c r="C24" s="5">
        <v>2216440</v>
      </c>
      <c r="D24" s="15" t="s">
        <v>55</v>
      </c>
      <c r="E24" s="41">
        <v>18</v>
      </c>
      <c r="F24" s="44" t="s">
        <v>56</v>
      </c>
      <c r="G24" s="5">
        <v>30000</v>
      </c>
      <c r="H24" s="15"/>
    </row>
    <row r="25" spans="1:8" ht="51" customHeight="1">
      <c r="A25" s="41">
        <v>18</v>
      </c>
      <c r="B25" s="44" t="s">
        <v>56</v>
      </c>
      <c r="C25" s="5">
        <v>30000</v>
      </c>
      <c r="D25" s="44" t="s">
        <v>57</v>
      </c>
      <c r="E25" s="41">
        <v>19</v>
      </c>
      <c r="F25" s="15" t="s">
        <v>58</v>
      </c>
      <c r="G25" s="5">
        <v>2395823</v>
      </c>
      <c r="H25" s="15"/>
    </row>
    <row r="26" spans="1:8" ht="26.25" customHeight="1">
      <c r="A26" s="72" t="s">
        <v>59</v>
      </c>
      <c r="B26" s="73" t="s">
        <v>60</v>
      </c>
      <c r="C26" s="74">
        <f>C4-C10</f>
        <v>-2268551.7000000002</v>
      </c>
      <c r="D26" s="75"/>
      <c r="E26" s="85" t="s">
        <v>61</v>
      </c>
      <c r="F26" s="77" t="s">
        <v>62</v>
      </c>
      <c r="G26" s="86">
        <v>-2268551.7000000002</v>
      </c>
      <c r="H26" s="79"/>
    </row>
  </sheetData>
  <mergeCells count="3">
    <mergeCell ref="A1:I1"/>
    <mergeCell ref="A2:D2"/>
    <mergeCell ref="E2:H2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O19" sqref="O19"/>
    </sheetView>
  </sheetViews>
  <sheetFormatPr defaultColWidth="9" defaultRowHeight="12.75"/>
  <cols>
    <col min="1" max="1" width="7.5" customWidth="1"/>
    <col min="2" max="2" width="17.1640625" customWidth="1"/>
    <col min="3" max="3" width="16.83203125" style="53" customWidth="1"/>
    <col min="4" max="4" width="16" style="53" customWidth="1"/>
    <col min="5" max="5" width="15.83203125" style="53" customWidth="1"/>
    <col min="6" max="6" width="16.5" style="53" customWidth="1"/>
    <col min="7" max="7" width="14" style="53" customWidth="1"/>
    <col min="8" max="8" width="14.1640625" style="53" customWidth="1"/>
    <col min="9" max="9" width="15.83203125" style="53" customWidth="1"/>
    <col min="10" max="10" width="15.1640625" style="53" customWidth="1"/>
    <col min="11" max="11" width="17.33203125" customWidth="1"/>
  </cols>
  <sheetData>
    <row r="1" spans="1:11" s="51" customFormat="1" ht="25.5" customHeight="1">
      <c r="A1" s="54" t="s">
        <v>63</v>
      </c>
      <c r="B1" s="54" t="s">
        <v>64</v>
      </c>
      <c r="C1" s="54" t="s">
        <v>65</v>
      </c>
      <c r="D1" s="54" t="s">
        <v>66</v>
      </c>
      <c r="E1" s="54" t="s">
        <v>67</v>
      </c>
      <c r="F1" s="54" t="s">
        <v>68</v>
      </c>
      <c r="G1" s="54" t="s">
        <v>69</v>
      </c>
      <c r="H1" s="54" t="s">
        <v>70</v>
      </c>
      <c r="I1" s="54" t="s">
        <v>71</v>
      </c>
      <c r="J1" s="66" t="s">
        <v>72</v>
      </c>
      <c r="K1" s="67" t="s">
        <v>73</v>
      </c>
    </row>
    <row r="2" spans="1:11" s="51" customFormat="1" ht="20.100000000000001" customHeight="1">
      <c r="A2" s="8"/>
      <c r="B2" s="54" t="s">
        <v>74</v>
      </c>
      <c r="C2" s="55"/>
      <c r="D2" s="56"/>
      <c r="E2" s="56"/>
      <c r="F2" s="56"/>
      <c r="G2" s="56"/>
      <c r="H2" s="56"/>
      <c r="I2" s="56"/>
      <c r="J2" s="56"/>
      <c r="K2" s="8"/>
    </row>
    <row r="3" spans="1:11" s="52" customFormat="1" ht="20.100000000000001" customHeight="1">
      <c r="A3" s="57">
        <v>1</v>
      </c>
      <c r="B3" s="58" t="s">
        <v>75</v>
      </c>
      <c r="C3" s="55"/>
      <c r="E3" s="55"/>
      <c r="F3" s="55"/>
      <c r="G3" s="55"/>
      <c r="H3" s="55"/>
      <c r="I3" s="55"/>
      <c r="J3" s="63"/>
      <c r="K3" s="63"/>
    </row>
    <row r="4" spans="1:11" s="51" customFormat="1" ht="20.100000000000001" customHeight="1">
      <c r="A4" s="8"/>
      <c r="B4" s="59" t="s">
        <v>76</v>
      </c>
      <c r="C4" s="55"/>
      <c r="D4" s="87" t="s">
        <v>263</v>
      </c>
      <c r="E4" s="60"/>
      <c r="F4" s="60"/>
      <c r="G4" s="60"/>
      <c r="H4" s="60"/>
      <c r="I4" s="60"/>
      <c r="J4" s="63"/>
      <c r="K4" s="68"/>
    </row>
    <row r="5" spans="1:11" s="51" customFormat="1" ht="20.100000000000001" customHeight="1">
      <c r="A5" s="8"/>
      <c r="B5" s="59" t="s">
        <v>51</v>
      </c>
      <c r="C5" s="55"/>
      <c r="D5" s="60" t="s">
        <v>264</v>
      </c>
      <c r="E5" s="60"/>
      <c r="F5" s="60"/>
      <c r="G5" s="55"/>
      <c r="H5" s="55"/>
      <c r="I5" s="55"/>
      <c r="J5" s="63"/>
      <c r="K5" s="68"/>
    </row>
    <row r="6" spans="1:11" s="51" customFormat="1" ht="20.100000000000001" customHeight="1">
      <c r="A6" s="8"/>
      <c r="B6" s="59" t="s">
        <v>77</v>
      </c>
      <c r="C6" s="55"/>
      <c r="D6" s="60" t="s">
        <v>265</v>
      </c>
      <c r="E6" s="60"/>
      <c r="F6" s="60"/>
      <c r="G6" s="60"/>
      <c r="H6" s="61"/>
      <c r="I6" s="60"/>
      <c r="J6" s="63"/>
      <c r="K6" s="68"/>
    </row>
    <row r="7" spans="1:11" s="51" customFormat="1" ht="20.100000000000001" customHeight="1">
      <c r="A7" s="56">
        <v>2</v>
      </c>
      <c r="B7" s="62" t="s">
        <v>78</v>
      </c>
      <c r="C7" s="55"/>
      <c r="D7" s="63" t="s">
        <v>266</v>
      </c>
      <c r="E7" s="55"/>
      <c r="F7" s="64"/>
      <c r="G7" s="55"/>
      <c r="H7" s="55"/>
      <c r="I7" s="55"/>
      <c r="J7" s="63"/>
      <c r="K7" s="69"/>
    </row>
    <row r="8" spans="1:11" s="51" customFormat="1" ht="20.100000000000001" customHeight="1">
      <c r="A8" s="56">
        <v>3</v>
      </c>
      <c r="B8" s="62" t="s">
        <v>79</v>
      </c>
      <c r="C8" s="55"/>
      <c r="D8" s="63" t="s">
        <v>267</v>
      </c>
      <c r="E8" s="65"/>
      <c r="F8" s="65"/>
      <c r="G8" s="65"/>
      <c r="H8" s="65"/>
      <c r="I8" s="55"/>
      <c r="J8" s="63"/>
      <c r="K8" s="69"/>
    </row>
    <row r="9" spans="1:11" s="51" customFormat="1" ht="20.100000000000001" customHeight="1">
      <c r="A9" s="56">
        <v>4</v>
      </c>
      <c r="B9" s="62" t="s">
        <v>80</v>
      </c>
      <c r="C9" s="63"/>
      <c r="D9" s="55"/>
      <c r="E9" s="55"/>
      <c r="F9" s="55"/>
      <c r="G9" s="55"/>
      <c r="H9" s="55"/>
      <c r="I9" s="55"/>
      <c r="J9" s="63"/>
      <c r="K9" s="69"/>
    </row>
    <row r="10" spans="1:11" s="51" customFormat="1" ht="20.100000000000001" customHeight="1">
      <c r="A10" s="56">
        <v>5</v>
      </c>
      <c r="B10" s="62" t="s">
        <v>81</v>
      </c>
      <c r="C10" s="63"/>
      <c r="D10" s="55"/>
      <c r="E10" s="55"/>
      <c r="F10" s="55"/>
      <c r="G10" s="55"/>
      <c r="H10" s="55"/>
      <c r="I10" s="55"/>
      <c r="J10" s="63"/>
      <c r="K10" s="69"/>
    </row>
    <row r="11" spans="1:11" s="51" customFormat="1" ht="20.100000000000001" customHeight="1">
      <c r="A11" s="56">
        <v>6</v>
      </c>
      <c r="B11" s="62" t="s">
        <v>82</v>
      </c>
      <c r="C11" s="63"/>
      <c r="D11" s="55"/>
      <c r="E11" s="55"/>
      <c r="F11" s="55"/>
      <c r="G11" s="55"/>
      <c r="H11" s="55"/>
      <c r="I11" s="55"/>
      <c r="J11" s="63"/>
      <c r="K11" s="69"/>
    </row>
    <row r="12" spans="1:11" s="51" customFormat="1" ht="20.100000000000001" customHeight="1">
      <c r="A12" s="56">
        <v>7</v>
      </c>
      <c r="B12" s="62" t="s">
        <v>83</v>
      </c>
      <c r="C12" s="64"/>
      <c r="D12" s="55"/>
      <c r="E12" s="55"/>
      <c r="F12" s="55"/>
      <c r="G12" s="55"/>
      <c r="H12" s="55"/>
      <c r="I12" s="55"/>
      <c r="J12" s="63"/>
      <c r="K12" s="69"/>
    </row>
    <row r="13" spans="1:11" s="51" customFormat="1" ht="20.100000000000001" customHeight="1">
      <c r="A13" s="56">
        <v>8</v>
      </c>
      <c r="B13" s="62" t="s">
        <v>84</v>
      </c>
      <c r="C13" s="55"/>
      <c r="D13" s="63" t="s">
        <v>268</v>
      </c>
      <c r="E13" s="63"/>
      <c r="F13" s="63"/>
      <c r="G13" s="55"/>
      <c r="H13" s="55"/>
      <c r="I13" s="63"/>
      <c r="J13" s="63"/>
      <c r="K13" s="69"/>
    </row>
    <row r="14" spans="1:11" s="51" customFormat="1" ht="20.100000000000001" customHeight="1">
      <c r="A14" s="56">
        <v>9</v>
      </c>
      <c r="B14" s="62" t="s">
        <v>85</v>
      </c>
      <c r="C14" s="55"/>
      <c r="D14" s="65" t="s">
        <v>269</v>
      </c>
      <c r="E14" s="55"/>
      <c r="F14" s="55"/>
      <c r="G14" s="55"/>
      <c r="H14" s="65"/>
      <c r="I14" s="55"/>
      <c r="J14" s="63"/>
      <c r="K14" s="69"/>
    </row>
    <row r="15" spans="1:11" s="51" customFormat="1" ht="20.100000000000001" customHeight="1">
      <c r="A15" s="56">
        <v>10</v>
      </c>
      <c r="B15" s="62" t="s">
        <v>86</v>
      </c>
      <c r="C15" s="55"/>
      <c r="D15" s="55"/>
      <c r="E15" s="55"/>
      <c r="F15" s="55"/>
      <c r="G15" s="55"/>
      <c r="H15" s="55"/>
      <c r="I15" s="55"/>
      <c r="J15" s="63"/>
      <c r="K15" s="70"/>
    </row>
    <row r="16" spans="1:11" s="51" customFormat="1" ht="20.100000000000001" customHeight="1">
      <c r="A16" s="56">
        <v>11</v>
      </c>
      <c r="B16" s="62" t="s">
        <v>87</v>
      </c>
      <c r="C16" s="55"/>
      <c r="D16" s="65" t="s">
        <v>270</v>
      </c>
      <c r="E16" s="55"/>
      <c r="F16" s="55"/>
      <c r="G16" s="55"/>
      <c r="H16" s="55"/>
      <c r="I16" s="55"/>
      <c r="J16" s="63"/>
      <c r="K16" s="69"/>
    </row>
    <row r="17" spans="1:11" s="51" customFormat="1" ht="20.100000000000001" customHeight="1">
      <c r="A17" s="56">
        <v>12</v>
      </c>
      <c r="B17" s="62" t="s">
        <v>88</v>
      </c>
      <c r="C17" s="55"/>
      <c r="D17" s="87"/>
      <c r="E17" s="55"/>
      <c r="F17" s="63"/>
      <c r="G17" s="55"/>
      <c r="H17" s="55"/>
      <c r="I17" s="55"/>
      <c r="J17" s="63"/>
      <c r="K17" s="69"/>
    </row>
    <row r="18" spans="1:11" s="51" customFormat="1" ht="20.100000000000001" customHeight="1">
      <c r="A18" s="56">
        <v>13</v>
      </c>
      <c r="B18" s="62" t="s">
        <v>89</v>
      </c>
      <c r="C18" s="55"/>
      <c r="D18" s="55"/>
      <c r="E18" s="55"/>
      <c r="F18" s="63"/>
      <c r="G18" s="55"/>
      <c r="H18" s="55"/>
      <c r="I18" s="55"/>
      <c r="J18" s="63"/>
      <c r="K18" s="69"/>
    </row>
    <row r="19" spans="1:11" s="51" customFormat="1" ht="20.100000000000001" customHeight="1">
      <c r="A19" s="56">
        <v>14</v>
      </c>
      <c r="B19" s="62" t="s">
        <v>90</v>
      </c>
      <c r="C19" s="55"/>
      <c r="D19" s="87" t="s">
        <v>271</v>
      </c>
      <c r="E19" s="55"/>
      <c r="F19" s="55"/>
      <c r="G19" s="55"/>
      <c r="H19" s="55"/>
      <c r="I19" s="55"/>
      <c r="J19" s="63"/>
      <c r="K19" s="69"/>
    </row>
    <row r="20" spans="1:11" s="51" customFormat="1" ht="20.100000000000001" customHeight="1">
      <c r="A20" s="56">
        <v>15</v>
      </c>
      <c r="B20" s="62" t="s">
        <v>91</v>
      </c>
      <c r="C20" s="55"/>
      <c r="D20" s="65" t="s">
        <v>272</v>
      </c>
      <c r="E20" s="65"/>
      <c r="F20" s="65"/>
      <c r="G20" s="55"/>
      <c r="H20" s="55"/>
      <c r="I20" s="65"/>
      <c r="J20" s="63"/>
      <c r="K20" s="69"/>
    </row>
    <row r="21" spans="1:11" s="51" customFormat="1" ht="20.100000000000001" customHeight="1">
      <c r="A21" s="56">
        <v>16</v>
      </c>
      <c r="B21" s="62" t="s">
        <v>92</v>
      </c>
      <c r="C21" s="55"/>
      <c r="D21" s="65" t="s">
        <v>273</v>
      </c>
      <c r="E21" s="63"/>
      <c r="F21" s="63"/>
      <c r="G21" s="55"/>
      <c r="H21" s="55"/>
      <c r="I21" s="63"/>
      <c r="J21" s="63"/>
      <c r="K21" s="69"/>
    </row>
    <row r="22" spans="1:11" s="51" customFormat="1" ht="20.100000000000001" customHeight="1">
      <c r="A22" s="56">
        <v>17</v>
      </c>
      <c r="B22" s="62" t="s">
        <v>93</v>
      </c>
      <c r="C22" s="55"/>
      <c r="D22" s="55"/>
      <c r="E22" s="55"/>
      <c r="F22" s="55"/>
      <c r="G22" s="55"/>
      <c r="H22" s="55"/>
      <c r="I22" s="55"/>
      <c r="J22" s="63"/>
      <c r="K22" s="70"/>
    </row>
    <row r="23" spans="1:11" s="51" customFormat="1" ht="20.100000000000001" customHeight="1">
      <c r="A23" s="56">
        <v>18</v>
      </c>
      <c r="B23" s="62" t="s">
        <v>94</v>
      </c>
      <c r="C23" s="55"/>
      <c r="D23" s="55"/>
      <c r="E23" s="55"/>
      <c r="F23" s="55"/>
      <c r="G23" s="55"/>
      <c r="H23" s="55"/>
      <c r="I23" s="55"/>
      <c r="J23" s="63"/>
      <c r="K23" s="8"/>
    </row>
    <row r="24" spans="1:11" s="51" customFormat="1" ht="20.100000000000001" customHeight="1">
      <c r="A24" s="56">
        <v>19</v>
      </c>
      <c r="B24" s="62" t="s">
        <v>95</v>
      </c>
      <c r="C24" s="63"/>
      <c r="D24" s="55"/>
      <c r="E24" s="55"/>
      <c r="F24" s="55"/>
      <c r="G24" s="55"/>
      <c r="H24" s="55"/>
      <c r="I24" s="55"/>
      <c r="J24" s="63"/>
      <c r="K24" s="69"/>
    </row>
    <row r="25" spans="1:11" s="51" customFormat="1" ht="20.100000000000001" customHeight="1">
      <c r="A25" s="56">
        <v>20</v>
      </c>
      <c r="B25" s="62" t="s">
        <v>96</v>
      </c>
      <c r="C25" s="55"/>
      <c r="D25" s="55"/>
      <c r="E25" s="55"/>
      <c r="F25" s="55"/>
      <c r="G25" s="55"/>
      <c r="H25" s="55"/>
      <c r="I25" s="55"/>
      <c r="J25" s="55"/>
      <c r="K25" s="69"/>
    </row>
    <row r="26" spans="1:11" s="51" customFormat="1" ht="20.100000000000001" customHeight="1">
      <c r="A26" s="8"/>
      <c r="B26" s="59" t="s">
        <v>97</v>
      </c>
      <c r="C26" s="55"/>
      <c r="D26" s="55"/>
      <c r="E26" s="55"/>
      <c r="F26" s="55"/>
      <c r="G26" s="55"/>
      <c r="H26" s="55"/>
      <c r="I26" s="55"/>
      <c r="J26" s="55"/>
      <c r="K26" s="68"/>
    </row>
    <row r="27" spans="1:11" s="51" customFormat="1" ht="20.100000000000001" customHeight="1">
      <c r="A27" s="8"/>
      <c r="B27" s="59" t="s">
        <v>98</v>
      </c>
      <c r="C27" s="55"/>
      <c r="D27" s="55"/>
      <c r="E27" s="60"/>
      <c r="F27" s="55"/>
      <c r="G27" s="55"/>
      <c r="H27" s="55"/>
      <c r="I27" s="60"/>
      <c r="J27" s="55"/>
      <c r="K27" s="68"/>
    </row>
    <row r="28" spans="1:11" s="51" customFormat="1" ht="20.100000000000001" customHeight="1">
      <c r="A28" s="8"/>
      <c r="B28" s="59" t="s">
        <v>99</v>
      </c>
      <c r="C28" s="55"/>
      <c r="D28" s="87" t="s">
        <v>274</v>
      </c>
      <c r="E28" s="61"/>
      <c r="F28" s="60"/>
      <c r="G28" s="55"/>
      <c r="H28" s="55"/>
      <c r="I28" s="60"/>
      <c r="J28" s="55"/>
      <c r="K28" s="68"/>
    </row>
    <row r="29" spans="1:11" s="51" customFormat="1" ht="20.100000000000001" customHeight="1">
      <c r="A29" s="8"/>
      <c r="B29" s="59" t="s">
        <v>100</v>
      </c>
      <c r="C29" s="55"/>
      <c r="D29" s="55"/>
      <c r="E29" s="55"/>
      <c r="F29" s="55"/>
      <c r="G29" s="55"/>
      <c r="H29" s="55"/>
      <c r="I29" s="60"/>
      <c r="J29" s="55"/>
      <c r="K29" s="68"/>
    </row>
    <row r="30" spans="1:11" s="51" customFormat="1" ht="20.100000000000001" customHeight="1">
      <c r="A30" s="8"/>
      <c r="B30" s="59" t="s">
        <v>101</v>
      </c>
      <c r="C30" s="55"/>
      <c r="D30" s="61"/>
      <c r="E30" s="55"/>
      <c r="F30" s="55"/>
      <c r="G30" s="55"/>
      <c r="H30" s="61"/>
      <c r="I30" s="55"/>
      <c r="J30" s="55"/>
      <c r="K30" s="68"/>
    </row>
    <row r="31" spans="1:11" s="51" customFormat="1" ht="20.100000000000001" customHeight="1">
      <c r="A31" s="56">
        <v>21</v>
      </c>
      <c r="B31" s="62" t="s">
        <v>102</v>
      </c>
      <c r="C31" s="64"/>
      <c r="D31" s="55"/>
      <c r="E31" s="55"/>
      <c r="F31" s="55"/>
      <c r="G31" s="55"/>
      <c r="H31" s="55"/>
      <c r="I31" s="55"/>
      <c r="J31" s="55"/>
      <c r="K31" s="69"/>
    </row>
    <row r="32" spans="1:11" s="51" customFormat="1" ht="20.100000000000001" customHeight="1">
      <c r="A32" s="56">
        <v>22</v>
      </c>
      <c r="B32" s="62" t="s">
        <v>103</v>
      </c>
      <c r="C32" s="55"/>
      <c r="D32" s="55"/>
      <c r="E32" s="55"/>
      <c r="F32" s="55"/>
      <c r="G32" s="55"/>
      <c r="H32" s="55"/>
      <c r="I32" s="55"/>
      <c r="J32" s="55"/>
      <c r="K32" s="69"/>
    </row>
    <row r="33" spans="1:11" s="51" customFormat="1" ht="20.100000000000001" customHeight="1">
      <c r="A33" s="56">
        <v>23</v>
      </c>
      <c r="B33" s="62" t="s">
        <v>104</v>
      </c>
      <c r="C33" s="55"/>
      <c r="D33" s="87" t="s">
        <v>275</v>
      </c>
      <c r="E33" s="63"/>
      <c r="F33" s="55"/>
      <c r="G33" s="55"/>
      <c r="H33" s="65"/>
      <c r="I33" s="64"/>
      <c r="J33" s="55"/>
      <c r="K33" s="69"/>
    </row>
    <row r="34" spans="1:11" s="51" customFormat="1" ht="20.100000000000001" customHeight="1">
      <c r="A34" s="56">
        <v>24</v>
      </c>
      <c r="B34" s="62" t="s">
        <v>105</v>
      </c>
      <c r="C34" s="55"/>
      <c r="D34" s="55"/>
      <c r="E34" s="55"/>
      <c r="F34" s="55"/>
      <c r="G34" s="55"/>
      <c r="H34" s="55"/>
      <c r="I34" s="55"/>
      <c r="J34" s="55"/>
      <c r="K34" s="69"/>
    </row>
    <row r="35" spans="1:11" s="51" customFormat="1" ht="20.100000000000001" customHeight="1">
      <c r="A35" s="92" t="s">
        <v>106</v>
      </c>
      <c r="B35" s="93"/>
      <c r="C35" s="63"/>
      <c r="D35" s="63"/>
      <c r="E35" s="63"/>
      <c r="F35" s="63"/>
      <c r="G35" s="63"/>
      <c r="H35" s="63"/>
      <c r="I35" s="63"/>
      <c r="J35" s="63"/>
      <c r="K35" s="69"/>
    </row>
    <row r="36" spans="1:11" s="51" customFormat="1" ht="20.100000000000001" customHeight="1">
      <c r="A36" s="56">
        <v>25</v>
      </c>
      <c r="B36" s="62" t="s">
        <v>107</v>
      </c>
      <c r="C36" s="63"/>
      <c r="D36" s="63"/>
      <c r="E36" s="63"/>
      <c r="F36" s="63"/>
      <c r="G36" s="63"/>
      <c r="H36" s="63"/>
      <c r="I36" s="63"/>
      <c r="J36" s="63"/>
      <c r="K36" s="69"/>
    </row>
    <row r="37" spans="1:11" s="51" customFormat="1" ht="20.100000000000001" customHeight="1">
      <c r="A37" s="8"/>
      <c r="B37" s="59" t="s">
        <v>108</v>
      </c>
      <c r="C37" s="61"/>
      <c r="D37" s="55"/>
      <c r="E37" s="55"/>
      <c r="F37" s="55"/>
      <c r="G37" s="55"/>
      <c r="H37" s="55"/>
      <c r="I37" s="55"/>
      <c r="J37" s="61"/>
      <c r="K37" s="69"/>
    </row>
    <row r="38" spans="1:11" s="51" customFormat="1" ht="20.100000000000001" customHeight="1">
      <c r="A38" s="8"/>
      <c r="B38" s="59" t="s">
        <v>109</v>
      </c>
      <c r="C38" s="60"/>
      <c r="D38" s="55"/>
      <c r="E38" s="55"/>
      <c r="F38" s="55"/>
      <c r="G38" s="55"/>
      <c r="H38" s="55"/>
      <c r="I38" s="55"/>
      <c r="J38" s="61"/>
      <c r="K38" s="69"/>
    </row>
    <row r="39" spans="1:11" s="51" customFormat="1" ht="20.100000000000001" customHeight="1">
      <c r="A39" s="94" t="s">
        <v>110</v>
      </c>
      <c r="B39" s="95"/>
      <c r="C39" s="63"/>
      <c r="D39" s="63"/>
      <c r="E39" s="63"/>
      <c r="F39" s="63"/>
      <c r="G39" s="63"/>
      <c r="H39" s="63"/>
      <c r="I39" s="63"/>
      <c r="J39" s="63"/>
      <c r="K39" s="69"/>
    </row>
    <row r="41" spans="1:11">
      <c r="J41" s="71">
        <v>414880.97</v>
      </c>
    </row>
    <row r="42" spans="1:11">
      <c r="J42" s="53">
        <f>J39-J41</f>
        <v>-414880.97</v>
      </c>
    </row>
  </sheetData>
  <mergeCells count="2">
    <mergeCell ref="A35:B35"/>
    <mergeCell ref="A39:B39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workbookViewId="0">
      <selection activeCell="D28" sqref="D28"/>
    </sheetView>
  </sheetViews>
  <sheetFormatPr defaultColWidth="9" defaultRowHeight="12.75"/>
  <cols>
    <col min="1" max="1" width="6" customWidth="1"/>
    <col min="2" max="2" width="14.83203125" customWidth="1"/>
    <col min="3" max="3" width="14.1640625" customWidth="1"/>
    <col min="4" max="4" width="28.6640625" customWidth="1"/>
    <col min="5" max="5" width="11.33203125" customWidth="1"/>
    <col min="6" max="6" width="11.1640625" customWidth="1"/>
    <col min="7" max="7" width="12" customWidth="1"/>
    <col min="8" max="8" width="12.1640625" customWidth="1"/>
    <col min="9" max="9" width="12" customWidth="1"/>
    <col min="10" max="10" width="12.1640625" customWidth="1"/>
    <col min="11" max="11" width="12" customWidth="1"/>
    <col min="12" max="12" width="12.1640625" customWidth="1"/>
    <col min="13" max="13" width="12" customWidth="1"/>
    <col min="14" max="14" width="17.33203125" customWidth="1"/>
    <col min="15" max="15" width="2.83203125" customWidth="1"/>
  </cols>
  <sheetData>
    <row r="1" spans="1:15" ht="64.5" customHeight="1">
      <c r="A1" s="96" t="s">
        <v>111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</row>
    <row r="2" spans="1:15" ht="38.25" customHeight="1">
      <c r="A2" s="3" t="s">
        <v>3</v>
      </c>
      <c r="B2" s="39" t="s">
        <v>112</v>
      </c>
      <c r="C2" s="13" t="s">
        <v>113</v>
      </c>
      <c r="D2" s="40" t="s">
        <v>114</v>
      </c>
      <c r="E2" s="13" t="s">
        <v>115</v>
      </c>
      <c r="F2" s="13" t="s">
        <v>116</v>
      </c>
      <c r="G2" s="13" t="s">
        <v>117</v>
      </c>
      <c r="H2" s="39" t="s">
        <v>118</v>
      </c>
      <c r="I2" s="39" t="s">
        <v>119</v>
      </c>
      <c r="J2" s="46" t="s">
        <v>120</v>
      </c>
      <c r="K2" s="13" t="s">
        <v>95</v>
      </c>
      <c r="L2" s="39" t="s">
        <v>121</v>
      </c>
      <c r="M2" s="47" t="s">
        <v>122</v>
      </c>
      <c r="N2" s="13" t="s">
        <v>123</v>
      </c>
    </row>
    <row r="3" spans="1:15" ht="25.5" customHeight="1">
      <c r="A3" s="41">
        <v>1</v>
      </c>
      <c r="B3" s="42">
        <v>44495</v>
      </c>
      <c r="C3" s="3" t="s">
        <v>124</v>
      </c>
      <c r="D3" s="43" t="s">
        <v>125</v>
      </c>
      <c r="E3" s="41">
        <v>15000</v>
      </c>
      <c r="F3" s="41">
        <v>5000</v>
      </c>
      <c r="G3" s="41">
        <v>10000</v>
      </c>
      <c r="H3" s="41">
        <v>15000</v>
      </c>
      <c r="I3" s="8"/>
      <c r="J3" s="45">
        <v>15000</v>
      </c>
      <c r="K3" s="8"/>
      <c r="L3" s="8"/>
      <c r="M3" s="8"/>
      <c r="N3" s="8"/>
    </row>
    <row r="4" spans="1:15" ht="25.5" customHeight="1">
      <c r="A4" s="41">
        <v>2</v>
      </c>
      <c r="B4" s="42">
        <v>44508</v>
      </c>
      <c r="C4" s="3">
        <v>4545860.37</v>
      </c>
      <c r="D4" s="44" t="s">
        <v>126</v>
      </c>
      <c r="E4" s="41">
        <v>10000</v>
      </c>
      <c r="F4" s="41">
        <v>9000</v>
      </c>
      <c r="G4" s="41">
        <v>1000</v>
      </c>
      <c r="H4" s="41">
        <v>10000</v>
      </c>
      <c r="I4" s="8"/>
      <c r="J4" s="45">
        <v>10000</v>
      </c>
      <c r="K4" s="8"/>
      <c r="L4" s="8"/>
      <c r="M4" s="8"/>
      <c r="N4" s="8"/>
    </row>
    <row r="5" spans="1:15" ht="25.5" customHeight="1">
      <c r="A5" s="41">
        <v>3</v>
      </c>
      <c r="B5" s="42">
        <v>44517</v>
      </c>
      <c r="C5" s="3" t="s">
        <v>127</v>
      </c>
      <c r="D5" s="44" t="s">
        <v>128</v>
      </c>
      <c r="E5" s="41">
        <v>15000</v>
      </c>
      <c r="F5" s="41">
        <v>7500</v>
      </c>
      <c r="G5" s="41">
        <v>7500</v>
      </c>
      <c r="H5" s="41">
        <v>15000</v>
      </c>
      <c r="I5" s="8"/>
      <c r="J5" s="45">
        <v>15000</v>
      </c>
      <c r="K5" s="8"/>
      <c r="L5" s="8"/>
      <c r="M5" s="8"/>
      <c r="N5" s="8"/>
    </row>
    <row r="6" spans="1:15" ht="25.5" customHeight="1">
      <c r="A6" s="41">
        <v>4</v>
      </c>
      <c r="B6" s="42">
        <v>44504</v>
      </c>
      <c r="C6" s="3" t="s">
        <v>129</v>
      </c>
      <c r="D6" s="44" t="s">
        <v>130</v>
      </c>
      <c r="E6" s="41">
        <v>23000</v>
      </c>
      <c r="F6" s="41">
        <v>5000</v>
      </c>
      <c r="G6" s="41">
        <v>18000</v>
      </c>
      <c r="H6" s="41">
        <v>23000</v>
      </c>
      <c r="I6" s="8"/>
      <c r="J6" s="45">
        <v>23000</v>
      </c>
      <c r="K6" s="8"/>
      <c r="L6" s="8"/>
      <c r="M6" s="8"/>
      <c r="N6" s="8"/>
    </row>
    <row r="7" spans="1:15" ht="51" customHeight="1">
      <c r="A7" s="41">
        <v>5</v>
      </c>
      <c r="B7" s="42">
        <v>44514</v>
      </c>
      <c r="C7" s="27" t="s">
        <v>131</v>
      </c>
      <c r="D7" s="44" t="s">
        <v>132</v>
      </c>
      <c r="E7" s="41">
        <v>8000</v>
      </c>
      <c r="F7" s="41">
        <v>8000</v>
      </c>
      <c r="G7" s="15"/>
      <c r="H7" s="41">
        <v>8000</v>
      </c>
      <c r="I7" s="15"/>
      <c r="J7" s="45">
        <v>8000</v>
      </c>
      <c r="K7" s="15"/>
      <c r="L7" s="15"/>
      <c r="M7" s="15"/>
      <c r="N7" s="15"/>
    </row>
    <row r="8" spans="1:15" ht="51" customHeight="1">
      <c r="A8" s="41">
        <v>6</v>
      </c>
      <c r="B8" s="42">
        <v>44514</v>
      </c>
      <c r="C8" s="27" t="s">
        <v>131</v>
      </c>
      <c r="D8" s="44" t="s">
        <v>133</v>
      </c>
      <c r="E8" s="41">
        <v>30000</v>
      </c>
      <c r="F8" s="41">
        <v>30000</v>
      </c>
      <c r="G8" s="15"/>
      <c r="H8" s="41">
        <v>30000</v>
      </c>
      <c r="I8" s="15"/>
      <c r="J8" s="45">
        <v>30000</v>
      </c>
      <c r="K8" s="15"/>
      <c r="L8" s="15"/>
      <c r="M8" s="15"/>
      <c r="N8" s="15"/>
    </row>
    <row r="9" spans="1:15" ht="28.5" customHeight="1">
      <c r="A9" s="41">
        <v>7</v>
      </c>
      <c r="B9" s="42">
        <v>44517</v>
      </c>
      <c r="C9" s="3" t="s">
        <v>134</v>
      </c>
      <c r="D9" s="43" t="s">
        <v>135</v>
      </c>
      <c r="E9" s="41">
        <v>8000</v>
      </c>
      <c r="F9" s="41">
        <v>8000</v>
      </c>
      <c r="G9" s="8"/>
      <c r="H9" s="41">
        <v>8000</v>
      </c>
      <c r="I9" s="8"/>
      <c r="J9" s="45">
        <v>8000</v>
      </c>
      <c r="K9" s="8"/>
      <c r="L9" s="8"/>
      <c r="M9" s="8"/>
      <c r="N9" s="48" t="s">
        <v>136</v>
      </c>
    </row>
    <row r="10" spans="1:15" ht="25.5" customHeight="1">
      <c r="A10" s="41">
        <v>8</v>
      </c>
      <c r="B10" s="42">
        <v>44517</v>
      </c>
      <c r="C10" s="3" t="s">
        <v>137</v>
      </c>
      <c r="D10" s="44" t="s">
        <v>138</v>
      </c>
      <c r="E10" s="41">
        <v>20000</v>
      </c>
      <c r="F10" s="41">
        <v>10000</v>
      </c>
      <c r="G10" s="41">
        <v>10000</v>
      </c>
      <c r="H10" s="41">
        <v>20000</v>
      </c>
      <c r="I10" s="8"/>
      <c r="J10" s="45">
        <v>20000</v>
      </c>
      <c r="K10" s="8"/>
      <c r="L10" s="8"/>
      <c r="M10" s="8"/>
      <c r="N10" s="8"/>
    </row>
    <row r="11" spans="1:15" ht="25.5" customHeight="1">
      <c r="A11" s="41">
        <v>9</v>
      </c>
      <c r="B11" s="42">
        <v>44522</v>
      </c>
      <c r="C11" s="3" t="s">
        <v>139</v>
      </c>
      <c r="D11" s="44" t="s">
        <v>140</v>
      </c>
      <c r="E11" s="41">
        <v>11500</v>
      </c>
      <c r="F11" s="41">
        <v>5750</v>
      </c>
      <c r="G11" s="41">
        <v>5750</v>
      </c>
      <c r="H11" s="41">
        <v>11500</v>
      </c>
      <c r="I11" s="8"/>
      <c r="J11" s="45">
        <v>11500</v>
      </c>
      <c r="K11" s="8"/>
      <c r="L11" s="8"/>
      <c r="M11" s="8"/>
      <c r="N11" s="8"/>
    </row>
    <row r="12" spans="1:15" ht="25.5" customHeight="1">
      <c r="A12" s="41">
        <v>10</v>
      </c>
      <c r="B12" s="42">
        <v>44522</v>
      </c>
      <c r="C12" s="3" t="s">
        <v>141</v>
      </c>
      <c r="D12" s="44" t="s">
        <v>142</v>
      </c>
      <c r="E12" s="41">
        <v>8000</v>
      </c>
      <c r="F12" s="41">
        <v>4000</v>
      </c>
      <c r="G12" s="41">
        <v>4000</v>
      </c>
      <c r="H12" s="41">
        <v>8000</v>
      </c>
      <c r="I12" s="8"/>
      <c r="J12" s="45">
        <v>8000</v>
      </c>
      <c r="K12" s="8"/>
      <c r="L12" s="8"/>
      <c r="M12" s="8"/>
      <c r="N12" s="8"/>
    </row>
    <row r="13" spans="1:15" ht="25.5" customHeight="1">
      <c r="A13" s="41">
        <v>11</v>
      </c>
      <c r="B13" s="42">
        <v>44530</v>
      </c>
      <c r="C13" s="3" t="s">
        <v>143</v>
      </c>
      <c r="D13" s="44" t="s">
        <v>144</v>
      </c>
      <c r="E13" s="41">
        <v>1000</v>
      </c>
      <c r="F13" s="41">
        <v>1000</v>
      </c>
      <c r="G13" s="8"/>
      <c r="H13" s="8"/>
      <c r="I13" s="8"/>
      <c r="J13" s="45">
        <v>1000</v>
      </c>
      <c r="K13" s="8"/>
      <c r="L13" s="8"/>
      <c r="M13" s="8"/>
      <c r="N13" s="8"/>
    </row>
    <row r="14" spans="1:15" ht="25.5" customHeight="1">
      <c r="A14" s="41">
        <v>12</v>
      </c>
      <c r="B14" s="42">
        <v>44456</v>
      </c>
      <c r="C14" s="3" t="s">
        <v>145</v>
      </c>
      <c r="D14" s="44" t="s">
        <v>146</v>
      </c>
      <c r="E14" s="41">
        <v>20000</v>
      </c>
      <c r="F14" s="8"/>
      <c r="G14" s="8"/>
      <c r="H14" s="8"/>
      <c r="I14" s="8"/>
      <c r="J14" s="45">
        <v>-20000</v>
      </c>
      <c r="K14" s="8"/>
      <c r="L14" s="8"/>
      <c r="M14" s="8"/>
      <c r="N14" s="8"/>
    </row>
    <row r="15" spans="1:15" ht="51" customHeight="1">
      <c r="A15" s="41">
        <v>13</v>
      </c>
      <c r="B15" s="42">
        <v>44468</v>
      </c>
      <c r="C15" s="3" t="s">
        <v>147</v>
      </c>
      <c r="D15" s="15" t="s">
        <v>148</v>
      </c>
      <c r="E15" s="41">
        <v>36000</v>
      </c>
      <c r="F15" s="41">
        <v>34200</v>
      </c>
      <c r="G15" s="41">
        <v>1800</v>
      </c>
      <c r="H15" s="15"/>
      <c r="I15" s="15"/>
      <c r="J15" s="49">
        <v>-338.61</v>
      </c>
      <c r="K15" s="49">
        <v>338.61</v>
      </c>
      <c r="L15" s="15"/>
      <c r="M15" s="15"/>
      <c r="N15" s="15"/>
    </row>
    <row r="16" spans="1:15" ht="25.5" customHeight="1">
      <c r="A16" s="41">
        <v>14</v>
      </c>
      <c r="B16" s="42">
        <v>44482</v>
      </c>
      <c r="C16" s="3" t="s">
        <v>149</v>
      </c>
      <c r="D16" s="44" t="s">
        <v>150</v>
      </c>
      <c r="E16" s="41">
        <v>52000</v>
      </c>
      <c r="F16" s="41">
        <v>36400</v>
      </c>
      <c r="G16" s="41">
        <v>15600</v>
      </c>
      <c r="H16" s="8"/>
      <c r="I16" s="8"/>
      <c r="J16" s="49">
        <v>-154.46</v>
      </c>
      <c r="K16" s="49">
        <v>154.46</v>
      </c>
      <c r="L16" s="8"/>
      <c r="M16" s="8"/>
      <c r="N16" s="8"/>
    </row>
    <row r="17" spans="1:14" ht="25.5" customHeight="1">
      <c r="A17" s="41">
        <v>15</v>
      </c>
      <c r="B17" s="42">
        <v>44435</v>
      </c>
      <c r="C17" s="3" t="s">
        <v>151</v>
      </c>
      <c r="D17" s="44" t="s">
        <v>152</v>
      </c>
      <c r="E17" s="41">
        <v>60000</v>
      </c>
      <c r="F17" s="41">
        <v>54000</v>
      </c>
      <c r="G17" s="41">
        <v>6000</v>
      </c>
      <c r="H17" s="8"/>
      <c r="I17" s="8"/>
      <c r="J17" s="49">
        <v>-237.62</v>
      </c>
      <c r="K17" s="49">
        <v>237.62</v>
      </c>
      <c r="L17" s="8"/>
      <c r="M17" s="8"/>
      <c r="N17" s="8"/>
    </row>
    <row r="18" spans="1:14" ht="25.5" customHeight="1">
      <c r="A18" s="41">
        <v>16</v>
      </c>
      <c r="B18" s="8"/>
      <c r="C18" s="8"/>
      <c r="D18" s="44" t="s">
        <v>153</v>
      </c>
      <c r="E18" s="41">
        <v>18000</v>
      </c>
      <c r="F18" s="8"/>
      <c r="G18" s="41">
        <v>18000</v>
      </c>
      <c r="H18" s="8"/>
      <c r="I18" s="8"/>
      <c r="J18" s="8"/>
      <c r="K18" s="8"/>
      <c r="L18" s="45">
        <v>18000</v>
      </c>
      <c r="M18" s="8"/>
      <c r="N18" s="8"/>
    </row>
    <row r="19" spans="1:14" ht="25.5" customHeight="1">
      <c r="A19" s="41">
        <v>17</v>
      </c>
      <c r="B19" s="8"/>
      <c r="C19" s="8"/>
      <c r="D19" s="44" t="s">
        <v>154</v>
      </c>
      <c r="E19" s="41">
        <v>109380</v>
      </c>
      <c r="F19" s="8"/>
      <c r="G19" s="41">
        <v>109380</v>
      </c>
      <c r="H19" s="8"/>
      <c r="I19" s="8"/>
      <c r="J19" s="8"/>
      <c r="K19" s="8"/>
      <c r="L19" s="45">
        <v>109380</v>
      </c>
      <c r="M19" s="8"/>
      <c r="N19" s="8"/>
    </row>
    <row r="20" spans="1:14" ht="25.5" customHeight="1">
      <c r="A20" s="97"/>
      <c r="B20" s="98"/>
      <c r="C20" s="8"/>
      <c r="D20" s="8"/>
      <c r="E20" s="8"/>
      <c r="F20" s="8"/>
      <c r="G20" s="8"/>
      <c r="H20" s="8"/>
      <c r="I20" s="8"/>
      <c r="J20" s="8"/>
      <c r="K20" s="8"/>
      <c r="L20" s="8"/>
      <c r="M20" s="50">
        <v>84925</v>
      </c>
      <c r="N20" s="3" t="s">
        <v>155</v>
      </c>
    </row>
    <row r="21" spans="1:14" ht="25.5" customHeight="1">
      <c r="A21" s="89" t="s">
        <v>156</v>
      </c>
      <c r="B21" s="90"/>
      <c r="C21" s="90"/>
      <c r="D21" s="91"/>
      <c r="E21" s="45">
        <v>444880</v>
      </c>
      <c r="F21" s="45">
        <v>217850</v>
      </c>
      <c r="G21" s="45">
        <v>207030</v>
      </c>
      <c r="H21" s="45">
        <v>148500</v>
      </c>
      <c r="I21" s="8"/>
      <c r="J21" s="49">
        <v>128769.31</v>
      </c>
      <c r="K21" s="49">
        <v>730.69</v>
      </c>
      <c r="L21" s="45">
        <v>127380</v>
      </c>
      <c r="M21" s="50">
        <v>84925</v>
      </c>
      <c r="N21" s="8"/>
    </row>
    <row r="22" spans="1:14" ht="25.5" customHeight="1">
      <c r="A22" s="41">
        <v>11</v>
      </c>
      <c r="B22" s="42">
        <v>44502</v>
      </c>
      <c r="C22" s="3" t="s">
        <v>157</v>
      </c>
      <c r="D22" s="44" t="s">
        <v>158</v>
      </c>
      <c r="E22" s="41">
        <v>38000</v>
      </c>
      <c r="F22" s="41">
        <v>5000</v>
      </c>
      <c r="G22" s="41">
        <v>33000</v>
      </c>
      <c r="H22" s="41">
        <v>38000</v>
      </c>
      <c r="I22" s="8"/>
      <c r="J22" s="45">
        <v>38000</v>
      </c>
      <c r="K22" s="8"/>
      <c r="L22" s="8"/>
      <c r="M22" s="8"/>
      <c r="N22" s="8"/>
    </row>
    <row r="23" spans="1:14" ht="25.5" customHeight="1">
      <c r="A23" s="41">
        <v>12</v>
      </c>
      <c r="B23" s="42">
        <v>44514</v>
      </c>
      <c r="C23" s="8"/>
      <c r="D23" s="44" t="s">
        <v>159</v>
      </c>
      <c r="E23" s="41">
        <v>20000</v>
      </c>
      <c r="F23" s="41">
        <v>20000</v>
      </c>
      <c r="G23" s="8"/>
      <c r="H23" s="41">
        <v>20000</v>
      </c>
      <c r="I23" s="8"/>
      <c r="J23" s="45">
        <v>20000</v>
      </c>
      <c r="K23" s="8"/>
      <c r="L23" s="8"/>
      <c r="M23" s="8"/>
      <c r="N23" s="8"/>
    </row>
    <row r="24" spans="1:14" ht="25.5" customHeight="1">
      <c r="A24" s="89" t="s">
        <v>160</v>
      </c>
      <c r="B24" s="90"/>
      <c r="C24" s="90"/>
      <c r="D24" s="91"/>
      <c r="E24" s="45">
        <v>58000</v>
      </c>
      <c r="F24" s="45">
        <v>25000</v>
      </c>
      <c r="G24" s="45">
        <v>33000</v>
      </c>
      <c r="H24" s="45">
        <v>58000</v>
      </c>
      <c r="I24" s="8"/>
      <c r="J24" s="45">
        <v>58000</v>
      </c>
      <c r="K24" s="8"/>
      <c r="L24" s="8"/>
      <c r="M24" s="8"/>
      <c r="N24" s="8"/>
    </row>
  </sheetData>
  <mergeCells count="4">
    <mergeCell ref="A1:O1"/>
    <mergeCell ref="A20:B20"/>
    <mergeCell ref="A21:D21"/>
    <mergeCell ref="A24:D24"/>
  </mergeCells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workbookViewId="0">
      <selection activeCell="C7" sqref="C7"/>
    </sheetView>
  </sheetViews>
  <sheetFormatPr defaultColWidth="9" defaultRowHeight="12.75"/>
  <cols>
    <col min="1" max="1" width="4.1640625" customWidth="1"/>
    <col min="2" max="2" width="8.1640625" customWidth="1"/>
    <col min="3" max="3" width="17.33203125" customWidth="1"/>
    <col min="4" max="4" width="10.83203125" customWidth="1"/>
    <col min="5" max="5" width="7.33203125" customWidth="1"/>
    <col min="6" max="6" width="6.6640625" customWidth="1"/>
    <col min="7" max="7" width="9.33203125" customWidth="1"/>
    <col min="8" max="8" width="8" customWidth="1"/>
    <col min="9" max="9" width="8.6640625" customWidth="1"/>
    <col min="10" max="10" width="6.6640625" customWidth="1"/>
    <col min="11" max="11" width="8.83203125" customWidth="1"/>
    <col min="12" max="12" width="8.1640625" customWidth="1"/>
    <col min="13" max="13" width="10.5" customWidth="1"/>
    <col min="14" max="14" width="8.5" customWidth="1"/>
    <col min="15" max="15" width="6.6640625" customWidth="1"/>
    <col min="16" max="16" width="7.1640625" customWidth="1"/>
    <col min="17" max="17" width="7.33203125" customWidth="1"/>
    <col min="18" max="18" width="10" customWidth="1"/>
    <col min="19" max="19" width="8" customWidth="1"/>
    <col min="20" max="20" width="7.33203125" customWidth="1"/>
    <col min="21" max="21" width="17.1640625" customWidth="1"/>
    <col min="22" max="22" width="2.83203125" customWidth="1"/>
  </cols>
  <sheetData>
    <row r="1" spans="1:22" ht="25.5" customHeight="1">
      <c r="A1" s="104" t="s">
        <v>161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</row>
    <row r="2" spans="1:22" ht="9" customHeight="1">
      <c r="A2" s="105" t="s">
        <v>162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</row>
    <row r="3" spans="1:22" ht="13.7" customHeight="1">
      <c r="A3" s="102" t="s">
        <v>163</v>
      </c>
      <c r="B3" s="14" t="s">
        <v>164</v>
      </c>
      <c r="C3" s="106" t="s">
        <v>165</v>
      </c>
      <c r="D3" s="107"/>
      <c r="E3" s="107"/>
      <c r="F3" s="107"/>
      <c r="G3" s="107"/>
      <c r="H3" s="107"/>
      <c r="I3" s="107"/>
      <c r="J3" s="107"/>
      <c r="K3" s="108"/>
      <c r="L3" s="106" t="s">
        <v>166</v>
      </c>
      <c r="M3" s="107"/>
      <c r="N3" s="107"/>
      <c r="O3" s="107"/>
      <c r="P3" s="107"/>
      <c r="Q3" s="107"/>
      <c r="R3" s="107"/>
      <c r="S3" s="107"/>
      <c r="T3" s="108"/>
      <c r="U3" s="8"/>
    </row>
    <row r="4" spans="1:22" ht="16.5" customHeight="1">
      <c r="A4" s="103"/>
      <c r="B4" s="15" t="s">
        <v>167</v>
      </c>
      <c r="C4" s="16">
        <v>4545860.37</v>
      </c>
      <c r="D4" s="17" t="s">
        <v>168</v>
      </c>
      <c r="E4" s="18" t="s">
        <v>169</v>
      </c>
      <c r="F4" s="18" t="s">
        <v>170</v>
      </c>
      <c r="G4" s="17" t="s">
        <v>171</v>
      </c>
      <c r="H4" s="18" t="s">
        <v>172</v>
      </c>
      <c r="I4" s="25" t="s">
        <v>173</v>
      </c>
      <c r="J4" s="26" t="s">
        <v>174</v>
      </c>
      <c r="K4" s="27" t="s">
        <v>175</v>
      </c>
      <c r="L4" s="15" t="s">
        <v>176</v>
      </c>
      <c r="M4" s="27" t="s">
        <v>177</v>
      </c>
      <c r="N4" s="28" t="s">
        <v>169</v>
      </c>
      <c r="O4" s="29" t="s">
        <v>170</v>
      </c>
      <c r="P4" s="28" t="s">
        <v>178</v>
      </c>
      <c r="Q4" s="18" t="s">
        <v>179</v>
      </c>
      <c r="R4" s="26" t="s">
        <v>180</v>
      </c>
      <c r="S4" s="27" t="s">
        <v>181</v>
      </c>
      <c r="T4" s="18" t="s">
        <v>182</v>
      </c>
      <c r="U4" s="18" t="s">
        <v>183</v>
      </c>
    </row>
    <row r="5" spans="1:22" ht="15.6" customHeight="1">
      <c r="A5" s="19">
        <v>1</v>
      </c>
      <c r="B5" s="20">
        <v>44508</v>
      </c>
      <c r="C5" s="21" t="s">
        <v>184</v>
      </c>
      <c r="D5" s="21" t="s">
        <v>185</v>
      </c>
      <c r="E5" s="22">
        <v>207000</v>
      </c>
      <c r="F5" s="8"/>
      <c r="G5" s="23">
        <v>76000</v>
      </c>
      <c r="H5" s="22">
        <v>131000</v>
      </c>
      <c r="I5" s="22">
        <v>207000</v>
      </c>
      <c r="J5" s="8"/>
      <c r="K5" s="8"/>
      <c r="L5" s="8"/>
      <c r="M5" s="8"/>
      <c r="N5" s="30">
        <v>175000</v>
      </c>
      <c r="O5" s="8"/>
      <c r="P5" s="31">
        <v>50000</v>
      </c>
      <c r="Q5" s="8"/>
      <c r="R5" s="22">
        <v>50000</v>
      </c>
      <c r="S5" s="31">
        <v>125000</v>
      </c>
      <c r="T5" s="34" t="s">
        <v>186</v>
      </c>
      <c r="U5" s="8"/>
    </row>
    <row r="6" spans="1:22" ht="16.5" customHeight="1">
      <c r="A6" s="19">
        <v>2</v>
      </c>
      <c r="B6" s="20">
        <v>44510</v>
      </c>
      <c r="C6" s="15" t="s">
        <v>187</v>
      </c>
      <c r="D6" s="21" t="s">
        <v>188</v>
      </c>
      <c r="E6" s="22">
        <v>412080</v>
      </c>
      <c r="F6" s="8"/>
      <c r="G6" s="23">
        <v>82000</v>
      </c>
      <c r="H6" s="22">
        <v>330080</v>
      </c>
      <c r="I6" s="32">
        <v>410456.24</v>
      </c>
      <c r="J6" s="32">
        <v>1623.76</v>
      </c>
      <c r="K6" s="8"/>
      <c r="L6" s="8"/>
      <c r="M6" s="8"/>
      <c r="N6" s="30">
        <v>320000</v>
      </c>
      <c r="O6" s="8"/>
      <c r="P6" s="31">
        <v>60000</v>
      </c>
      <c r="Q6" s="8"/>
      <c r="R6" s="22">
        <v>60000</v>
      </c>
      <c r="S6" s="31">
        <v>260000</v>
      </c>
      <c r="T6" s="34" t="s">
        <v>189</v>
      </c>
      <c r="U6" s="8"/>
    </row>
    <row r="7" spans="1:22" ht="16.5" customHeight="1">
      <c r="A7" s="19">
        <v>3</v>
      </c>
      <c r="B7" s="20">
        <v>44529</v>
      </c>
      <c r="C7" s="15" t="s">
        <v>190</v>
      </c>
      <c r="D7" s="8"/>
      <c r="E7" s="8"/>
      <c r="F7" s="8"/>
      <c r="G7" s="23">
        <v>50000</v>
      </c>
      <c r="H7" s="8"/>
      <c r="I7" s="22">
        <v>50000</v>
      </c>
      <c r="J7" s="8"/>
      <c r="K7" s="8"/>
      <c r="L7" s="8"/>
      <c r="M7" s="8"/>
      <c r="N7" s="8"/>
      <c r="O7" s="8"/>
      <c r="P7" s="31">
        <v>30000</v>
      </c>
      <c r="Q7" s="8"/>
      <c r="R7" s="22">
        <v>30000</v>
      </c>
      <c r="S7" s="8"/>
      <c r="T7" s="34" t="s">
        <v>191</v>
      </c>
      <c r="U7" s="8"/>
    </row>
    <row r="8" spans="1:22" ht="15.6" customHeight="1">
      <c r="A8" s="19">
        <v>4</v>
      </c>
      <c r="B8" s="20">
        <v>44474</v>
      </c>
      <c r="C8" s="21" t="s">
        <v>192</v>
      </c>
      <c r="D8" s="21" t="s">
        <v>193</v>
      </c>
      <c r="E8" s="22">
        <v>428500</v>
      </c>
      <c r="F8" s="8"/>
      <c r="G8" s="23">
        <v>313600</v>
      </c>
      <c r="H8" s="22">
        <v>114900</v>
      </c>
      <c r="I8" s="8"/>
      <c r="J8" s="8"/>
      <c r="K8" s="8"/>
      <c r="L8" s="20">
        <v>44515</v>
      </c>
      <c r="M8" s="21" t="s">
        <v>194</v>
      </c>
      <c r="N8" s="31">
        <v>358000</v>
      </c>
      <c r="O8" s="8"/>
      <c r="P8" s="33">
        <v>200000</v>
      </c>
      <c r="Q8" s="22">
        <v>158000</v>
      </c>
      <c r="R8" s="22">
        <v>358000</v>
      </c>
      <c r="S8" s="8"/>
      <c r="T8" s="34" t="s">
        <v>195</v>
      </c>
      <c r="U8" s="8"/>
    </row>
    <row r="9" spans="1:22" ht="16.5" customHeight="1">
      <c r="A9" s="19">
        <v>5</v>
      </c>
      <c r="B9" s="20">
        <v>44476</v>
      </c>
      <c r="C9" s="15" t="s">
        <v>196</v>
      </c>
      <c r="D9" s="21" t="s">
        <v>197</v>
      </c>
      <c r="E9" s="22">
        <v>286000</v>
      </c>
      <c r="F9" s="8"/>
      <c r="G9" s="23">
        <v>271700</v>
      </c>
      <c r="H9" s="22">
        <v>14300</v>
      </c>
      <c r="I9" s="8"/>
      <c r="J9" s="8"/>
      <c r="K9" s="8"/>
      <c r="L9" s="20">
        <v>44515</v>
      </c>
      <c r="M9" s="21" t="s">
        <v>198</v>
      </c>
      <c r="N9" s="31">
        <v>240000</v>
      </c>
      <c r="O9" s="8"/>
      <c r="P9" s="33">
        <v>100000</v>
      </c>
      <c r="Q9" s="22">
        <v>140000</v>
      </c>
      <c r="R9" s="22">
        <v>140000</v>
      </c>
      <c r="S9" s="8"/>
      <c r="T9" s="34" t="s">
        <v>195</v>
      </c>
      <c r="U9" s="8"/>
    </row>
    <row r="10" spans="1:22" ht="15.6" customHeight="1">
      <c r="A10" s="19">
        <v>6</v>
      </c>
      <c r="B10" s="20">
        <v>44476</v>
      </c>
      <c r="C10" s="21" t="s">
        <v>199</v>
      </c>
      <c r="D10" s="21" t="s">
        <v>200</v>
      </c>
      <c r="E10" s="22">
        <v>2600000</v>
      </c>
      <c r="F10" s="8"/>
      <c r="G10" s="23">
        <v>1728000</v>
      </c>
      <c r="H10" s="22">
        <v>872000</v>
      </c>
      <c r="I10" s="32">
        <v>8435.6200000000008</v>
      </c>
      <c r="J10" s="32">
        <v>18495.07</v>
      </c>
      <c r="K10" s="8"/>
      <c r="L10" s="20">
        <v>44506</v>
      </c>
      <c r="M10" s="21" t="s">
        <v>201</v>
      </c>
      <c r="N10" s="31">
        <v>2240000</v>
      </c>
      <c r="O10" s="8"/>
      <c r="P10" s="33">
        <v>620000</v>
      </c>
      <c r="Q10" s="22">
        <v>1620000</v>
      </c>
      <c r="R10" s="22">
        <v>2010000</v>
      </c>
      <c r="S10" s="8"/>
      <c r="T10" s="34" t="s">
        <v>202</v>
      </c>
      <c r="U10" s="8"/>
    </row>
    <row r="11" spans="1:22" ht="16.5" customHeight="1">
      <c r="A11" s="19">
        <v>7</v>
      </c>
      <c r="B11" s="20">
        <v>44476</v>
      </c>
      <c r="C11" s="15" t="s">
        <v>203</v>
      </c>
      <c r="D11" s="21" t="s">
        <v>200</v>
      </c>
      <c r="E11" s="22">
        <v>80000</v>
      </c>
      <c r="F11" s="8"/>
      <c r="G11" s="23">
        <v>56000</v>
      </c>
      <c r="H11" s="22">
        <v>24000</v>
      </c>
      <c r="I11" s="32">
        <v>237.62</v>
      </c>
      <c r="J11" s="8"/>
      <c r="K11" s="8"/>
      <c r="L11" s="8"/>
      <c r="M11" s="34" t="s">
        <v>204</v>
      </c>
      <c r="N11" s="30">
        <v>62000</v>
      </c>
      <c r="O11" s="8"/>
      <c r="P11" s="8"/>
      <c r="Q11" s="22">
        <v>62000</v>
      </c>
      <c r="R11" s="8"/>
      <c r="S11" s="31">
        <v>62000</v>
      </c>
      <c r="T11" s="8"/>
      <c r="U11" s="8"/>
    </row>
    <row r="12" spans="1:22" ht="16.5" customHeight="1">
      <c r="A12" s="19">
        <v>8</v>
      </c>
      <c r="B12" s="20">
        <v>44498</v>
      </c>
      <c r="C12" s="15" t="s">
        <v>205</v>
      </c>
      <c r="D12" s="21" t="s">
        <v>206</v>
      </c>
      <c r="E12" s="22">
        <v>1150000</v>
      </c>
      <c r="F12" s="8"/>
      <c r="G12" s="23">
        <v>230000</v>
      </c>
      <c r="H12" s="22">
        <v>920000</v>
      </c>
      <c r="I12" s="22">
        <v>1142599</v>
      </c>
      <c r="J12" s="32">
        <v>7401</v>
      </c>
      <c r="K12" s="8"/>
      <c r="L12" s="20">
        <v>44484</v>
      </c>
      <c r="M12" s="8"/>
      <c r="N12" s="31">
        <v>910000</v>
      </c>
      <c r="O12" s="8"/>
      <c r="P12" s="33">
        <v>250000</v>
      </c>
      <c r="Q12" s="22">
        <v>660000</v>
      </c>
      <c r="R12" s="22">
        <v>910000</v>
      </c>
      <c r="S12" s="8"/>
      <c r="T12" s="34" t="s">
        <v>189</v>
      </c>
      <c r="U12" s="8"/>
    </row>
    <row r="13" spans="1:22" ht="15.6" customHeight="1">
      <c r="A13" s="19">
        <v>9</v>
      </c>
      <c r="B13" s="20">
        <v>44500</v>
      </c>
      <c r="C13" s="21" t="s">
        <v>207</v>
      </c>
      <c r="D13" s="21" t="s">
        <v>208</v>
      </c>
      <c r="E13" s="22">
        <v>1430000</v>
      </c>
      <c r="F13" s="8"/>
      <c r="G13" s="23">
        <v>1060000</v>
      </c>
      <c r="H13" s="22">
        <v>370000</v>
      </c>
      <c r="I13" s="22">
        <v>1430000</v>
      </c>
      <c r="J13" s="8"/>
      <c r="K13" s="8"/>
      <c r="L13" s="8"/>
      <c r="M13" s="34" t="s">
        <v>204</v>
      </c>
      <c r="N13" s="30">
        <v>1188000</v>
      </c>
      <c r="O13" s="8"/>
      <c r="P13" s="33">
        <v>410000</v>
      </c>
      <c r="Q13" s="22">
        <v>778000</v>
      </c>
      <c r="R13" s="22">
        <v>410000</v>
      </c>
      <c r="S13" s="31">
        <v>778000</v>
      </c>
      <c r="T13" s="34" t="s">
        <v>209</v>
      </c>
      <c r="U13" s="8"/>
    </row>
    <row r="14" spans="1:22" ht="15.6" customHeight="1">
      <c r="A14" s="19">
        <v>10</v>
      </c>
      <c r="B14" s="20">
        <v>44440</v>
      </c>
      <c r="C14" s="21" t="s">
        <v>210</v>
      </c>
      <c r="D14" s="21" t="s">
        <v>211</v>
      </c>
      <c r="E14" s="22">
        <v>920000</v>
      </c>
      <c r="F14" s="22">
        <v>106579</v>
      </c>
      <c r="G14" s="23">
        <v>690000</v>
      </c>
      <c r="H14" s="22">
        <v>336579</v>
      </c>
      <c r="I14" s="22">
        <v>106579</v>
      </c>
      <c r="J14" s="8"/>
      <c r="K14" s="8"/>
      <c r="L14" s="20">
        <v>44455</v>
      </c>
      <c r="M14" s="21" t="s">
        <v>212</v>
      </c>
      <c r="N14" s="31">
        <v>776000</v>
      </c>
      <c r="O14" s="8"/>
      <c r="P14" s="33">
        <v>150000</v>
      </c>
      <c r="Q14" s="22">
        <v>626000</v>
      </c>
      <c r="R14" s="8"/>
      <c r="S14" s="8"/>
      <c r="T14" s="34" t="s">
        <v>209</v>
      </c>
      <c r="U14" s="8"/>
    </row>
    <row r="15" spans="1:22" ht="15.6" customHeight="1">
      <c r="A15" s="19">
        <v>11</v>
      </c>
      <c r="B15" s="20">
        <v>44448</v>
      </c>
      <c r="C15" s="21" t="s">
        <v>213</v>
      </c>
      <c r="D15" s="21" t="s">
        <v>214</v>
      </c>
      <c r="E15" s="22">
        <v>870800</v>
      </c>
      <c r="F15" s="8"/>
      <c r="G15" s="23">
        <v>737000</v>
      </c>
      <c r="H15" s="22">
        <v>133800</v>
      </c>
      <c r="I15" s="32">
        <v>-6158.42</v>
      </c>
      <c r="J15" s="32">
        <v>6158.42</v>
      </c>
      <c r="K15" s="8"/>
      <c r="L15" s="20">
        <v>44453</v>
      </c>
      <c r="M15" s="21" t="s">
        <v>215</v>
      </c>
      <c r="N15" s="31">
        <v>683000</v>
      </c>
      <c r="O15" s="8"/>
      <c r="P15" s="33">
        <v>580000</v>
      </c>
      <c r="Q15" s="22">
        <v>103000</v>
      </c>
      <c r="R15" s="8"/>
      <c r="S15" s="8"/>
      <c r="T15" s="34" t="s">
        <v>191</v>
      </c>
      <c r="U15" s="8"/>
    </row>
    <row r="16" spans="1:22" ht="15.6" customHeight="1">
      <c r="A16" s="19">
        <v>12</v>
      </c>
      <c r="B16" s="20">
        <v>44378</v>
      </c>
      <c r="C16" s="21" t="s">
        <v>216</v>
      </c>
      <c r="D16" s="21" t="s">
        <v>217</v>
      </c>
      <c r="E16" s="22">
        <v>290000</v>
      </c>
      <c r="F16" s="22">
        <v>-2838</v>
      </c>
      <c r="G16" s="23">
        <v>287162</v>
      </c>
      <c r="H16" s="8"/>
      <c r="I16" s="22">
        <v>-2838</v>
      </c>
      <c r="J16" s="8"/>
      <c r="K16" s="8"/>
      <c r="L16" s="20">
        <v>44378</v>
      </c>
      <c r="M16" s="21" t="s">
        <v>218</v>
      </c>
      <c r="N16" s="31">
        <v>260000</v>
      </c>
      <c r="O16" s="33">
        <v>-3500</v>
      </c>
      <c r="P16" s="33">
        <v>250000</v>
      </c>
      <c r="Q16" s="22">
        <v>6500</v>
      </c>
      <c r="R16" s="22">
        <v>-3500</v>
      </c>
      <c r="S16" s="8"/>
      <c r="T16" s="34" t="s">
        <v>202</v>
      </c>
      <c r="U16" s="8"/>
    </row>
    <row r="17" spans="1:21" ht="15" customHeight="1">
      <c r="A17" s="19">
        <v>13</v>
      </c>
      <c r="B17" s="20">
        <v>44305</v>
      </c>
      <c r="C17" s="21" t="s">
        <v>219</v>
      </c>
      <c r="D17" s="21" t="s">
        <v>220</v>
      </c>
      <c r="E17" s="22">
        <v>279600</v>
      </c>
      <c r="F17" s="22">
        <v>-96022</v>
      </c>
      <c r="G17" s="23">
        <v>162500</v>
      </c>
      <c r="H17" s="22">
        <v>21078</v>
      </c>
      <c r="I17" s="22">
        <v>-7500</v>
      </c>
      <c r="J17" s="8"/>
      <c r="K17" s="8"/>
      <c r="L17" s="20">
        <v>44320</v>
      </c>
      <c r="M17" s="21" t="s">
        <v>221</v>
      </c>
      <c r="N17" s="31">
        <v>221600</v>
      </c>
      <c r="O17" s="33">
        <v>-78900</v>
      </c>
      <c r="P17" s="33">
        <v>130000</v>
      </c>
      <c r="Q17" s="22">
        <v>12700</v>
      </c>
      <c r="R17" s="8"/>
      <c r="S17" s="8"/>
      <c r="T17" s="34" t="s">
        <v>222</v>
      </c>
      <c r="U17" s="34" t="s">
        <v>223</v>
      </c>
    </row>
    <row r="18" spans="1:21" ht="15" customHeight="1">
      <c r="A18" s="19">
        <v>14</v>
      </c>
      <c r="B18" s="20">
        <v>43572</v>
      </c>
      <c r="C18" s="21" t="s">
        <v>224</v>
      </c>
      <c r="D18" s="21" t="s">
        <v>225</v>
      </c>
      <c r="E18" s="22">
        <v>182000</v>
      </c>
      <c r="F18" s="8"/>
      <c r="G18" s="23">
        <v>182000</v>
      </c>
      <c r="H18" s="8"/>
      <c r="I18" s="8"/>
      <c r="J18" s="8"/>
      <c r="K18" s="8"/>
      <c r="L18" s="8"/>
      <c r="M18" s="8"/>
      <c r="N18" s="31">
        <v>174000</v>
      </c>
      <c r="O18" s="8"/>
      <c r="P18" s="33">
        <v>174000</v>
      </c>
      <c r="Q18" s="8"/>
      <c r="R18" s="22">
        <v>5117</v>
      </c>
      <c r="S18" s="8"/>
      <c r="T18" s="34" t="s">
        <v>226</v>
      </c>
      <c r="U18" s="8"/>
    </row>
    <row r="19" spans="1:21" ht="15" customHeight="1">
      <c r="A19" s="19">
        <v>15</v>
      </c>
      <c r="B19" s="20">
        <v>43665</v>
      </c>
      <c r="C19" s="21" t="s">
        <v>227</v>
      </c>
      <c r="D19" s="21" t="s">
        <v>228</v>
      </c>
      <c r="E19" s="22">
        <v>74800</v>
      </c>
      <c r="F19" s="8"/>
      <c r="G19" s="23">
        <v>74800</v>
      </c>
      <c r="H19" s="8"/>
      <c r="I19" s="8"/>
      <c r="J19" s="8"/>
      <c r="K19" s="8"/>
      <c r="L19" s="8"/>
      <c r="M19" s="8"/>
      <c r="N19" s="31">
        <v>64244</v>
      </c>
      <c r="O19" s="8"/>
      <c r="P19" s="31">
        <v>64244</v>
      </c>
      <c r="Q19" s="8"/>
      <c r="R19" s="38">
        <v>9503.0400000000009</v>
      </c>
      <c r="S19" s="8"/>
      <c r="T19" s="34" t="s">
        <v>226</v>
      </c>
      <c r="U19" s="8"/>
    </row>
    <row r="20" spans="1:21" ht="16.5" customHeight="1">
      <c r="A20" s="19">
        <v>16</v>
      </c>
      <c r="B20" s="20">
        <v>44356</v>
      </c>
      <c r="C20" s="15" t="s">
        <v>229</v>
      </c>
      <c r="D20" s="21" t="s">
        <v>230</v>
      </c>
      <c r="E20" s="22">
        <v>65000</v>
      </c>
      <c r="F20" s="8"/>
      <c r="G20" s="23">
        <v>65000</v>
      </c>
      <c r="H20" s="8"/>
      <c r="I20" s="8"/>
      <c r="J20" s="8"/>
      <c r="K20" s="8"/>
      <c r="L20" s="20">
        <v>44356</v>
      </c>
      <c r="M20" s="34" t="s">
        <v>204</v>
      </c>
      <c r="N20" s="31">
        <v>50000</v>
      </c>
      <c r="O20" s="8"/>
      <c r="P20" s="8"/>
      <c r="Q20" s="22">
        <v>50000</v>
      </c>
      <c r="R20" s="8"/>
      <c r="S20" s="31">
        <v>10000</v>
      </c>
      <c r="T20" s="34" t="s">
        <v>209</v>
      </c>
      <c r="U20" s="8"/>
    </row>
    <row r="21" spans="1:21" ht="16.5" customHeight="1">
      <c r="A21" s="19">
        <v>17</v>
      </c>
      <c r="B21" s="20">
        <v>44238</v>
      </c>
      <c r="C21" s="21" t="s">
        <v>231</v>
      </c>
      <c r="D21" s="21" t="s">
        <v>232</v>
      </c>
      <c r="E21" s="22">
        <v>1901800</v>
      </c>
      <c r="F21" s="8"/>
      <c r="G21" s="23">
        <v>950900</v>
      </c>
      <c r="H21" s="22">
        <v>950900</v>
      </c>
      <c r="I21" s="8"/>
      <c r="J21" s="8"/>
      <c r="K21" s="22">
        <v>950900</v>
      </c>
      <c r="L21" s="8"/>
      <c r="M21" s="8"/>
      <c r="N21" s="31">
        <v>1521440</v>
      </c>
      <c r="O21" s="8"/>
      <c r="P21" s="33">
        <v>540000</v>
      </c>
      <c r="Q21" s="22">
        <v>981440</v>
      </c>
      <c r="R21" s="8"/>
      <c r="S21" s="31">
        <v>981440</v>
      </c>
      <c r="T21" s="34" t="s">
        <v>209</v>
      </c>
      <c r="U21" s="27" t="s">
        <v>233</v>
      </c>
    </row>
    <row r="22" spans="1:21" ht="15.6" customHeight="1">
      <c r="A22" s="99" t="s">
        <v>234</v>
      </c>
      <c r="B22" s="100"/>
      <c r="C22" s="100"/>
      <c r="D22" s="101"/>
      <c r="E22" s="19">
        <v>11177580</v>
      </c>
      <c r="F22" s="19">
        <v>7719</v>
      </c>
      <c r="G22" s="24">
        <v>7016662</v>
      </c>
      <c r="H22" s="19">
        <v>4218637</v>
      </c>
      <c r="I22" s="35">
        <v>3338811.06</v>
      </c>
      <c r="J22" s="35">
        <v>33678.25</v>
      </c>
      <c r="K22" s="19">
        <v>950900</v>
      </c>
      <c r="L22" s="8"/>
      <c r="M22" s="8"/>
      <c r="N22" s="36">
        <v>9243284</v>
      </c>
      <c r="O22" s="37">
        <v>-82400</v>
      </c>
      <c r="P22" s="37">
        <v>3608244</v>
      </c>
      <c r="Q22" s="19">
        <v>5197640</v>
      </c>
      <c r="R22" s="35">
        <v>3979120.04</v>
      </c>
      <c r="S22" s="37">
        <v>2216440</v>
      </c>
      <c r="T22" s="8"/>
      <c r="U22" s="8"/>
    </row>
    <row r="23" spans="1:21" ht="15.6" customHeight="1">
      <c r="A23" s="19">
        <v>1</v>
      </c>
      <c r="B23" s="20">
        <v>44476</v>
      </c>
      <c r="C23" s="21" t="s">
        <v>235</v>
      </c>
      <c r="D23" s="21" t="s">
        <v>236</v>
      </c>
      <c r="E23" s="22">
        <v>1498000</v>
      </c>
      <c r="F23" s="8"/>
      <c r="G23" s="23">
        <v>830000</v>
      </c>
      <c r="H23" s="22">
        <v>668000</v>
      </c>
      <c r="I23" s="22">
        <v>10000</v>
      </c>
      <c r="J23" s="8"/>
      <c r="K23" s="8"/>
      <c r="L23" s="20">
        <v>44484</v>
      </c>
      <c r="M23" s="21" t="s">
        <v>237</v>
      </c>
      <c r="N23" s="31">
        <v>1200000</v>
      </c>
      <c r="O23" s="8"/>
      <c r="P23" s="33">
        <v>130000</v>
      </c>
      <c r="Q23" s="22">
        <v>1070000</v>
      </c>
      <c r="R23" s="8"/>
      <c r="S23" s="8"/>
      <c r="T23" s="34" t="s">
        <v>238</v>
      </c>
      <c r="U23" s="8"/>
    </row>
    <row r="24" spans="1:21" ht="15.6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5.2" customHeight="1">
      <c r="A25" s="99" t="s">
        <v>239</v>
      </c>
      <c r="B25" s="100"/>
      <c r="C25" s="100"/>
      <c r="D25" s="101"/>
      <c r="E25" s="19">
        <v>1498000</v>
      </c>
      <c r="F25" s="8"/>
      <c r="G25" s="24">
        <v>830000</v>
      </c>
      <c r="H25" s="19">
        <v>668000</v>
      </c>
      <c r="I25" s="19">
        <v>10000</v>
      </c>
      <c r="J25" s="8"/>
      <c r="K25" s="8"/>
      <c r="L25" s="8"/>
      <c r="M25" s="8"/>
      <c r="N25" s="36">
        <v>12014724</v>
      </c>
      <c r="O25" s="37">
        <v>-82400</v>
      </c>
      <c r="P25" s="37">
        <v>4278244</v>
      </c>
      <c r="Q25" s="19">
        <v>7299080</v>
      </c>
      <c r="R25" s="19">
        <v>3979120</v>
      </c>
      <c r="S25" s="36">
        <v>3207880</v>
      </c>
      <c r="T25" s="8"/>
      <c r="U25" s="8"/>
    </row>
  </sheetData>
  <mergeCells count="7">
    <mergeCell ref="A25:D25"/>
    <mergeCell ref="A3:A4"/>
    <mergeCell ref="A1:V1"/>
    <mergeCell ref="A2:V2"/>
    <mergeCell ref="C3:K3"/>
    <mergeCell ref="L3:T3"/>
    <mergeCell ref="A22:D22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3"/>
  <sheetViews>
    <sheetView workbookViewId="0">
      <selection activeCell="D14" sqref="D14"/>
    </sheetView>
  </sheetViews>
  <sheetFormatPr defaultColWidth="9" defaultRowHeight="12.75"/>
  <cols>
    <col min="1" max="1" width="18.1640625" customWidth="1"/>
    <col min="2" max="2" width="20.5" customWidth="1"/>
    <col min="3" max="3" width="16.6640625" customWidth="1"/>
    <col min="4" max="4" width="17.33203125" customWidth="1"/>
    <col min="5" max="5" width="16.83203125" customWidth="1"/>
    <col min="6" max="7" width="17.5" customWidth="1"/>
    <col min="8" max="8" width="19.1640625" customWidth="1"/>
    <col min="9" max="9" width="20.83203125" customWidth="1"/>
    <col min="10" max="10" width="26.6640625" customWidth="1"/>
  </cols>
  <sheetData>
    <row r="1" spans="1:10" ht="30.75" customHeight="1">
      <c r="A1" s="88" t="s">
        <v>240</v>
      </c>
      <c r="B1" s="88"/>
      <c r="C1" s="88"/>
      <c r="D1" s="88"/>
      <c r="E1" s="88"/>
      <c r="F1" s="88"/>
      <c r="G1" s="88"/>
      <c r="H1" s="88"/>
      <c r="I1" s="88"/>
      <c r="J1" s="88"/>
    </row>
    <row r="2" spans="1:10" ht="25.5" customHeight="1">
      <c r="A2" s="111" t="s">
        <v>241</v>
      </c>
      <c r="B2" s="111"/>
      <c r="C2" s="111"/>
      <c r="D2" s="111"/>
      <c r="E2" s="111"/>
      <c r="F2" s="111"/>
      <c r="G2" s="111"/>
      <c r="H2" s="111"/>
      <c r="I2" s="111"/>
      <c r="J2" s="111"/>
    </row>
    <row r="3" spans="1:10" ht="25.5" customHeight="1">
      <c r="A3" s="112" t="s">
        <v>242</v>
      </c>
      <c r="B3" s="112" t="s">
        <v>64</v>
      </c>
      <c r="C3" s="89" t="s">
        <v>66</v>
      </c>
      <c r="D3" s="90"/>
      <c r="E3" s="91"/>
      <c r="F3" s="89" t="s">
        <v>67</v>
      </c>
      <c r="G3" s="90"/>
      <c r="H3" s="91"/>
      <c r="I3" s="13" t="s">
        <v>123</v>
      </c>
    </row>
    <row r="4" spans="1:10" ht="25.5" customHeight="1">
      <c r="A4" s="113"/>
      <c r="B4" s="113"/>
      <c r="C4" s="1">
        <v>4545860.37</v>
      </c>
      <c r="D4" s="2" t="s">
        <v>243</v>
      </c>
      <c r="E4" s="2" t="s">
        <v>244</v>
      </c>
      <c r="F4" s="2" t="s">
        <v>245</v>
      </c>
      <c r="G4" s="2" t="s">
        <v>243</v>
      </c>
      <c r="H4" s="2" t="s">
        <v>244</v>
      </c>
      <c r="I4" s="8"/>
    </row>
    <row r="5" spans="1:10" ht="25.5" customHeight="1">
      <c r="A5" s="3" t="s">
        <v>246</v>
      </c>
      <c r="B5" s="3" t="s">
        <v>247</v>
      </c>
      <c r="C5" s="4">
        <v>129594.06</v>
      </c>
      <c r="D5" s="5">
        <v>128769.31</v>
      </c>
      <c r="E5" s="6">
        <v>-824.75</v>
      </c>
      <c r="F5" s="7">
        <v>3383516.32</v>
      </c>
      <c r="G5" s="7">
        <v>3338811.06</v>
      </c>
      <c r="H5" s="5">
        <v>-44705.26</v>
      </c>
      <c r="I5" s="8"/>
    </row>
    <row r="6" spans="1:10" ht="25.5" customHeight="1">
      <c r="A6" s="3" t="s">
        <v>29</v>
      </c>
      <c r="B6" s="8"/>
      <c r="C6" s="8"/>
      <c r="D6" s="8"/>
      <c r="E6" s="8"/>
      <c r="F6" s="7">
        <v>1269700</v>
      </c>
      <c r="G6" s="7">
        <v>3979120.04</v>
      </c>
      <c r="H6" s="4">
        <v>2709420.04</v>
      </c>
      <c r="I6" s="8"/>
    </row>
    <row r="7" spans="1:10" ht="25.5" customHeight="1">
      <c r="A7" s="114" t="s">
        <v>248</v>
      </c>
      <c r="B7" s="3" t="s">
        <v>76</v>
      </c>
      <c r="C7" s="5">
        <v>37601.25</v>
      </c>
      <c r="D7" s="5">
        <v>39380.04</v>
      </c>
      <c r="E7" s="5">
        <v>1778.79</v>
      </c>
      <c r="F7" s="5">
        <v>20327.32</v>
      </c>
      <c r="G7" s="5">
        <v>22538.86</v>
      </c>
      <c r="H7" s="5">
        <v>2211.54</v>
      </c>
      <c r="I7" s="8"/>
    </row>
    <row r="8" spans="1:10" ht="25.5" customHeight="1">
      <c r="A8" s="115"/>
      <c r="B8" s="3" t="s">
        <v>51</v>
      </c>
      <c r="C8" s="5">
        <v>40358</v>
      </c>
      <c r="D8" s="5">
        <v>85704</v>
      </c>
      <c r="E8" s="5">
        <v>45346</v>
      </c>
      <c r="F8" s="5">
        <v>35924.36</v>
      </c>
      <c r="G8" s="5">
        <v>19798.150000000001</v>
      </c>
      <c r="H8" s="5">
        <v>-16126.21</v>
      </c>
      <c r="I8" s="8"/>
    </row>
    <row r="9" spans="1:10" ht="25.5" customHeight="1">
      <c r="A9" s="115"/>
      <c r="B9" s="3" t="s">
        <v>249</v>
      </c>
      <c r="C9" s="5">
        <v>4970.6400000000003</v>
      </c>
      <c r="D9" s="5">
        <v>5507</v>
      </c>
      <c r="E9" s="6">
        <v>536.36</v>
      </c>
      <c r="F9" s="5">
        <v>3313.76</v>
      </c>
      <c r="G9" s="5">
        <v>3313.76</v>
      </c>
      <c r="H9" s="8"/>
      <c r="I9" s="8"/>
    </row>
    <row r="10" spans="1:10" ht="25.5" customHeight="1">
      <c r="A10" s="115"/>
      <c r="B10" s="3" t="s">
        <v>250</v>
      </c>
      <c r="C10" s="8"/>
      <c r="D10" s="5">
        <v>3581</v>
      </c>
      <c r="E10" s="5">
        <v>3581</v>
      </c>
      <c r="F10" s="8"/>
      <c r="G10" s="8"/>
      <c r="H10" s="8"/>
      <c r="I10" s="8"/>
    </row>
    <row r="11" spans="1:10" ht="25.5" customHeight="1">
      <c r="A11" s="115"/>
      <c r="B11" s="3" t="s">
        <v>251</v>
      </c>
      <c r="C11" s="6">
        <v>832.3</v>
      </c>
      <c r="D11" s="5">
        <v>1112</v>
      </c>
      <c r="E11" s="6">
        <v>279.7</v>
      </c>
      <c r="F11" s="8"/>
      <c r="G11" s="6">
        <v>236</v>
      </c>
      <c r="H11" s="6">
        <v>236</v>
      </c>
      <c r="I11" s="8"/>
    </row>
    <row r="12" spans="1:10" ht="25.5" customHeight="1">
      <c r="A12" s="115"/>
      <c r="B12" s="3" t="s">
        <v>252</v>
      </c>
      <c r="C12" s="8"/>
      <c r="D12" s="8"/>
      <c r="E12" s="8"/>
      <c r="F12" s="8"/>
      <c r="G12" s="8"/>
      <c r="H12" s="8"/>
      <c r="I12" s="8"/>
    </row>
    <row r="13" spans="1:10" ht="25.5" customHeight="1">
      <c r="A13" s="115"/>
      <c r="B13" s="3" t="s">
        <v>253</v>
      </c>
      <c r="C13" s="5">
        <v>1621.42</v>
      </c>
      <c r="D13" s="5">
        <v>2389.67</v>
      </c>
      <c r="E13" s="6">
        <v>768.25</v>
      </c>
      <c r="F13" s="5">
        <v>1730</v>
      </c>
      <c r="G13" s="5">
        <v>4476</v>
      </c>
      <c r="H13" s="5">
        <v>2746</v>
      </c>
      <c r="I13" s="8"/>
    </row>
    <row r="14" spans="1:10" ht="25.5" customHeight="1">
      <c r="A14" s="115"/>
      <c r="B14" s="3" t="s">
        <v>254</v>
      </c>
      <c r="C14" s="6">
        <v>249.42</v>
      </c>
      <c r="D14" s="6">
        <v>195.84</v>
      </c>
      <c r="E14" s="6">
        <v>-53.58</v>
      </c>
      <c r="F14" s="6">
        <v>29.7</v>
      </c>
      <c r="G14" s="6">
        <v>28</v>
      </c>
      <c r="H14" s="6">
        <v>-1.7</v>
      </c>
      <c r="I14" s="8"/>
    </row>
    <row r="15" spans="1:10" ht="25.5" customHeight="1">
      <c r="A15" s="115"/>
      <c r="B15" s="3" t="s">
        <v>255</v>
      </c>
      <c r="C15" s="6">
        <v>91.6</v>
      </c>
      <c r="D15" s="6">
        <v>366.6</v>
      </c>
      <c r="E15" s="6">
        <v>275</v>
      </c>
      <c r="F15" s="8"/>
      <c r="G15" s="5">
        <v>1280</v>
      </c>
      <c r="H15" s="5">
        <v>1280</v>
      </c>
      <c r="I15" s="8"/>
    </row>
    <row r="16" spans="1:10" ht="25.5" customHeight="1">
      <c r="A16" s="115"/>
      <c r="B16" s="3" t="s">
        <v>256</v>
      </c>
      <c r="C16" s="8"/>
      <c r="D16" s="6">
        <v>780</v>
      </c>
      <c r="E16" s="6">
        <v>780</v>
      </c>
      <c r="F16" s="8"/>
      <c r="G16" s="8"/>
      <c r="H16" s="8"/>
      <c r="I16" s="8"/>
    </row>
    <row r="17" spans="1:10" ht="25.5" customHeight="1">
      <c r="A17" s="115"/>
      <c r="B17" s="3" t="s">
        <v>257</v>
      </c>
      <c r="C17" s="6">
        <v>497.16</v>
      </c>
      <c r="D17" s="6">
        <v>497.16</v>
      </c>
      <c r="E17" s="8"/>
      <c r="F17" s="8"/>
      <c r="G17" s="8"/>
      <c r="H17" s="8"/>
      <c r="I17" s="8"/>
    </row>
    <row r="18" spans="1:10" ht="25.5" customHeight="1">
      <c r="A18" s="115"/>
      <c r="B18" s="3" t="s">
        <v>101</v>
      </c>
      <c r="C18" s="8"/>
      <c r="D18" s="6">
        <v>56</v>
      </c>
      <c r="E18" s="6">
        <v>56</v>
      </c>
      <c r="F18" s="6">
        <v>456</v>
      </c>
      <c r="G18" s="6">
        <v>2752.5</v>
      </c>
      <c r="H18" s="5">
        <v>2296.5</v>
      </c>
      <c r="I18" s="8"/>
    </row>
    <row r="19" spans="1:10" ht="25.5" customHeight="1">
      <c r="A19" s="116"/>
      <c r="B19" s="3" t="s">
        <v>56</v>
      </c>
      <c r="C19" s="8"/>
      <c r="D19" s="8"/>
      <c r="E19" s="8"/>
      <c r="F19" s="5">
        <v>1588</v>
      </c>
      <c r="G19" s="5">
        <v>-16692</v>
      </c>
      <c r="H19" s="5">
        <v>-18280</v>
      </c>
      <c r="I19" s="3" t="s">
        <v>258</v>
      </c>
    </row>
    <row r="20" spans="1:10" ht="25.5" customHeight="1">
      <c r="A20" s="117" t="s">
        <v>259</v>
      </c>
      <c r="B20" s="118"/>
      <c r="C20" s="5">
        <v>86221.79</v>
      </c>
      <c r="D20" s="5">
        <v>139569.31</v>
      </c>
      <c r="E20" s="5">
        <v>53347.519999999997</v>
      </c>
      <c r="F20" s="5">
        <v>63369.14</v>
      </c>
      <c r="G20" s="5">
        <v>37731.269999999997</v>
      </c>
      <c r="H20" s="5">
        <v>-25637.87</v>
      </c>
      <c r="I20" s="8"/>
    </row>
    <row r="21" spans="1:10" ht="25.5" customHeight="1">
      <c r="A21" s="89" t="s">
        <v>260</v>
      </c>
      <c r="B21" s="91"/>
      <c r="C21" s="9">
        <v>43372.27</v>
      </c>
      <c r="D21" s="9">
        <v>-10800</v>
      </c>
      <c r="E21" s="10">
        <v>-54172.27</v>
      </c>
      <c r="F21" s="11">
        <v>2050447.18</v>
      </c>
      <c r="G21" s="10">
        <v>-678040.25</v>
      </c>
      <c r="H21" s="11">
        <v>-2728487.43</v>
      </c>
      <c r="I21" s="8"/>
    </row>
    <row r="22" spans="1:10" ht="25.5" customHeight="1">
      <c r="A22" s="109" t="s">
        <v>261</v>
      </c>
      <c r="B22" s="110"/>
      <c r="C22" s="12">
        <v>0.3347</v>
      </c>
      <c r="D22" s="12">
        <v>-8.3900000000000002E-2</v>
      </c>
      <c r="E22" s="12">
        <v>-0.41849999999999998</v>
      </c>
      <c r="F22" s="12">
        <v>0.60599999999999998</v>
      </c>
      <c r="G22" s="12">
        <v>-0.2031</v>
      </c>
      <c r="H22" s="12">
        <v>-0.80910000000000004</v>
      </c>
      <c r="I22" s="8"/>
    </row>
    <row r="23" spans="1:10" ht="25.5" customHeight="1">
      <c r="A23" s="111" t="s">
        <v>262</v>
      </c>
      <c r="B23" s="111"/>
      <c r="C23" s="111"/>
      <c r="D23" s="111"/>
      <c r="E23" s="111"/>
      <c r="F23" s="111"/>
      <c r="G23" s="111"/>
      <c r="H23" s="111"/>
      <c r="I23" s="111"/>
      <c r="J23" s="111"/>
    </row>
  </sheetData>
  <mergeCells count="11">
    <mergeCell ref="A1:J1"/>
    <mergeCell ref="A2:J2"/>
    <mergeCell ref="C3:E3"/>
    <mergeCell ref="F3:H3"/>
    <mergeCell ref="A20:B20"/>
    <mergeCell ref="A21:B21"/>
    <mergeCell ref="A22:B22"/>
    <mergeCell ref="A23:J23"/>
    <mergeCell ref="A3:A4"/>
    <mergeCell ref="A7:A19"/>
    <mergeCell ref="B3:B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zbl</cp:lastModifiedBy>
  <dcterms:created xsi:type="dcterms:W3CDTF">2022-01-09T04:36:00Z</dcterms:created>
  <dcterms:modified xsi:type="dcterms:W3CDTF">2022-01-09T11:46:09Z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114234538CA140E68286AA259F597BFE</vt:lpwstr>
  </property>
  <property fmtid="{D5CDD505-2E9C-101B-9397-08002B2CF9AE}" pid="3" name="KSOProductBuildVer">
    <vt:lpwstr>2052-11.1.0.11194</vt:lpwstr>
  </property>
</Properties>
</file>