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ois\Desktop\2021 Career Docs\"/>
    </mc:Choice>
  </mc:AlternateContent>
  <xr:revisionPtr revIDLastSave="0" documentId="8_{93B676C2-4587-4416-A9E5-614C7A688D2B}" xr6:coauthVersionLast="47" xr6:coauthVersionMax="47" xr10:uidLastSave="{00000000-0000-0000-0000-000000000000}"/>
  <bookViews>
    <workbookView xWindow="8625" yWindow="-16320" windowWidth="29040" windowHeight="15840" activeTab="1" xr2:uid="{08071544-A08C-4BF0-91D5-12EBAA0C0329}"/>
  </bookViews>
  <sheets>
    <sheet name="Final Reg" sheetId="12" r:id="rId1"/>
    <sheet name="Main Table" sheetId="1" r:id="rId2"/>
    <sheet name="Pivot Table" sheetId="2" r:id="rId3"/>
    <sheet name="Avg Change in Rev + Avg Nps" sheetId="10" r:id="rId4"/>
    <sheet name="Annual Change in Revenue" sheetId="3" r:id="rId5"/>
    <sheet name="NPS Per Industry" sheetId="4" r:id="rId6"/>
  </sheets>
  <definedNames>
    <definedName name="_xlnm._FilterDatabase" localSheetId="4" hidden="1">'Annual Change in Revenue'!$A$1:$B$1</definedName>
    <definedName name="_xlnm._FilterDatabase" localSheetId="1" hidden="1">'Main Table'!$A$1:$T$1001</definedName>
  </definedNames>
  <calcPr calcId="191029"/>
  <pivotCaches>
    <pivotCache cacheId="8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10" i="1" l="1"/>
  <c r="K1008" i="1"/>
  <c r="K100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M699" i="1"/>
  <c r="N699" i="1" s="1"/>
  <c r="E699" i="1"/>
  <c r="H699" i="1" s="1"/>
  <c r="M444" i="1"/>
  <c r="N444" i="1" s="1"/>
  <c r="E444" i="1"/>
  <c r="H444" i="1" s="1"/>
  <c r="M570" i="1"/>
  <c r="N570" i="1" s="1"/>
  <c r="E570" i="1"/>
  <c r="H570" i="1" s="1"/>
  <c r="M961" i="1"/>
  <c r="N961" i="1" s="1"/>
  <c r="E961" i="1"/>
  <c r="H961" i="1" s="1"/>
  <c r="M213" i="1"/>
  <c r="N213" i="1" s="1"/>
  <c r="E213" i="1"/>
  <c r="H213" i="1" s="1"/>
  <c r="M234" i="1"/>
  <c r="N234" i="1" s="1"/>
  <c r="E234" i="1"/>
  <c r="H234" i="1" s="1"/>
  <c r="M666" i="1"/>
  <c r="N666" i="1" s="1"/>
  <c r="E666" i="1"/>
  <c r="H666" i="1" s="1"/>
  <c r="M537" i="1"/>
  <c r="N537" i="1" s="1"/>
  <c r="E537" i="1"/>
  <c r="H537" i="1" s="1"/>
  <c r="M317" i="1"/>
  <c r="N317" i="1" s="1"/>
  <c r="E317" i="1"/>
  <c r="H317" i="1" s="1"/>
  <c r="M345" i="1"/>
  <c r="N345" i="1" s="1"/>
  <c r="E345" i="1"/>
  <c r="H345" i="1" s="1"/>
  <c r="M34" i="1"/>
  <c r="N34" i="1" s="1"/>
  <c r="E34" i="1"/>
  <c r="H34" i="1" s="1"/>
  <c r="M941" i="1"/>
  <c r="N941" i="1" s="1"/>
  <c r="E941" i="1"/>
  <c r="H941" i="1" s="1"/>
  <c r="M579" i="1"/>
  <c r="N579" i="1" s="1"/>
  <c r="E579" i="1"/>
  <c r="H579" i="1" s="1"/>
  <c r="M696" i="1"/>
  <c r="N696" i="1" s="1"/>
  <c r="E696" i="1"/>
  <c r="H696" i="1" s="1"/>
  <c r="M417" i="1"/>
  <c r="N417" i="1" s="1"/>
  <c r="E417" i="1"/>
  <c r="H417" i="1" s="1"/>
  <c r="M473" i="1"/>
  <c r="N473" i="1" s="1"/>
  <c r="E473" i="1"/>
  <c r="H473" i="1" s="1"/>
  <c r="M615" i="1"/>
  <c r="N615" i="1" s="1"/>
  <c r="E615" i="1"/>
  <c r="H615" i="1" s="1"/>
  <c r="M635" i="1"/>
  <c r="N635" i="1" s="1"/>
  <c r="E635" i="1"/>
  <c r="H635" i="1" s="1"/>
  <c r="M781" i="1"/>
  <c r="N781" i="1" s="1"/>
  <c r="E781" i="1"/>
  <c r="H781" i="1" s="1"/>
  <c r="M175" i="1"/>
  <c r="N175" i="1" s="1"/>
  <c r="E175" i="1"/>
  <c r="H175" i="1" s="1"/>
  <c r="M648" i="1"/>
  <c r="N648" i="1" s="1"/>
  <c r="E648" i="1"/>
  <c r="H648" i="1" s="1"/>
  <c r="M407" i="1"/>
  <c r="N407" i="1" s="1"/>
  <c r="E407" i="1"/>
  <c r="H407" i="1" s="1"/>
  <c r="M75" i="1"/>
  <c r="N75" i="1" s="1"/>
  <c r="E75" i="1"/>
  <c r="H75" i="1" s="1"/>
  <c r="M465" i="1"/>
  <c r="N465" i="1" s="1"/>
  <c r="E465" i="1"/>
  <c r="H465" i="1" s="1"/>
  <c r="M339" i="1"/>
  <c r="N339" i="1" s="1"/>
  <c r="E339" i="1"/>
  <c r="H339" i="1" s="1"/>
  <c r="M296" i="1"/>
  <c r="N296" i="1" s="1"/>
  <c r="E296" i="1"/>
  <c r="H296" i="1" s="1"/>
  <c r="M800" i="1"/>
  <c r="N800" i="1" s="1"/>
  <c r="E800" i="1"/>
  <c r="H800" i="1" s="1"/>
  <c r="M720" i="1"/>
  <c r="N720" i="1" s="1"/>
  <c r="E720" i="1"/>
  <c r="H720" i="1" s="1"/>
  <c r="M657" i="1"/>
  <c r="N657" i="1" s="1"/>
  <c r="E657" i="1"/>
  <c r="H657" i="1" s="1"/>
  <c r="M619" i="1"/>
  <c r="N619" i="1" s="1"/>
  <c r="E619" i="1"/>
  <c r="H619" i="1" s="1"/>
  <c r="M499" i="1"/>
  <c r="N499" i="1" s="1"/>
  <c r="E499" i="1"/>
  <c r="H499" i="1" s="1"/>
  <c r="M4" i="1"/>
  <c r="N4" i="1" s="1"/>
  <c r="E4" i="1"/>
  <c r="H4" i="1" s="1"/>
  <c r="M290" i="1"/>
  <c r="N290" i="1" s="1"/>
  <c r="E290" i="1"/>
  <c r="H290" i="1" s="1"/>
  <c r="M104" i="1"/>
  <c r="N104" i="1" s="1"/>
  <c r="E104" i="1"/>
  <c r="H104" i="1" s="1"/>
  <c r="M207" i="1"/>
  <c r="N207" i="1" s="1"/>
  <c r="E207" i="1"/>
  <c r="H207" i="1" s="1"/>
  <c r="M723" i="1"/>
  <c r="N723" i="1" s="1"/>
  <c r="E723" i="1"/>
  <c r="H723" i="1" s="1"/>
  <c r="M954" i="1"/>
  <c r="N954" i="1" s="1"/>
  <c r="E954" i="1"/>
  <c r="H954" i="1" s="1"/>
  <c r="M847" i="1"/>
  <c r="N847" i="1" s="1"/>
  <c r="E847" i="1"/>
  <c r="H847" i="1" s="1"/>
  <c r="M448" i="1"/>
  <c r="N448" i="1" s="1"/>
  <c r="E448" i="1"/>
  <c r="H448" i="1" s="1"/>
  <c r="M817" i="1"/>
  <c r="N817" i="1" s="1"/>
  <c r="E817" i="1"/>
  <c r="H817" i="1" s="1"/>
  <c r="M834" i="1"/>
  <c r="N834" i="1" s="1"/>
  <c r="E834" i="1"/>
  <c r="H834" i="1" s="1"/>
  <c r="M771" i="1"/>
  <c r="N771" i="1" s="1"/>
  <c r="E771" i="1"/>
  <c r="H771" i="1" s="1"/>
  <c r="M722" i="1"/>
  <c r="N722" i="1" s="1"/>
  <c r="E722" i="1"/>
  <c r="H722" i="1" s="1"/>
  <c r="M1000" i="1"/>
  <c r="N1000" i="1" s="1"/>
  <c r="E1000" i="1"/>
  <c r="H1000" i="1" s="1"/>
  <c r="M52" i="1"/>
  <c r="N52" i="1" s="1"/>
  <c r="E52" i="1"/>
  <c r="H52" i="1" s="1"/>
  <c r="M810" i="1"/>
  <c r="N810" i="1" s="1"/>
  <c r="E810" i="1"/>
  <c r="H810" i="1" s="1"/>
  <c r="M710" i="1"/>
  <c r="N710" i="1" s="1"/>
  <c r="E710" i="1"/>
  <c r="H710" i="1" s="1"/>
  <c r="M697" i="1"/>
  <c r="N697" i="1" s="1"/>
  <c r="E697" i="1"/>
  <c r="H697" i="1" s="1"/>
  <c r="M677" i="1"/>
  <c r="N677" i="1" s="1"/>
  <c r="E677" i="1"/>
  <c r="H677" i="1" s="1"/>
  <c r="M557" i="1"/>
  <c r="N557" i="1" s="1"/>
  <c r="E557" i="1"/>
  <c r="H557" i="1" s="1"/>
  <c r="M687" i="1"/>
  <c r="N687" i="1" s="1"/>
  <c r="E687" i="1"/>
  <c r="H687" i="1" s="1"/>
  <c r="M951" i="1"/>
  <c r="N951" i="1" s="1"/>
  <c r="E951" i="1"/>
  <c r="H951" i="1" s="1"/>
  <c r="M350" i="1"/>
  <c r="N350" i="1" s="1"/>
  <c r="E350" i="1"/>
  <c r="H350" i="1" s="1"/>
  <c r="M325" i="1"/>
  <c r="N325" i="1" s="1"/>
  <c r="E325" i="1"/>
  <c r="H325" i="1" s="1"/>
  <c r="M188" i="1"/>
  <c r="N188" i="1" s="1"/>
  <c r="E188" i="1"/>
  <c r="H188" i="1" s="1"/>
  <c r="M212" i="1"/>
  <c r="N212" i="1" s="1"/>
  <c r="E212" i="1"/>
  <c r="H212" i="1" s="1"/>
  <c r="M760" i="1"/>
  <c r="N760" i="1" s="1"/>
  <c r="E760" i="1"/>
  <c r="H760" i="1" s="1"/>
  <c r="M293" i="1"/>
  <c r="N293" i="1" s="1"/>
  <c r="E293" i="1"/>
  <c r="H293" i="1" s="1"/>
  <c r="M597" i="1"/>
  <c r="N597" i="1" s="1"/>
  <c r="E597" i="1"/>
  <c r="H597" i="1" s="1"/>
  <c r="M321" i="1"/>
  <c r="N321" i="1" s="1"/>
  <c r="E321" i="1"/>
  <c r="H321" i="1" s="1"/>
  <c r="M436" i="1"/>
  <c r="N436" i="1" s="1"/>
  <c r="E436" i="1"/>
  <c r="H436" i="1" s="1"/>
  <c r="M324" i="1"/>
  <c r="N324" i="1" s="1"/>
  <c r="E324" i="1"/>
  <c r="H324" i="1" s="1"/>
  <c r="M606" i="1"/>
  <c r="N606" i="1" s="1"/>
  <c r="E606" i="1"/>
  <c r="H606" i="1" s="1"/>
  <c r="M607" i="1"/>
  <c r="N607" i="1" s="1"/>
  <c r="E607" i="1"/>
  <c r="H607" i="1" s="1"/>
  <c r="M370" i="1"/>
  <c r="N370" i="1" s="1"/>
  <c r="E370" i="1"/>
  <c r="H370" i="1" s="1"/>
  <c r="M41" i="1"/>
  <c r="N41" i="1" s="1"/>
  <c r="E41" i="1"/>
  <c r="H41" i="1" s="1"/>
  <c r="M624" i="1"/>
  <c r="N624" i="1" s="1"/>
  <c r="E624" i="1"/>
  <c r="H624" i="1" s="1"/>
  <c r="M574" i="1"/>
  <c r="N574" i="1" s="1"/>
  <c r="E574" i="1"/>
  <c r="H574" i="1" s="1"/>
  <c r="M493" i="1"/>
  <c r="N493" i="1" s="1"/>
  <c r="E493" i="1"/>
  <c r="H493" i="1" s="1"/>
  <c r="M422" i="1"/>
  <c r="N422" i="1" s="1"/>
  <c r="E422" i="1"/>
  <c r="H422" i="1" s="1"/>
  <c r="M514" i="1"/>
  <c r="N514" i="1" s="1"/>
  <c r="E514" i="1"/>
  <c r="H514" i="1" s="1"/>
  <c r="M551" i="1"/>
  <c r="N551" i="1" s="1"/>
  <c r="E551" i="1"/>
  <c r="H551" i="1" s="1"/>
  <c r="M481" i="1"/>
  <c r="N481" i="1" s="1"/>
  <c r="E481" i="1"/>
  <c r="H481" i="1" s="1"/>
  <c r="M92" i="1"/>
  <c r="N92" i="1" s="1"/>
  <c r="E92" i="1"/>
  <c r="H92" i="1" s="1"/>
  <c r="M129" i="1"/>
  <c r="N129" i="1" s="1"/>
  <c r="E129" i="1"/>
  <c r="H129" i="1" s="1"/>
  <c r="M910" i="1"/>
  <c r="N910" i="1" s="1"/>
  <c r="E910" i="1"/>
  <c r="H910" i="1" s="1"/>
  <c r="M767" i="1"/>
  <c r="N767" i="1" s="1"/>
  <c r="E767" i="1"/>
  <c r="H767" i="1" s="1"/>
  <c r="M925" i="1"/>
  <c r="N925" i="1" s="1"/>
  <c r="E925" i="1"/>
  <c r="H925" i="1" s="1"/>
  <c r="M598" i="1"/>
  <c r="N598" i="1" s="1"/>
  <c r="E598" i="1"/>
  <c r="H598" i="1" s="1"/>
  <c r="M316" i="1"/>
  <c r="N316" i="1" s="1"/>
  <c r="E316" i="1"/>
  <c r="H316" i="1" s="1"/>
  <c r="M391" i="1"/>
  <c r="N391" i="1" s="1"/>
  <c r="E391" i="1"/>
  <c r="H391" i="1" s="1"/>
  <c r="M451" i="1"/>
  <c r="N451" i="1" s="1"/>
  <c r="E451" i="1"/>
  <c r="H451" i="1" s="1"/>
  <c r="M905" i="1"/>
  <c r="N905" i="1" s="1"/>
  <c r="E905" i="1"/>
  <c r="H905" i="1" s="1"/>
  <c r="M486" i="1"/>
  <c r="N486" i="1" s="1"/>
  <c r="E486" i="1"/>
  <c r="H486" i="1" s="1"/>
  <c r="M172" i="1"/>
  <c r="N172" i="1" s="1"/>
  <c r="E172" i="1"/>
  <c r="H172" i="1" s="1"/>
  <c r="M738" i="1"/>
  <c r="N738" i="1" s="1"/>
  <c r="E738" i="1"/>
  <c r="H738" i="1" s="1"/>
  <c r="M565" i="1"/>
  <c r="N565" i="1" s="1"/>
  <c r="E565" i="1"/>
  <c r="H565" i="1" s="1"/>
  <c r="M978" i="1"/>
  <c r="N978" i="1" s="1"/>
  <c r="E978" i="1"/>
  <c r="H978" i="1" s="1"/>
  <c r="M457" i="1"/>
  <c r="N457" i="1" s="1"/>
  <c r="E457" i="1"/>
  <c r="H457" i="1" s="1"/>
  <c r="M701" i="1"/>
  <c r="N701" i="1" s="1"/>
  <c r="E701" i="1"/>
  <c r="H701" i="1" s="1"/>
  <c r="M752" i="1"/>
  <c r="N752" i="1" s="1"/>
  <c r="E752" i="1"/>
  <c r="H752" i="1" s="1"/>
  <c r="M705" i="1"/>
  <c r="N705" i="1" s="1"/>
  <c r="E705" i="1"/>
  <c r="H705" i="1" s="1"/>
  <c r="M58" i="1"/>
  <c r="N58" i="1" s="1"/>
  <c r="E58" i="1"/>
  <c r="H58" i="1" s="1"/>
  <c r="M901" i="1"/>
  <c r="N901" i="1" s="1"/>
  <c r="E901" i="1"/>
  <c r="H901" i="1" s="1"/>
  <c r="M840" i="1"/>
  <c r="N840" i="1" s="1"/>
  <c r="E840" i="1"/>
  <c r="H840" i="1" s="1"/>
  <c r="M839" i="1"/>
  <c r="N839" i="1" s="1"/>
  <c r="E839" i="1"/>
  <c r="H839" i="1" s="1"/>
  <c r="M561" i="1"/>
  <c r="N561" i="1" s="1"/>
  <c r="E561" i="1"/>
  <c r="H561" i="1" s="1"/>
  <c r="M890" i="1"/>
  <c r="N890" i="1" s="1"/>
  <c r="E890" i="1"/>
  <c r="H890" i="1" s="1"/>
  <c r="M995" i="1"/>
  <c r="N995" i="1" s="1"/>
  <c r="E995" i="1"/>
  <c r="H995" i="1" s="1"/>
  <c r="M429" i="1"/>
  <c r="N429" i="1" s="1"/>
  <c r="E429" i="1"/>
  <c r="H429" i="1" s="1"/>
  <c r="M638" i="1"/>
  <c r="N638" i="1" s="1"/>
  <c r="E638" i="1"/>
  <c r="H638" i="1" s="1"/>
  <c r="M929" i="1"/>
  <c r="N929" i="1" s="1"/>
  <c r="E929" i="1"/>
  <c r="H929" i="1" s="1"/>
  <c r="M508" i="1"/>
  <c r="N508" i="1" s="1"/>
  <c r="E508" i="1"/>
  <c r="H508" i="1" s="1"/>
  <c r="M270" i="1"/>
  <c r="N270" i="1" s="1"/>
  <c r="E270" i="1"/>
  <c r="H270" i="1" s="1"/>
  <c r="M286" i="1"/>
  <c r="N286" i="1" s="1"/>
  <c r="E286" i="1"/>
  <c r="H286" i="1" s="1"/>
  <c r="M361" i="1"/>
  <c r="N361" i="1" s="1"/>
  <c r="E361" i="1"/>
  <c r="H361" i="1" s="1"/>
  <c r="M434" i="1"/>
  <c r="N434" i="1" s="1"/>
  <c r="E434" i="1"/>
  <c r="H434" i="1" s="1"/>
  <c r="M522" i="1"/>
  <c r="N522" i="1" s="1"/>
  <c r="E522" i="1"/>
  <c r="H522" i="1" s="1"/>
  <c r="M100" i="1"/>
  <c r="N100" i="1" s="1"/>
  <c r="E100" i="1"/>
  <c r="H100" i="1" s="1"/>
  <c r="M768" i="1"/>
  <c r="N768" i="1" s="1"/>
  <c r="E768" i="1"/>
  <c r="H768" i="1" s="1"/>
  <c r="M278" i="1"/>
  <c r="N278" i="1" s="1"/>
  <c r="E278" i="1"/>
  <c r="H278" i="1" s="1"/>
  <c r="M764" i="1"/>
  <c r="N764" i="1" s="1"/>
  <c r="E764" i="1"/>
  <c r="H764" i="1" s="1"/>
  <c r="M87" i="1"/>
  <c r="N87" i="1" s="1"/>
  <c r="E87" i="1"/>
  <c r="H87" i="1" s="1"/>
  <c r="M418" i="1"/>
  <c r="N418" i="1" s="1"/>
  <c r="E418" i="1"/>
  <c r="H418" i="1" s="1"/>
  <c r="M822" i="1"/>
  <c r="N822" i="1" s="1"/>
  <c r="E822" i="1"/>
  <c r="H822" i="1" s="1"/>
  <c r="M572" i="1"/>
  <c r="N572" i="1" s="1"/>
  <c r="E572" i="1"/>
  <c r="H572" i="1" s="1"/>
  <c r="M479" i="1"/>
  <c r="N479" i="1" s="1"/>
  <c r="E479" i="1"/>
  <c r="H479" i="1" s="1"/>
  <c r="M283" i="1"/>
  <c r="N283" i="1" s="1"/>
  <c r="E283" i="1"/>
  <c r="H283" i="1" s="1"/>
  <c r="M660" i="1"/>
  <c r="N660" i="1" s="1"/>
  <c r="E660" i="1"/>
  <c r="H660" i="1" s="1"/>
  <c r="M482" i="1"/>
  <c r="N482" i="1" s="1"/>
  <c r="E482" i="1"/>
  <c r="H482" i="1" s="1"/>
  <c r="M135" i="1"/>
  <c r="N135" i="1" s="1"/>
  <c r="E135" i="1"/>
  <c r="H135" i="1" s="1"/>
  <c r="M184" i="1"/>
  <c r="N184" i="1" s="1"/>
  <c r="E184" i="1"/>
  <c r="H184" i="1" s="1"/>
  <c r="M909" i="1"/>
  <c r="N909" i="1" s="1"/>
  <c r="E909" i="1"/>
  <c r="H909" i="1" s="1"/>
  <c r="M751" i="1"/>
  <c r="N751" i="1" s="1"/>
  <c r="E751" i="1"/>
  <c r="H751" i="1" s="1"/>
  <c r="M460" i="1"/>
  <c r="N460" i="1" s="1"/>
  <c r="E460" i="1"/>
  <c r="H460" i="1" s="1"/>
  <c r="M883" i="1"/>
  <c r="N883" i="1" s="1"/>
  <c r="E883" i="1"/>
  <c r="H883" i="1" s="1"/>
  <c r="M186" i="1"/>
  <c r="N186" i="1" s="1"/>
  <c r="E186" i="1"/>
  <c r="H186" i="1" s="1"/>
  <c r="M535" i="1"/>
  <c r="N535" i="1" s="1"/>
  <c r="E535" i="1"/>
  <c r="H535" i="1" s="1"/>
  <c r="M745" i="1"/>
  <c r="N745" i="1" s="1"/>
  <c r="E745" i="1"/>
  <c r="H745" i="1" s="1"/>
  <c r="M6" i="1"/>
  <c r="N6" i="1" s="1"/>
  <c r="E6" i="1"/>
  <c r="H6" i="1" s="1"/>
  <c r="M669" i="1"/>
  <c r="N669" i="1" s="1"/>
  <c r="E669" i="1"/>
  <c r="H669" i="1" s="1"/>
  <c r="M504" i="1"/>
  <c r="N504" i="1" s="1"/>
  <c r="E504" i="1"/>
  <c r="H504" i="1" s="1"/>
  <c r="M729" i="1"/>
  <c r="N729" i="1" s="1"/>
  <c r="E729" i="1"/>
  <c r="H729" i="1" s="1"/>
  <c r="M304" i="1"/>
  <c r="N304" i="1" s="1"/>
  <c r="E304" i="1"/>
  <c r="H304" i="1" s="1"/>
  <c r="M314" i="1"/>
  <c r="N314" i="1" s="1"/>
  <c r="E314" i="1"/>
  <c r="H314" i="1" s="1"/>
  <c r="M639" i="1"/>
  <c r="N639" i="1" s="1"/>
  <c r="E639" i="1"/>
  <c r="H639" i="1" s="1"/>
  <c r="M668" i="1"/>
  <c r="N668" i="1" s="1"/>
  <c r="E668" i="1"/>
  <c r="H668" i="1" s="1"/>
  <c r="M403" i="1"/>
  <c r="N403" i="1" s="1"/>
  <c r="E403" i="1"/>
  <c r="H403" i="1" s="1"/>
  <c r="M586" i="1"/>
  <c r="N586" i="1" s="1"/>
  <c r="E586" i="1"/>
  <c r="H586" i="1" s="1"/>
  <c r="M724" i="1"/>
  <c r="N724" i="1" s="1"/>
  <c r="E724" i="1"/>
  <c r="H724" i="1" s="1"/>
  <c r="M468" i="1"/>
  <c r="N468" i="1" s="1"/>
  <c r="E468" i="1"/>
  <c r="H468" i="1" s="1"/>
  <c r="M826" i="1"/>
  <c r="N826" i="1" s="1"/>
  <c r="E826" i="1"/>
  <c r="H826" i="1" s="1"/>
  <c r="M93" i="1"/>
  <c r="N93" i="1" s="1"/>
  <c r="E93" i="1"/>
  <c r="H93" i="1" s="1"/>
  <c r="M843" i="1"/>
  <c r="N843" i="1" s="1"/>
  <c r="E843" i="1"/>
  <c r="H843" i="1" s="1"/>
  <c r="M712" i="1"/>
  <c r="N712" i="1" s="1"/>
  <c r="E712" i="1"/>
  <c r="H712" i="1" s="1"/>
  <c r="M411" i="1"/>
  <c r="N411" i="1" s="1"/>
  <c r="E411" i="1"/>
  <c r="H411" i="1" s="1"/>
  <c r="M30" i="1"/>
  <c r="N30" i="1" s="1"/>
  <c r="E30" i="1"/>
  <c r="H30" i="1" s="1"/>
  <c r="M206" i="1"/>
  <c r="N206" i="1" s="1"/>
  <c r="E206" i="1"/>
  <c r="H206" i="1" s="1"/>
  <c r="M935" i="1"/>
  <c r="N935" i="1" s="1"/>
  <c r="E935" i="1"/>
  <c r="H935" i="1" s="1"/>
  <c r="M505" i="1"/>
  <c r="N505" i="1" s="1"/>
  <c r="E505" i="1"/>
  <c r="H505" i="1" s="1"/>
  <c r="M21" i="1"/>
  <c r="N21" i="1" s="1"/>
  <c r="E21" i="1"/>
  <c r="H21" i="1" s="1"/>
  <c r="M895" i="1"/>
  <c r="N895" i="1" s="1"/>
  <c r="E895" i="1"/>
  <c r="H895" i="1" s="1"/>
  <c r="M986" i="1"/>
  <c r="N986" i="1" s="1"/>
  <c r="E986" i="1"/>
  <c r="H986" i="1" s="1"/>
  <c r="M812" i="1"/>
  <c r="N812" i="1" s="1"/>
  <c r="E812" i="1"/>
  <c r="H812" i="1" s="1"/>
  <c r="M562" i="1"/>
  <c r="N562" i="1" s="1"/>
  <c r="E562" i="1"/>
  <c r="H562" i="1" s="1"/>
  <c r="M577" i="1"/>
  <c r="N577" i="1" s="1"/>
  <c r="E577" i="1"/>
  <c r="H577" i="1" s="1"/>
  <c r="M79" i="1"/>
  <c r="N79" i="1" s="1"/>
  <c r="E79" i="1"/>
  <c r="H79" i="1" s="1"/>
  <c r="M936" i="1"/>
  <c r="N936" i="1" s="1"/>
  <c r="E936" i="1"/>
  <c r="H936" i="1" s="1"/>
  <c r="M990" i="1"/>
  <c r="N990" i="1" s="1"/>
  <c r="E990" i="1"/>
  <c r="H990" i="1" s="1"/>
  <c r="M991" i="1"/>
  <c r="N991" i="1" s="1"/>
  <c r="E991" i="1"/>
  <c r="H991" i="1" s="1"/>
  <c r="M180" i="1"/>
  <c r="N180" i="1" s="1"/>
  <c r="E180" i="1"/>
  <c r="H180" i="1" s="1"/>
  <c r="M686" i="1"/>
  <c r="N686" i="1" s="1"/>
  <c r="E686" i="1"/>
  <c r="H686" i="1" s="1"/>
  <c r="M461" i="1"/>
  <c r="N461" i="1" s="1"/>
  <c r="E461" i="1"/>
  <c r="H461" i="1" s="1"/>
  <c r="M43" i="1"/>
  <c r="N43" i="1" s="1"/>
  <c r="E43" i="1"/>
  <c r="H43" i="1" s="1"/>
  <c r="M8" i="1"/>
  <c r="N8" i="1" s="1"/>
  <c r="E8" i="1"/>
  <c r="H8" i="1" s="1"/>
  <c r="M66" i="1"/>
  <c r="N66" i="1" s="1"/>
  <c r="E66" i="1"/>
  <c r="H66" i="1" s="1"/>
  <c r="M787" i="1"/>
  <c r="N787" i="1" s="1"/>
  <c r="E787" i="1"/>
  <c r="H787" i="1" s="1"/>
  <c r="M555" i="1"/>
  <c r="N555" i="1" s="1"/>
  <c r="E555" i="1"/>
  <c r="H555" i="1" s="1"/>
  <c r="M445" i="1"/>
  <c r="N445" i="1" s="1"/>
  <c r="E445" i="1"/>
  <c r="H445" i="1" s="1"/>
  <c r="M567" i="1"/>
  <c r="N567" i="1" s="1"/>
  <c r="E567" i="1"/>
  <c r="H567" i="1" s="1"/>
  <c r="M861" i="1"/>
  <c r="N861" i="1" s="1"/>
  <c r="E861" i="1"/>
  <c r="H861" i="1" s="1"/>
  <c r="M390" i="1"/>
  <c r="N390" i="1" s="1"/>
  <c r="E390" i="1"/>
  <c r="H390" i="1" s="1"/>
  <c r="M884" i="1"/>
  <c r="N884" i="1" s="1"/>
  <c r="E884" i="1"/>
  <c r="H884" i="1" s="1"/>
  <c r="M793" i="1"/>
  <c r="N793" i="1" s="1"/>
  <c r="E793" i="1"/>
  <c r="H793" i="1" s="1"/>
  <c r="M815" i="1"/>
  <c r="N815" i="1" s="1"/>
  <c r="E815" i="1"/>
  <c r="H815" i="1" s="1"/>
  <c r="M605" i="1"/>
  <c r="N605" i="1" s="1"/>
  <c r="E605" i="1"/>
  <c r="H605" i="1" s="1"/>
  <c r="M862" i="1"/>
  <c r="N862" i="1" s="1"/>
  <c r="E862" i="1"/>
  <c r="H862" i="1" s="1"/>
  <c r="M879" i="1"/>
  <c r="N879" i="1" s="1"/>
  <c r="E879" i="1"/>
  <c r="H879" i="1" s="1"/>
  <c r="M923" i="1"/>
  <c r="N923" i="1" s="1"/>
  <c r="E923" i="1"/>
  <c r="H923" i="1" s="1"/>
  <c r="M823" i="1"/>
  <c r="N823" i="1" s="1"/>
  <c r="E823" i="1"/>
  <c r="H823" i="1" s="1"/>
  <c r="M585" i="1"/>
  <c r="N585" i="1" s="1"/>
  <c r="E585" i="1"/>
  <c r="H585" i="1" s="1"/>
  <c r="M108" i="1"/>
  <c r="N108" i="1" s="1"/>
  <c r="E108" i="1"/>
  <c r="H108" i="1" s="1"/>
  <c r="M864" i="1"/>
  <c r="N864" i="1" s="1"/>
  <c r="E864" i="1"/>
  <c r="H864" i="1" s="1"/>
  <c r="M530" i="1"/>
  <c r="N530" i="1" s="1"/>
  <c r="E530" i="1"/>
  <c r="H530" i="1" s="1"/>
  <c r="M170" i="1"/>
  <c r="N170" i="1" s="1"/>
  <c r="E170" i="1"/>
  <c r="H170" i="1" s="1"/>
  <c r="M515" i="1"/>
  <c r="N515" i="1" s="1"/>
  <c r="E515" i="1"/>
  <c r="H515" i="1" s="1"/>
  <c r="M74" i="1"/>
  <c r="N74" i="1" s="1"/>
  <c r="E74" i="1"/>
  <c r="H74" i="1" s="1"/>
  <c r="M609" i="1"/>
  <c r="N609" i="1" s="1"/>
  <c r="E609" i="1"/>
  <c r="H609" i="1" s="1"/>
  <c r="M766" i="1"/>
  <c r="N766" i="1" s="1"/>
  <c r="E766" i="1"/>
  <c r="H766" i="1" s="1"/>
  <c r="M754" i="1"/>
  <c r="N754" i="1" s="1"/>
  <c r="E754" i="1"/>
  <c r="H754" i="1" s="1"/>
  <c r="M667" i="1"/>
  <c r="N667" i="1" s="1"/>
  <c r="E667" i="1"/>
  <c r="H667" i="1" s="1"/>
  <c r="M484" i="1"/>
  <c r="N484" i="1" s="1"/>
  <c r="E484" i="1"/>
  <c r="H484" i="1" s="1"/>
  <c r="M878" i="1"/>
  <c r="N878" i="1" s="1"/>
  <c r="E878" i="1"/>
  <c r="H878" i="1" s="1"/>
  <c r="M476" i="1"/>
  <c r="N476" i="1" s="1"/>
  <c r="E476" i="1"/>
  <c r="H476" i="1" s="1"/>
  <c r="M239" i="1"/>
  <c r="N239" i="1" s="1"/>
  <c r="E239" i="1"/>
  <c r="H239" i="1" s="1"/>
  <c r="M628" i="1"/>
  <c r="N628" i="1" s="1"/>
  <c r="E628" i="1"/>
  <c r="H628" i="1" s="1"/>
  <c r="M114" i="1"/>
  <c r="N114" i="1" s="1"/>
  <c r="E114" i="1"/>
  <c r="H114" i="1" s="1"/>
  <c r="M133" i="1"/>
  <c r="N133" i="1" s="1"/>
  <c r="E133" i="1"/>
  <c r="H133" i="1" s="1"/>
  <c r="M241" i="1"/>
  <c r="N241" i="1" s="1"/>
  <c r="E241" i="1"/>
  <c r="H241" i="1" s="1"/>
  <c r="M252" i="1"/>
  <c r="N252" i="1" s="1"/>
  <c r="E252" i="1"/>
  <c r="H252" i="1" s="1"/>
  <c r="M250" i="1"/>
  <c r="N250" i="1" s="1"/>
  <c r="E250" i="1"/>
  <c r="H250" i="1" s="1"/>
  <c r="M809" i="1"/>
  <c r="N809" i="1" s="1"/>
  <c r="E809" i="1"/>
  <c r="H809" i="1" s="1"/>
  <c r="M982" i="1"/>
  <c r="N982" i="1" s="1"/>
  <c r="E982" i="1"/>
  <c r="H982" i="1" s="1"/>
  <c r="M398" i="1"/>
  <c r="N398" i="1" s="1"/>
  <c r="E398" i="1"/>
  <c r="H398" i="1" s="1"/>
  <c r="M496" i="1"/>
  <c r="N496" i="1" s="1"/>
  <c r="E496" i="1"/>
  <c r="H496" i="1" s="1"/>
  <c r="M947" i="1"/>
  <c r="N947" i="1" s="1"/>
  <c r="E947" i="1"/>
  <c r="H947" i="1" s="1"/>
  <c r="M799" i="1"/>
  <c r="N799" i="1" s="1"/>
  <c r="E799" i="1"/>
  <c r="H799" i="1" s="1"/>
  <c r="M362" i="1"/>
  <c r="N362" i="1" s="1"/>
  <c r="E362" i="1"/>
  <c r="H362" i="1" s="1"/>
  <c r="M42" i="1"/>
  <c r="N42" i="1" s="1"/>
  <c r="E42" i="1"/>
  <c r="H42" i="1" s="1"/>
  <c r="M513" i="1"/>
  <c r="N513" i="1" s="1"/>
  <c r="E513" i="1"/>
  <c r="H513" i="1" s="1"/>
  <c r="M166" i="1"/>
  <c r="N166" i="1" s="1"/>
  <c r="E166" i="1"/>
  <c r="H166" i="1" s="1"/>
  <c r="M858" i="1"/>
  <c r="N858" i="1" s="1"/>
  <c r="E858" i="1"/>
  <c r="H858" i="1" s="1"/>
  <c r="M489" i="1"/>
  <c r="N489" i="1" s="1"/>
  <c r="E489" i="1"/>
  <c r="H489" i="1" s="1"/>
  <c r="M147" i="1"/>
  <c r="N147" i="1" s="1"/>
  <c r="E147" i="1"/>
  <c r="H147" i="1" s="1"/>
  <c r="M495" i="1"/>
  <c r="N495" i="1" s="1"/>
  <c r="E495" i="1"/>
  <c r="H495" i="1" s="1"/>
  <c r="M27" i="1"/>
  <c r="N27" i="1" s="1"/>
  <c r="E27" i="1"/>
  <c r="H27" i="1" s="1"/>
  <c r="M956" i="1"/>
  <c r="N956" i="1" s="1"/>
  <c r="E956" i="1"/>
  <c r="H956" i="1" s="1"/>
  <c r="M282" i="1"/>
  <c r="N282" i="1" s="1"/>
  <c r="E282" i="1"/>
  <c r="H282" i="1" s="1"/>
  <c r="M334" i="1"/>
  <c r="N334" i="1" s="1"/>
  <c r="E334" i="1"/>
  <c r="H334" i="1" s="1"/>
  <c r="M900" i="1"/>
  <c r="N900" i="1" s="1"/>
  <c r="E900" i="1"/>
  <c r="H900" i="1" s="1"/>
  <c r="M298" i="1"/>
  <c r="N298" i="1" s="1"/>
  <c r="E298" i="1"/>
  <c r="H298" i="1" s="1"/>
  <c r="M268" i="1"/>
  <c r="N268" i="1" s="1"/>
  <c r="E268" i="1"/>
  <c r="H268" i="1" s="1"/>
  <c r="M920" i="1"/>
  <c r="N920" i="1" s="1"/>
  <c r="E920" i="1"/>
  <c r="H920" i="1" s="1"/>
  <c r="M36" i="1"/>
  <c r="N36" i="1" s="1"/>
  <c r="E36" i="1"/>
  <c r="H36" i="1" s="1"/>
  <c r="M985" i="1"/>
  <c r="N985" i="1" s="1"/>
  <c r="E985" i="1"/>
  <c r="H985" i="1" s="1"/>
  <c r="M608" i="1"/>
  <c r="N608" i="1" s="1"/>
  <c r="E608" i="1"/>
  <c r="H608" i="1" s="1"/>
  <c r="M603" i="1"/>
  <c r="N603" i="1" s="1"/>
  <c r="E603" i="1"/>
  <c r="H603" i="1" s="1"/>
  <c r="M247" i="1"/>
  <c r="N247" i="1" s="1"/>
  <c r="E247" i="1"/>
  <c r="H247" i="1" s="1"/>
  <c r="M176" i="1"/>
  <c r="N176" i="1" s="1"/>
  <c r="E176" i="1"/>
  <c r="H176" i="1" s="1"/>
  <c r="M300" i="1"/>
  <c r="N300" i="1" s="1"/>
  <c r="E300" i="1"/>
  <c r="H300" i="1" s="1"/>
  <c r="M257" i="1"/>
  <c r="N257" i="1" s="1"/>
  <c r="E257" i="1"/>
  <c r="H257" i="1" s="1"/>
  <c r="M160" i="1"/>
  <c r="N160" i="1" s="1"/>
  <c r="E160" i="1"/>
  <c r="H160" i="1" s="1"/>
  <c r="M869" i="1"/>
  <c r="N869" i="1" s="1"/>
  <c r="E869" i="1"/>
  <c r="H869" i="1" s="1"/>
  <c r="M118" i="1"/>
  <c r="N118" i="1" s="1"/>
  <c r="E118" i="1"/>
  <c r="H118" i="1" s="1"/>
  <c r="M627" i="1"/>
  <c r="N627" i="1" s="1"/>
  <c r="E627" i="1"/>
  <c r="H627" i="1" s="1"/>
  <c r="M855" i="1"/>
  <c r="N855" i="1" s="1"/>
  <c r="E855" i="1"/>
  <c r="H855" i="1" s="1"/>
  <c r="M795" i="1"/>
  <c r="N795" i="1" s="1"/>
  <c r="E795" i="1"/>
  <c r="H795" i="1" s="1"/>
  <c r="M433" i="1"/>
  <c r="N433" i="1" s="1"/>
  <c r="E433" i="1"/>
  <c r="H433" i="1" s="1"/>
  <c r="M897" i="1"/>
  <c r="N897" i="1" s="1"/>
  <c r="E897" i="1"/>
  <c r="H897" i="1" s="1"/>
  <c r="M302" i="1"/>
  <c r="N302" i="1" s="1"/>
  <c r="E302" i="1"/>
  <c r="H302" i="1" s="1"/>
  <c r="M588" i="1"/>
  <c r="N588" i="1" s="1"/>
  <c r="E588" i="1"/>
  <c r="H588" i="1" s="1"/>
  <c r="M759" i="1"/>
  <c r="N759" i="1" s="1"/>
  <c r="E759" i="1"/>
  <c r="H759" i="1" s="1"/>
  <c r="M575" i="1"/>
  <c r="N575" i="1" s="1"/>
  <c r="E575" i="1"/>
  <c r="H575" i="1" s="1"/>
  <c r="M654" i="1"/>
  <c r="N654" i="1" s="1"/>
  <c r="E654" i="1"/>
  <c r="H654" i="1" s="1"/>
  <c r="M531" i="1"/>
  <c r="N531" i="1" s="1"/>
  <c r="E531" i="1"/>
  <c r="H531" i="1" s="1"/>
  <c r="M187" i="1"/>
  <c r="N187" i="1" s="1"/>
  <c r="E187" i="1"/>
  <c r="H187" i="1" s="1"/>
  <c r="M706" i="1"/>
  <c r="N706" i="1" s="1"/>
  <c r="E706" i="1"/>
  <c r="H706" i="1" s="1"/>
  <c r="M912" i="1"/>
  <c r="N912" i="1" s="1"/>
  <c r="E912" i="1"/>
  <c r="H912" i="1" s="1"/>
  <c r="M193" i="1"/>
  <c r="N193" i="1" s="1"/>
  <c r="E193" i="1"/>
  <c r="H193" i="1" s="1"/>
  <c r="M866" i="1"/>
  <c r="N866" i="1" s="1"/>
  <c r="E866" i="1"/>
  <c r="H866" i="1" s="1"/>
  <c r="M617" i="1"/>
  <c r="N617" i="1" s="1"/>
  <c r="E617" i="1"/>
  <c r="H617" i="1" s="1"/>
  <c r="M870" i="1"/>
  <c r="N870" i="1" s="1"/>
  <c r="E870" i="1"/>
  <c r="H870" i="1" s="1"/>
  <c r="M622" i="1"/>
  <c r="N622" i="1" s="1"/>
  <c r="E622" i="1"/>
  <c r="H622" i="1" s="1"/>
  <c r="M704" i="1"/>
  <c r="N704" i="1" s="1"/>
  <c r="E704" i="1"/>
  <c r="H704" i="1" s="1"/>
  <c r="M240" i="1"/>
  <c r="N240" i="1" s="1"/>
  <c r="E240" i="1"/>
  <c r="H240" i="1" s="1"/>
  <c r="M29" i="1"/>
  <c r="N29" i="1" s="1"/>
  <c r="E29" i="1"/>
  <c r="H29" i="1" s="1"/>
  <c r="M230" i="1"/>
  <c r="N230" i="1" s="1"/>
  <c r="E230" i="1"/>
  <c r="H230" i="1" s="1"/>
  <c r="M31" i="1"/>
  <c r="N31" i="1" s="1"/>
  <c r="E31" i="1"/>
  <c r="H31" i="1" s="1"/>
  <c r="M96" i="1"/>
  <c r="N96" i="1" s="1"/>
  <c r="E96" i="1"/>
  <c r="H96" i="1" s="1"/>
  <c r="M48" i="1"/>
  <c r="N48" i="1" s="1"/>
  <c r="E48" i="1"/>
  <c r="H48" i="1" s="1"/>
  <c r="M223" i="1"/>
  <c r="N223" i="1" s="1"/>
  <c r="E223" i="1"/>
  <c r="H223" i="1" s="1"/>
  <c r="M197" i="1"/>
  <c r="N197" i="1" s="1"/>
  <c r="E197" i="1"/>
  <c r="H197" i="1" s="1"/>
  <c r="M877" i="1"/>
  <c r="N877" i="1" s="1"/>
  <c r="E877" i="1"/>
  <c r="H877" i="1" s="1"/>
  <c r="M988" i="1"/>
  <c r="N988" i="1" s="1"/>
  <c r="E988" i="1"/>
  <c r="H988" i="1" s="1"/>
  <c r="M244" i="1"/>
  <c r="N244" i="1" s="1"/>
  <c r="E244" i="1"/>
  <c r="H244" i="1" s="1"/>
  <c r="M756" i="1"/>
  <c r="N756" i="1" s="1"/>
  <c r="E756" i="1"/>
  <c r="H756" i="1" s="1"/>
  <c r="M116" i="1"/>
  <c r="N116" i="1" s="1"/>
  <c r="E116" i="1"/>
  <c r="H116" i="1" s="1"/>
  <c r="M527" i="1"/>
  <c r="N527" i="1" s="1"/>
  <c r="E527" i="1"/>
  <c r="H527" i="1" s="1"/>
  <c r="M681" i="1"/>
  <c r="N681" i="1" s="1"/>
  <c r="E681" i="1"/>
  <c r="H681" i="1" s="1"/>
  <c r="M395" i="1"/>
  <c r="N395" i="1" s="1"/>
  <c r="E395" i="1"/>
  <c r="H395" i="1" s="1"/>
  <c r="M327" i="1"/>
  <c r="N327" i="1" s="1"/>
  <c r="E327" i="1"/>
  <c r="H327" i="1" s="1"/>
  <c r="M123" i="1"/>
  <c r="N123" i="1" s="1"/>
  <c r="E123" i="1"/>
  <c r="H123" i="1" s="1"/>
  <c r="M932" i="1"/>
  <c r="N932" i="1" s="1"/>
  <c r="E932" i="1"/>
  <c r="H932" i="1" s="1"/>
  <c r="M770" i="1"/>
  <c r="N770" i="1" s="1"/>
  <c r="E770" i="1"/>
  <c r="H770" i="1" s="1"/>
  <c r="M794" i="1"/>
  <c r="N794" i="1" s="1"/>
  <c r="E794" i="1"/>
  <c r="H794" i="1" s="1"/>
  <c r="M743" i="1"/>
  <c r="N743" i="1" s="1"/>
  <c r="E743" i="1"/>
  <c r="H743" i="1" s="1"/>
  <c r="M637" i="1"/>
  <c r="N637" i="1" s="1"/>
  <c r="E637" i="1"/>
  <c r="H637" i="1" s="1"/>
  <c r="M243" i="1"/>
  <c r="N243" i="1" s="1"/>
  <c r="E243" i="1"/>
  <c r="H243" i="1" s="1"/>
  <c r="M945" i="1"/>
  <c r="N945" i="1" s="1"/>
  <c r="E945" i="1"/>
  <c r="H945" i="1" s="1"/>
  <c r="M274" i="1"/>
  <c r="N274" i="1" s="1"/>
  <c r="E274" i="1"/>
  <c r="H274" i="1" s="1"/>
  <c r="M842" i="1"/>
  <c r="N842" i="1" s="1"/>
  <c r="E842" i="1"/>
  <c r="H842" i="1" s="1"/>
  <c r="M151" i="1"/>
  <c r="N151" i="1" s="1"/>
  <c r="E151" i="1"/>
  <c r="H151" i="1" s="1"/>
  <c r="M483" i="1"/>
  <c r="N483" i="1" s="1"/>
  <c r="E483" i="1"/>
  <c r="H483" i="1" s="1"/>
  <c r="M59" i="1"/>
  <c r="N59" i="1" s="1"/>
  <c r="E59" i="1"/>
  <c r="H59" i="1" s="1"/>
  <c r="M975" i="1"/>
  <c r="N975" i="1" s="1"/>
  <c r="E975" i="1"/>
  <c r="H975" i="1" s="1"/>
  <c r="M715" i="1"/>
  <c r="N715" i="1" s="1"/>
  <c r="E715" i="1"/>
  <c r="H715" i="1" s="1"/>
  <c r="M529" i="1"/>
  <c r="N529" i="1" s="1"/>
  <c r="E529" i="1"/>
  <c r="H529" i="1" s="1"/>
  <c r="M347" i="1"/>
  <c r="N347" i="1" s="1"/>
  <c r="E347" i="1"/>
  <c r="H347" i="1" s="1"/>
  <c r="M388" i="1"/>
  <c r="N388" i="1" s="1"/>
  <c r="E388" i="1"/>
  <c r="H388" i="1" s="1"/>
  <c r="M959" i="1"/>
  <c r="N959" i="1" s="1"/>
  <c r="E959" i="1"/>
  <c r="H959" i="1" s="1"/>
  <c r="M980" i="1"/>
  <c r="N980" i="1" s="1"/>
  <c r="E980" i="1"/>
  <c r="H980" i="1" s="1"/>
  <c r="M376" i="1"/>
  <c r="N376" i="1" s="1"/>
  <c r="E376" i="1"/>
  <c r="H376" i="1" s="1"/>
  <c r="M355" i="1"/>
  <c r="N355" i="1" s="1"/>
  <c r="E355" i="1"/>
  <c r="H355" i="1" s="1"/>
  <c r="M198" i="1"/>
  <c r="N198" i="1" s="1"/>
  <c r="E198" i="1"/>
  <c r="H198" i="1" s="1"/>
  <c r="M659" i="1"/>
  <c r="N659" i="1" s="1"/>
  <c r="E659" i="1"/>
  <c r="H659" i="1" s="1"/>
  <c r="M984" i="1"/>
  <c r="N984" i="1" s="1"/>
  <c r="E984" i="1"/>
  <c r="H984" i="1" s="1"/>
  <c r="M922" i="1"/>
  <c r="N922" i="1" s="1"/>
  <c r="E922" i="1"/>
  <c r="H922" i="1" s="1"/>
  <c r="M652" i="1"/>
  <c r="N652" i="1" s="1"/>
  <c r="E652" i="1"/>
  <c r="H652" i="1" s="1"/>
  <c r="M646" i="1"/>
  <c r="N646" i="1" s="1"/>
  <c r="E646" i="1"/>
  <c r="H646" i="1" s="1"/>
  <c r="M295" i="1"/>
  <c r="N295" i="1" s="1"/>
  <c r="E295" i="1"/>
  <c r="H295" i="1" s="1"/>
  <c r="M65" i="1"/>
  <c r="N65" i="1" s="1"/>
  <c r="E65" i="1"/>
  <c r="H65" i="1" s="1"/>
  <c r="M796" i="1"/>
  <c r="N796" i="1" s="1"/>
  <c r="E796" i="1"/>
  <c r="H796" i="1" s="1"/>
  <c r="M803" i="1"/>
  <c r="N803" i="1" s="1"/>
  <c r="E803" i="1"/>
  <c r="H803" i="1" s="1"/>
  <c r="M71" i="1"/>
  <c r="N71" i="1" s="1"/>
  <c r="E71" i="1"/>
  <c r="H71" i="1" s="1"/>
  <c r="M76" i="1"/>
  <c r="N76" i="1" s="1"/>
  <c r="E76" i="1"/>
  <c r="H76" i="1" s="1"/>
  <c r="M860" i="1"/>
  <c r="N860" i="1" s="1"/>
  <c r="E860" i="1"/>
  <c r="H860" i="1" s="1"/>
  <c r="M623" i="1"/>
  <c r="N623" i="1" s="1"/>
  <c r="E623" i="1"/>
  <c r="H623" i="1" s="1"/>
  <c r="M937" i="1"/>
  <c r="N937" i="1" s="1"/>
  <c r="E937" i="1"/>
  <c r="H937" i="1" s="1"/>
  <c r="M416" i="1"/>
  <c r="N416" i="1" s="1"/>
  <c r="E416" i="1"/>
  <c r="H416" i="1" s="1"/>
  <c r="M11" i="1"/>
  <c r="N11" i="1" s="1"/>
  <c r="E11" i="1"/>
  <c r="H11" i="1" s="1"/>
  <c r="M510" i="1"/>
  <c r="N510" i="1" s="1"/>
  <c r="E510" i="1"/>
  <c r="H510" i="1" s="1"/>
  <c r="M602" i="1"/>
  <c r="N602" i="1" s="1"/>
  <c r="E602" i="1"/>
  <c r="H602" i="1" s="1"/>
  <c r="M491" i="1"/>
  <c r="N491" i="1" s="1"/>
  <c r="E491" i="1"/>
  <c r="H491" i="1" s="1"/>
  <c r="M872" i="1"/>
  <c r="N872" i="1" s="1"/>
  <c r="E872" i="1"/>
  <c r="H872" i="1" s="1"/>
  <c r="M709" i="1"/>
  <c r="N709" i="1" s="1"/>
  <c r="E709" i="1"/>
  <c r="H709" i="1" s="1"/>
  <c r="M777" i="1"/>
  <c r="N777" i="1" s="1"/>
  <c r="E777" i="1"/>
  <c r="H777" i="1" s="1"/>
  <c r="M171" i="1"/>
  <c r="N171" i="1" s="1"/>
  <c r="E171" i="1"/>
  <c r="H171" i="1" s="1"/>
  <c r="M934" i="1"/>
  <c r="N934" i="1" s="1"/>
  <c r="E934" i="1"/>
  <c r="H934" i="1" s="1"/>
  <c r="M424" i="1"/>
  <c r="N424" i="1" s="1"/>
  <c r="E424" i="1"/>
  <c r="H424" i="1" s="1"/>
  <c r="M651" i="1"/>
  <c r="N651" i="1" s="1"/>
  <c r="E651" i="1"/>
  <c r="H651" i="1" s="1"/>
  <c r="M821" i="1"/>
  <c r="N821" i="1" s="1"/>
  <c r="E821" i="1"/>
  <c r="H821" i="1" s="1"/>
  <c r="M459" i="1"/>
  <c r="N459" i="1" s="1"/>
  <c r="E459" i="1"/>
  <c r="H459" i="1" s="1"/>
  <c r="M789" i="1"/>
  <c r="N789" i="1" s="1"/>
  <c r="E789" i="1"/>
  <c r="H789" i="1" s="1"/>
  <c r="M735" i="1"/>
  <c r="N735" i="1" s="1"/>
  <c r="E735" i="1"/>
  <c r="H735" i="1" s="1"/>
  <c r="M907" i="1"/>
  <c r="N907" i="1" s="1"/>
  <c r="E907" i="1"/>
  <c r="H907" i="1" s="1"/>
  <c r="M958" i="1"/>
  <c r="N958" i="1" s="1"/>
  <c r="E958" i="1"/>
  <c r="H958" i="1" s="1"/>
  <c r="M780" i="1"/>
  <c r="N780" i="1" s="1"/>
  <c r="E780" i="1"/>
  <c r="H780" i="1" s="1"/>
  <c r="M134" i="1"/>
  <c r="N134" i="1" s="1"/>
  <c r="E134" i="1"/>
  <c r="H134" i="1" s="1"/>
  <c r="M804" i="1"/>
  <c r="N804" i="1" s="1"/>
  <c r="E804" i="1"/>
  <c r="H804" i="1" s="1"/>
  <c r="M28" i="1"/>
  <c r="N28" i="1" s="1"/>
  <c r="E28" i="1"/>
  <c r="H28" i="1" s="1"/>
  <c r="M367" i="1"/>
  <c r="N367" i="1" s="1"/>
  <c r="E367" i="1"/>
  <c r="H367" i="1" s="1"/>
  <c r="M124" i="1"/>
  <c r="N124" i="1" s="1"/>
  <c r="E124" i="1"/>
  <c r="H124" i="1" s="1"/>
  <c r="M994" i="1"/>
  <c r="N994" i="1" s="1"/>
  <c r="E994" i="1"/>
  <c r="H994" i="1" s="1"/>
  <c r="M871" i="1"/>
  <c r="N871" i="1" s="1"/>
  <c r="E871" i="1"/>
  <c r="H871" i="1" s="1"/>
  <c r="M808" i="1"/>
  <c r="N808" i="1" s="1"/>
  <c r="E808" i="1"/>
  <c r="H808" i="1" s="1"/>
  <c r="M737" i="1"/>
  <c r="N737" i="1" s="1"/>
  <c r="E737" i="1"/>
  <c r="H737" i="1" s="1"/>
  <c r="M472" i="1"/>
  <c r="N472" i="1" s="1"/>
  <c r="E472" i="1"/>
  <c r="H472" i="1" s="1"/>
  <c r="M84" i="1"/>
  <c r="N84" i="1" s="1"/>
  <c r="E84" i="1"/>
  <c r="H84" i="1" s="1"/>
  <c r="M255" i="1"/>
  <c r="N255" i="1" s="1"/>
  <c r="E255" i="1"/>
  <c r="H255" i="1" s="1"/>
  <c r="M49" i="1"/>
  <c r="N49" i="1" s="1"/>
  <c r="E49" i="1"/>
  <c r="H49" i="1" s="1"/>
  <c r="M894" i="1"/>
  <c r="N894" i="1" s="1"/>
  <c r="E894" i="1"/>
  <c r="H894" i="1" s="1"/>
  <c r="M423" i="1"/>
  <c r="N423" i="1" s="1"/>
  <c r="E423" i="1"/>
  <c r="H423" i="1" s="1"/>
  <c r="M233" i="1"/>
  <c r="N233" i="1" s="1"/>
  <c r="E233" i="1"/>
  <c r="H233" i="1" s="1"/>
  <c r="M876" i="1"/>
  <c r="N876" i="1" s="1"/>
  <c r="E876" i="1"/>
  <c r="H876" i="1" s="1"/>
  <c r="M649" i="1"/>
  <c r="N649" i="1" s="1"/>
  <c r="E649" i="1"/>
  <c r="H649" i="1" s="1"/>
  <c r="M971" i="1"/>
  <c r="N971" i="1" s="1"/>
  <c r="E971" i="1"/>
  <c r="H971" i="1" s="1"/>
  <c r="M539" i="1"/>
  <c r="N539" i="1" s="1"/>
  <c r="E539" i="1"/>
  <c r="H539" i="1" s="1"/>
  <c r="M867" i="1"/>
  <c r="N867" i="1" s="1"/>
  <c r="E867" i="1"/>
  <c r="H867" i="1" s="1"/>
  <c r="M404" i="1"/>
  <c r="N404" i="1" s="1"/>
  <c r="E404" i="1"/>
  <c r="H404" i="1" s="1"/>
  <c r="M993" i="1"/>
  <c r="N993" i="1" s="1"/>
  <c r="E993" i="1"/>
  <c r="H993" i="1" s="1"/>
  <c r="M689" i="1"/>
  <c r="N689" i="1" s="1"/>
  <c r="E689" i="1"/>
  <c r="H689" i="1" s="1"/>
  <c r="M734" i="1"/>
  <c r="N734" i="1" s="1"/>
  <c r="E734" i="1"/>
  <c r="H734" i="1" s="1"/>
  <c r="M708" i="1"/>
  <c r="N708" i="1" s="1"/>
  <c r="E708" i="1"/>
  <c r="H708" i="1" s="1"/>
  <c r="M549" i="1"/>
  <c r="N549" i="1" s="1"/>
  <c r="E549" i="1"/>
  <c r="H549" i="1" s="1"/>
  <c r="M924" i="1"/>
  <c r="N924" i="1" s="1"/>
  <c r="E924" i="1"/>
  <c r="H924" i="1" s="1"/>
  <c r="M68" i="1"/>
  <c r="N68" i="1" s="1"/>
  <c r="E68" i="1"/>
  <c r="H68" i="1" s="1"/>
  <c r="M410" i="1"/>
  <c r="N410" i="1" s="1"/>
  <c r="E410" i="1"/>
  <c r="H410" i="1" s="1"/>
  <c r="M880" i="1"/>
  <c r="N880" i="1" s="1"/>
  <c r="E880" i="1"/>
  <c r="H880" i="1" s="1"/>
  <c r="M636" i="1"/>
  <c r="N636" i="1" s="1"/>
  <c r="E636" i="1"/>
  <c r="H636" i="1" s="1"/>
  <c r="M742" i="1"/>
  <c r="N742" i="1" s="1"/>
  <c r="E742" i="1"/>
  <c r="H742" i="1" s="1"/>
  <c r="M965" i="1"/>
  <c r="N965" i="1" s="1"/>
  <c r="E965" i="1"/>
  <c r="H965" i="1" s="1"/>
  <c r="M335" i="1"/>
  <c r="N335" i="1" s="1"/>
  <c r="E335" i="1"/>
  <c r="H335" i="1" s="1"/>
  <c r="M857" i="1"/>
  <c r="N857" i="1" s="1"/>
  <c r="E857" i="1"/>
  <c r="H857" i="1" s="1"/>
  <c r="M950" i="1"/>
  <c r="N950" i="1" s="1"/>
  <c r="E950" i="1"/>
  <c r="H950" i="1" s="1"/>
  <c r="M485" i="1"/>
  <c r="N485" i="1" s="1"/>
  <c r="E485" i="1"/>
  <c r="H485" i="1" s="1"/>
  <c r="M569" i="1"/>
  <c r="N569" i="1" s="1"/>
  <c r="E569" i="1"/>
  <c r="H569" i="1" s="1"/>
  <c r="M456" i="1"/>
  <c r="N456" i="1" s="1"/>
  <c r="E456" i="1"/>
  <c r="H456" i="1" s="1"/>
  <c r="M744" i="1"/>
  <c r="N744" i="1" s="1"/>
  <c r="E744" i="1"/>
  <c r="H744" i="1" s="1"/>
  <c r="M590" i="1"/>
  <c r="N590" i="1" s="1"/>
  <c r="E590" i="1"/>
  <c r="H590" i="1" s="1"/>
  <c r="M881" i="1"/>
  <c r="N881" i="1" s="1"/>
  <c r="E881" i="1"/>
  <c r="H881" i="1" s="1"/>
  <c r="M524" i="1"/>
  <c r="N524" i="1" s="1"/>
  <c r="E524" i="1"/>
  <c r="H524" i="1" s="1"/>
  <c r="M315" i="1"/>
  <c r="N315" i="1" s="1"/>
  <c r="E315" i="1"/>
  <c r="H315" i="1" s="1"/>
  <c r="M589" i="1"/>
  <c r="N589" i="1" s="1"/>
  <c r="E589" i="1"/>
  <c r="H589" i="1" s="1"/>
  <c r="M60" i="1"/>
  <c r="N60" i="1" s="1"/>
  <c r="E60" i="1"/>
  <c r="H60" i="1" s="1"/>
  <c r="M35" i="1"/>
  <c r="N35" i="1" s="1"/>
  <c r="E35" i="1"/>
  <c r="H35" i="1" s="1"/>
  <c r="M492" i="1"/>
  <c r="N492" i="1" s="1"/>
  <c r="E492" i="1"/>
  <c r="H492" i="1" s="1"/>
  <c r="M695" i="1"/>
  <c r="N695" i="1" s="1"/>
  <c r="E695" i="1"/>
  <c r="H695" i="1" s="1"/>
  <c r="M914" i="1"/>
  <c r="N914" i="1" s="1"/>
  <c r="E914" i="1"/>
  <c r="H914" i="1" s="1"/>
  <c r="M680" i="1"/>
  <c r="N680" i="1" s="1"/>
  <c r="E680" i="1"/>
  <c r="H680" i="1" s="1"/>
  <c r="M162" i="1"/>
  <c r="N162" i="1" s="1"/>
  <c r="E162" i="1"/>
  <c r="H162" i="1" s="1"/>
  <c r="M275" i="1"/>
  <c r="N275" i="1" s="1"/>
  <c r="E275" i="1"/>
  <c r="H275" i="1" s="1"/>
  <c r="M341" i="1"/>
  <c r="N341" i="1" s="1"/>
  <c r="E341" i="1"/>
  <c r="H341" i="1" s="1"/>
  <c r="M450" i="1"/>
  <c r="N450" i="1" s="1"/>
  <c r="E450" i="1"/>
  <c r="H450" i="1" s="1"/>
  <c r="M625" i="1"/>
  <c r="N625" i="1" s="1"/>
  <c r="E625" i="1"/>
  <c r="H625" i="1" s="1"/>
  <c r="M541" i="1"/>
  <c r="N541" i="1" s="1"/>
  <c r="E541" i="1"/>
  <c r="H541" i="1" s="1"/>
  <c r="M214" i="1"/>
  <c r="N214" i="1" s="1"/>
  <c r="E214" i="1"/>
  <c r="H214" i="1" s="1"/>
  <c r="M580" i="1"/>
  <c r="N580" i="1" s="1"/>
  <c r="E580" i="1"/>
  <c r="H580" i="1" s="1"/>
  <c r="M266" i="1"/>
  <c r="N266" i="1" s="1"/>
  <c r="E266" i="1"/>
  <c r="H266" i="1" s="1"/>
  <c r="M740" i="1"/>
  <c r="N740" i="1" s="1"/>
  <c r="E740" i="1"/>
  <c r="H740" i="1" s="1"/>
  <c r="M56" i="1"/>
  <c r="N56" i="1" s="1"/>
  <c r="E56" i="1"/>
  <c r="H56" i="1" s="1"/>
  <c r="M521" i="1"/>
  <c r="N521" i="1" s="1"/>
  <c r="E521" i="1"/>
  <c r="H521" i="1" s="1"/>
  <c r="M702" i="1"/>
  <c r="N702" i="1" s="1"/>
  <c r="E702" i="1"/>
  <c r="H702" i="1" s="1"/>
  <c r="M543" i="1"/>
  <c r="N543" i="1" s="1"/>
  <c r="E543" i="1"/>
  <c r="H543" i="1" s="1"/>
  <c r="M306" i="1"/>
  <c r="N306" i="1" s="1"/>
  <c r="E306" i="1"/>
  <c r="H306" i="1" s="1"/>
  <c r="M150" i="1"/>
  <c r="N150" i="1" s="1"/>
  <c r="E150" i="1"/>
  <c r="H150" i="1" s="1"/>
  <c r="M279" i="1"/>
  <c r="N279" i="1" s="1"/>
  <c r="E279" i="1"/>
  <c r="H279" i="1" s="1"/>
  <c r="M785" i="1"/>
  <c r="N785" i="1" s="1"/>
  <c r="E785" i="1"/>
  <c r="H785" i="1" s="1"/>
  <c r="M783" i="1"/>
  <c r="N783" i="1" s="1"/>
  <c r="E783" i="1"/>
  <c r="H783" i="1" s="1"/>
  <c r="M7" i="1"/>
  <c r="N7" i="1" s="1"/>
  <c r="E7" i="1"/>
  <c r="H7" i="1" s="1"/>
  <c r="M281" i="1"/>
  <c r="N281" i="1" s="1"/>
  <c r="E281" i="1"/>
  <c r="H281" i="1" s="1"/>
  <c r="M149" i="1"/>
  <c r="N149" i="1" s="1"/>
  <c r="E149" i="1"/>
  <c r="H149" i="1" s="1"/>
  <c r="M336" i="1"/>
  <c r="N336" i="1" s="1"/>
  <c r="E336" i="1"/>
  <c r="H336" i="1" s="1"/>
  <c r="M644" i="1"/>
  <c r="N644" i="1" s="1"/>
  <c r="E644" i="1"/>
  <c r="H644" i="1" s="1"/>
  <c r="M224" i="1"/>
  <c r="N224" i="1" s="1"/>
  <c r="E224" i="1"/>
  <c r="H224" i="1" s="1"/>
  <c r="M673" i="1"/>
  <c r="N673" i="1" s="1"/>
  <c r="E673" i="1"/>
  <c r="H673" i="1" s="1"/>
  <c r="M294" i="1"/>
  <c r="N294" i="1" s="1"/>
  <c r="E294" i="1"/>
  <c r="H294" i="1" s="1"/>
  <c r="M32" i="1"/>
  <c r="N32" i="1" s="1"/>
  <c r="E32" i="1"/>
  <c r="H32" i="1" s="1"/>
  <c r="M86" i="1"/>
  <c r="N86" i="1" s="1"/>
  <c r="E86" i="1"/>
  <c r="H86" i="1" s="1"/>
  <c r="M594" i="1"/>
  <c r="N594" i="1" s="1"/>
  <c r="E594" i="1"/>
  <c r="H594" i="1" s="1"/>
  <c r="M844" i="1"/>
  <c r="N844" i="1" s="1"/>
  <c r="E844" i="1"/>
  <c r="H844" i="1" s="1"/>
  <c r="M271" i="1"/>
  <c r="N271" i="1" s="1"/>
  <c r="E271" i="1"/>
  <c r="H271" i="1" s="1"/>
  <c r="M523" i="1"/>
  <c r="N523" i="1" s="1"/>
  <c r="E523" i="1"/>
  <c r="H523" i="1" s="1"/>
  <c r="M291" i="1"/>
  <c r="N291" i="1" s="1"/>
  <c r="E291" i="1"/>
  <c r="H291" i="1" s="1"/>
  <c r="M33" i="1"/>
  <c r="N33" i="1" s="1"/>
  <c r="E33" i="1"/>
  <c r="H33" i="1" s="1"/>
  <c r="M516" i="1"/>
  <c r="N516" i="1" s="1"/>
  <c r="E516" i="1"/>
  <c r="H516" i="1" s="1"/>
  <c r="M797" i="1"/>
  <c r="N797" i="1" s="1"/>
  <c r="E797" i="1"/>
  <c r="H797" i="1" s="1"/>
  <c r="M747" i="1"/>
  <c r="N747" i="1" s="1"/>
  <c r="E747" i="1"/>
  <c r="H747" i="1" s="1"/>
  <c r="M80" i="1"/>
  <c r="N80" i="1" s="1"/>
  <c r="E80" i="1"/>
  <c r="H80" i="1" s="1"/>
  <c r="M110" i="1"/>
  <c r="N110" i="1" s="1"/>
  <c r="E110" i="1"/>
  <c r="H110" i="1" s="1"/>
  <c r="M249" i="1"/>
  <c r="N249" i="1" s="1"/>
  <c r="E249" i="1"/>
  <c r="H249" i="1" s="1"/>
  <c r="M478" i="1"/>
  <c r="N478" i="1" s="1"/>
  <c r="E478" i="1"/>
  <c r="H478" i="1" s="1"/>
  <c r="M688" i="1"/>
  <c r="N688" i="1" s="1"/>
  <c r="E688" i="1"/>
  <c r="H688" i="1" s="1"/>
  <c r="M168" i="1"/>
  <c r="N168" i="1" s="1"/>
  <c r="E168" i="1"/>
  <c r="H168" i="1" s="1"/>
  <c r="M494" i="1"/>
  <c r="N494" i="1" s="1"/>
  <c r="E494" i="1"/>
  <c r="H494" i="1" s="1"/>
  <c r="M487" i="1"/>
  <c r="N487" i="1" s="1"/>
  <c r="E487" i="1"/>
  <c r="H487" i="1" s="1"/>
  <c r="M865" i="1"/>
  <c r="N865" i="1" s="1"/>
  <c r="E865" i="1"/>
  <c r="H865" i="1" s="1"/>
  <c r="M173" i="1"/>
  <c r="N173" i="1" s="1"/>
  <c r="E173" i="1"/>
  <c r="H173" i="1" s="1"/>
  <c r="M611" i="1"/>
  <c r="N611" i="1" s="1"/>
  <c r="E611" i="1"/>
  <c r="H611" i="1" s="1"/>
  <c r="M246" i="1"/>
  <c r="N246" i="1" s="1"/>
  <c r="E246" i="1"/>
  <c r="H246" i="1" s="1"/>
  <c r="M442" i="1"/>
  <c r="N442" i="1" s="1"/>
  <c r="E442" i="1"/>
  <c r="H442" i="1" s="1"/>
  <c r="M573" i="1"/>
  <c r="N573" i="1" s="1"/>
  <c r="E573" i="1"/>
  <c r="H573" i="1" s="1"/>
  <c r="M454" i="1"/>
  <c r="N454" i="1" s="1"/>
  <c r="E454" i="1"/>
  <c r="H454" i="1" s="1"/>
  <c r="M899" i="1"/>
  <c r="N899" i="1" s="1"/>
  <c r="E899" i="1"/>
  <c r="H899" i="1" s="1"/>
  <c r="M969" i="1"/>
  <c r="N969" i="1" s="1"/>
  <c r="E969" i="1"/>
  <c r="H969" i="1" s="1"/>
  <c r="M790" i="1"/>
  <c r="N790" i="1" s="1"/>
  <c r="E790" i="1"/>
  <c r="H790" i="1" s="1"/>
  <c r="M113" i="1"/>
  <c r="N113" i="1" s="1"/>
  <c r="E113" i="1"/>
  <c r="H113" i="1" s="1"/>
  <c r="M664" i="1"/>
  <c r="N664" i="1" s="1"/>
  <c r="E664" i="1"/>
  <c r="H664" i="1" s="1"/>
  <c r="M328" i="1"/>
  <c r="N328" i="1" s="1"/>
  <c r="E328" i="1"/>
  <c r="H328" i="1" s="1"/>
  <c r="M111" i="1"/>
  <c r="N111" i="1" s="1"/>
  <c r="E111" i="1"/>
  <c r="H111" i="1" s="1"/>
  <c r="M402" i="1"/>
  <c r="N402" i="1" s="1"/>
  <c r="E402" i="1"/>
  <c r="H402" i="1" s="1"/>
  <c r="M181" i="1"/>
  <c r="N181" i="1" s="1"/>
  <c r="E181" i="1"/>
  <c r="H181" i="1" s="1"/>
  <c r="M154" i="1"/>
  <c r="N154" i="1" s="1"/>
  <c r="E154" i="1"/>
  <c r="H154" i="1" s="1"/>
  <c r="M902" i="1"/>
  <c r="N902" i="1" s="1"/>
  <c r="E902" i="1"/>
  <c r="H902" i="1" s="1"/>
  <c r="M421" i="1"/>
  <c r="N421" i="1" s="1"/>
  <c r="E421" i="1"/>
  <c r="H421" i="1" s="1"/>
  <c r="M676" i="1"/>
  <c r="N676" i="1" s="1"/>
  <c r="E676" i="1"/>
  <c r="H676" i="1" s="1"/>
  <c r="M254" i="1"/>
  <c r="N254" i="1" s="1"/>
  <c r="E254" i="1"/>
  <c r="H254" i="1" s="1"/>
  <c r="M140" i="1"/>
  <c r="N140" i="1" s="1"/>
  <c r="E140" i="1"/>
  <c r="H140" i="1" s="1"/>
  <c r="M503" i="1"/>
  <c r="N503" i="1" s="1"/>
  <c r="E503" i="1"/>
  <c r="H503" i="1" s="1"/>
  <c r="M498" i="1"/>
  <c r="N498" i="1" s="1"/>
  <c r="E498" i="1"/>
  <c r="H498" i="1" s="1"/>
  <c r="M919" i="1"/>
  <c r="N919" i="1" s="1"/>
  <c r="E919" i="1"/>
  <c r="H919" i="1" s="1"/>
  <c r="M220" i="1"/>
  <c r="N220" i="1" s="1"/>
  <c r="E220" i="1"/>
  <c r="H220" i="1" s="1"/>
  <c r="M898" i="1"/>
  <c r="N898" i="1" s="1"/>
  <c r="E898" i="1"/>
  <c r="H898" i="1" s="1"/>
  <c r="M269" i="1"/>
  <c r="N269" i="1" s="1"/>
  <c r="E269" i="1"/>
  <c r="H269" i="1" s="1"/>
  <c r="M412" i="1"/>
  <c r="N412" i="1" s="1"/>
  <c r="E412" i="1"/>
  <c r="H412" i="1" s="1"/>
  <c r="M368" i="1"/>
  <c r="N368" i="1" s="1"/>
  <c r="E368" i="1"/>
  <c r="H368" i="1" s="1"/>
  <c r="M46" i="1"/>
  <c r="N46" i="1" s="1"/>
  <c r="E46" i="1"/>
  <c r="H46" i="1" s="1"/>
  <c r="M596" i="1"/>
  <c r="N596" i="1" s="1"/>
  <c r="E596" i="1"/>
  <c r="H596" i="1" s="1"/>
  <c r="M506" i="1"/>
  <c r="N506" i="1" s="1"/>
  <c r="E506" i="1"/>
  <c r="H506" i="1" s="1"/>
  <c r="M717" i="1"/>
  <c r="N717" i="1" s="1"/>
  <c r="E717" i="1"/>
  <c r="H717" i="1" s="1"/>
  <c r="M231" i="1"/>
  <c r="N231" i="1" s="1"/>
  <c r="E231" i="1"/>
  <c r="H231" i="1" s="1"/>
  <c r="M802" i="1"/>
  <c r="N802" i="1" s="1"/>
  <c r="E802" i="1"/>
  <c r="H802" i="1" s="1"/>
  <c r="M550" i="1"/>
  <c r="N550" i="1" s="1"/>
  <c r="E550" i="1"/>
  <c r="H550" i="1" s="1"/>
  <c r="M62" i="1"/>
  <c r="N62" i="1" s="1"/>
  <c r="E62" i="1"/>
  <c r="H62" i="1" s="1"/>
  <c r="M427" i="1"/>
  <c r="N427" i="1" s="1"/>
  <c r="E427" i="1"/>
  <c r="H427" i="1" s="1"/>
  <c r="M830" i="1"/>
  <c r="N830" i="1" s="1"/>
  <c r="E830" i="1"/>
  <c r="H830" i="1" s="1"/>
  <c r="M727" i="1"/>
  <c r="N727" i="1" s="1"/>
  <c r="E727" i="1"/>
  <c r="H727" i="1" s="1"/>
  <c r="M970" i="1"/>
  <c r="N970" i="1" s="1"/>
  <c r="E970" i="1"/>
  <c r="H970" i="1" s="1"/>
  <c r="M629" i="1"/>
  <c r="N629" i="1" s="1"/>
  <c r="E629" i="1"/>
  <c r="H629" i="1" s="1"/>
  <c r="M292" i="1"/>
  <c r="N292" i="1" s="1"/>
  <c r="E292" i="1"/>
  <c r="H292" i="1" s="1"/>
  <c r="M183" i="1"/>
  <c r="N183" i="1" s="1"/>
  <c r="E183" i="1"/>
  <c r="H183" i="1" s="1"/>
  <c r="M156" i="1"/>
  <c r="N156" i="1" s="1"/>
  <c r="E156" i="1"/>
  <c r="H156" i="1" s="1"/>
  <c r="M318" i="1"/>
  <c r="N318" i="1" s="1"/>
  <c r="E318" i="1"/>
  <c r="H318" i="1" s="1"/>
  <c r="M566" i="1"/>
  <c r="N566" i="1" s="1"/>
  <c r="E566" i="1"/>
  <c r="H566" i="1" s="1"/>
  <c r="M387" i="1"/>
  <c r="N387" i="1" s="1"/>
  <c r="E387" i="1"/>
  <c r="H387" i="1" s="1"/>
  <c r="M226" i="1"/>
  <c r="N226" i="1" s="1"/>
  <c r="E226" i="1"/>
  <c r="H226" i="1" s="1"/>
  <c r="M502" i="1"/>
  <c r="N502" i="1" s="1"/>
  <c r="E502" i="1"/>
  <c r="H502" i="1" s="1"/>
  <c r="M375" i="1"/>
  <c r="N375" i="1" s="1"/>
  <c r="E375" i="1"/>
  <c r="H375" i="1" s="1"/>
  <c r="M163" i="1"/>
  <c r="N163" i="1" s="1"/>
  <c r="E163" i="1"/>
  <c r="H163" i="1" s="1"/>
  <c r="M377" i="1"/>
  <c r="N377" i="1" s="1"/>
  <c r="E377" i="1"/>
  <c r="H377" i="1" s="1"/>
  <c r="M148" i="1"/>
  <c r="N148" i="1" s="1"/>
  <c r="E148" i="1"/>
  <c r="H148" i="1" s="1"/>
  <c r="M846" i="1"/>
  <c r="N846" i="1" s="1"/>
  <c r="E846" i="1"/>
  <c r="H846" i="1" s="1"/>
  <c r="M792" i="1"/>
  <c r="N792" i="1" s="1"/>
  <c r="E792" i="1"/>
  <c r="H792" i="1" s="1"/>
  <c r="M441" i="1"/>
  <c r="N441" i="1" s="1"/>
  <c r="E441" i="1"/>
  <c r="H441" i="1" s="1"/>
  <c r="M210" i="1"/>
  <c r="N210" i="1" s="1"/>
  <c r="E210" i="1"/>
  <c r="H210" i="1" s="1"/>
  <c r="M728" i="1"/>
  <c r="N728" i="1" s="1"/>
  <c r="E728" i="1"/>
  <c r="H728" i="1" s="1"/>
  <c r="M955" i="1"/>
  <c r="N955" i="1" s="1"/>
  <c r="E955" i="1"/>
  <c r="H955" i="1" s="1"/>
  <c r="M626" i="1"/>
  <c r="N626" i="1" s="1"/>
  <c r="E626" i="1"/>
  <c r="H626" i="1" s="1"/>
  <c r="M536" i="1"/>
  <c r="N536" i="1" s="1"/>
  <c r="E536" i="1"/>
  <c r="H536" i="1" s="1"/>
  <c r="M490" i="1"/>
  <c r="N490" i="1" s="1"/>
  <c r="E490" i="1"/>
  <c r="H490" i="1" s="1"/>
  <c r="M829" i="1"/>
  <c r="N829" i="1" s="1"/>
  <c r="E829" i="1"/>
  <c r="H829" i="1" s="1"/>
  <c r="M801" i="1"/>
  <c r="N801" i="1" s="1"/>
  <c r="E801" i="1"/>
  <c r="H801" i="1" s="1"/>
  <c r="M631" i="1"/>
  <c r="N631" i="1" s="1"/>
  <c r="E631" i="1"/>
  <c r="H631" i="1" s="1"/>
  <c r="M236" i="1"/>
  <c r="N236" i="1" s="1"/>
  <c r="E236" i="1"/>
  <c r="H236" i="1" s="1"/>
  <c r="M44" i="1"/>
  <c r="N44" i="1" s="1"/>
  <c r="E44" i="1"/>
  <c r="H44" i="1" s="1"/>
  <c r="M159" i="1"/>
  <c r="N159" i="1" s="1"/>
  <c r="E159" i="1"/>
  <c r="H159" i="1" s="1"/>
  <c r="M112" i="1"/>
  <c r="N112" i="1" s="1"/>
  <c r="E112" i="1"/>
  <c r="H112" i="1" s="1"/>
  <c r="M682" i="1"/>
  <c r="N682" i="1" s="1"/>
  <c r="E682" i="1"/>
  <c r="H682" i="1" s="1"/>
  <c r="M260" i="1"/>
  <c r="N260" i="1" s="1"/>
  <c r="E260" i="1"/>
  <c r="H260" i="1" s="1"/>
  <c r="M245" i="1"/>
  <c r="N245" i="1" s="1"/>
  <c r="E245" i="1"/>
  <c r="H245" i="1" s="1"/>
  <c r="M95" i="1"/>
  <c r="N95" i="1" s="1"/>
  <c r="E95" i="1"/>
  <c r="H95" i="1" s="1"/>
  <c r="M216" i="1"/>
  <c r="N216" i="1" s="1"/>
  <c r="E216" i="1"/>
  <c r="H216" i="1" s="1"/>
  <c r="M308" i="1"/>
  <c r="N308" i="1" s="1"/>
  <c r="E308" i="1"/>
  <c r="H308" i="1" s="1"/>
  <c r="M928" i="1"/>
  <c r="N928" i="1" s="1"/>
  <c r="E928" i="1"/>
  <c r="H928" i="1" s="1"/>
  <c r="M593" i="1"/>
  <c r="N593" i="1" s="1"/>
  <c r="E593" i="1"/>
  <c r="H593" i="1" s="1"/>
  <c r="M904" i="1"/>
  <c r="N904" i="1" s="1"/>
  <c r="E904" i="1"/>
  <c r="H904" i="1" s="1"/>
  <c r="M642" i="1"/>
  <c r="N642" i="1" s="1"/>
  <c r="E642" i="1"/>
  <c r="H642" i="1" s="1"/>
  <c r="M380" i="1"/>
  <c r="N380" i="1" s="1"/>
  <c r="E380" i="1"/>
  <c r="H380" i="1" s="1"/>
  <c r="M262" i="1"/>
  <c r="N262" i="1" s="1"/>
  <c r="E262" i="1"/>
  <c r="H262" i="1" s="1"/>
  <c r="M189" i="1"/>
  <c r="N189" i="1" s="1"/>
  <c r="E189" i="1"/>
  <c r="H189" i="1" s="1"/>
  <c r="M675" i="1"/>
  <c r="N675" i="1" s="1"/>
  <c r="E675" i="1"/>
  <c r="H675" i="1" s="1"/>
  <c r="M453" i="1"/>
  <c r="N453" i="1" s="1"/>
  <c r="E453" i="1"/>
  <c r="H453" i="1" s="1"/>
  <c r="M650" i="1"/>
  <c r="N650" i="1" s="1"/>
  <c r="E650" i="1"/>
  <c r="H650" i="1" s="1"/>
  <c r="M194" i="1"/>
  <c r="N194" i="1" s="1"/>
  <c r="E194" i="1"/>
  <c r="H194" i="1" s="1"/>
  <c r="M670" i="1"/>
  <c r="N670" i="1" s="1"/>
  <c r="E670" i="1"/>
  <c r="H670" i="1" s="1"/>
  <c r="M382" i="1"/>
  <c r="N382" i="1" s="1"/>
  <c r="E382" i="1"/>
  <c r="H382" i="1" s="1"/>
  <c r="M913" i="1"/>
  <c r="N913" i="1" s="1"/>
  <c r="E913" i="1"/>
  <c r="H913" i="1" s="1"/>
  <c r="M518" i="1"/>
  <c r="N518" i="1" s="1"/>
  <c r="E518" i="1"/>
  <c r="H518" i="1" s="1"/>
  <c r="M120" i="1"/>
  <c r="N120" i="1" s="1"/>
  <c r="E120" i="1"/>
  <c r="H120" i="1" s="1"/>
  <c r="M814" i="1"/>
  <c r="N814" i="1" s="1"/>
  <c r="E814" i="1"/>
  <c r="H814" i="1" s="1"/>
  <c r="M886" i="1"/>
  <c r="N886" i="1" s="1"/>
  <c r="E886" i="1"/>
  <c r="H886" i="1" s="1"/>
  <c r="M532" i="1"/>
  <c r="N532" i="1" s="1"/>
  <c r="E532" i="1"/>
  <c r="H532" i="1" s="1"/>
  <c r="M320" i="1"/>
  <c r="N320" i="1" s="1"/>
  <c r="E320" i="1"/>
  <c r="H320" i="1" s="1"/>
  <c r="M749" i="1"/>
  <c r="N749" i="1" s="1"/>
  <c r="E749" i="1"/>
  <c r="H749" i="1" s="1"/>
  <c r="M733" i="1"/>
  <c r="N733" i="1" s="1"/>
  <c r="E733" i="1"/>
  <c r="H733" i="1" s="1"/>
  <c r="M17" i="1"/>
  <c r="N17" i="1" s="1"/>
  <c r="E17" i="1"/>
  <c r="H17" i="1" s="1"/>
  <c r="M655" i="1"/>
  <c r="N655" i="1" s="1"/>
  <c r="E655" i="1"/>
  <c r="H655" i="1" s="1"/>
  <c r="M875" i="1"/>
  <c r="N875" i="1" s="1"/>
  <c r="E875" i="1"/>
  <c r="H875" i="1" s="1"/>
  <c r="M285" i="1"/>
  <c r="N285" i="1" s="1"/>
  <c r="E285" i="1"/>
  <c r="H285" i="1" s="1"/>
  <c r="M413" i="1"/>
  <c r="N413" i="1" s="1"/>
  <c r="E413" i="1"/>
  <c r="H413" i="1" s="1"/>
  <c r="M979" i="1"/>
  <c r="N979" i="1" s="1"/>
  <c r="E979" i="1"/>
  <c r="H979" i="1" s="1"/>
  <c r="M640" i="1"/>
  <c r="N640" i="1" s="1"/>
  <c r="E640" i="1"/>
  <c r="H640" i="1" s="1"/>
  <c r="M259" i="1"/>
  <c r="N259" i="1" s="1"/>
  <c r="E259" i="1"/>
  <c r="H259" i="1" s="1"/>
  <c r="M671" i="1"/>
  <c r="N671" i="1" s="1"/>
  <c r="E671" i="1"/>
  <c r="H671" i="1" s="1"/>
  <c r="M805" i="1"/>
  <c r="N805" i="1" s="1"/>
  <c r="E805" i="1"/>
  <c r="H805" i="1" s="1"/>
  <c r="M89" i="1"/>
  <c r="N89" i="1" s="1"/>
  <c r="E89" i="1"/>
  <c r="H89" i="1" s="1"/>
  <c r="M564" i="1"/>
  <c r="N564" i="1" s="1"/>
  <c r="E564" i="1"/>
  <c r="H564" i="1" s="1"/>
  <c r="M106" i="1"/>
  <c r="N106" i="1" s="1"/>
  <c r="E106" i="1"/>
  <c r="H106" i="1" s="1"/>
  <c r="M989" i="1"/>
  <c r="N989" i="1" s="1"/>
  <c r="E989" i="1"/>
  <c r="H989" i="1" s="1"/>
  <c r="M354" i="1"/>
  <c r="N354" i="1" s="1"/>
  <c r="E354" i="1"/>
  <c r="H354" i="1" s="1"/>
  <c r="M700" i="1"/>
  <c r="N700" i="1" s="1"/>
  <c r="E700" i="1"/>
  <c r="H700" i="1" s="1"/>
  <c r="M784" i="1"/>
  <c r="N784" i="1" s="1"/>
  <c r="E784" i="1"/>
  <c r="H784" i="1" s="1"/>
  <c r="M256" i="1"/>
  <c r="N256" i="1" s="1"/>
  <c r="E256" i="1"/>
  <c r="H256" i="1" s="1"/>
  <c r="M385" i="1"/>
  <c r="N385" i="1" s="1"/>
  <c r="E385" i="1"/>
  <c r="H385" i="1" s="1"/>
  <c r="M174" i="1"/>
  <c r="N174" i="1" s="1"/>
  <c r="E174" i="1"/>
  <c r="H174" i="1" s="1"/>
  <c r="M818" i="1"/>
  <c r="N818" i="1" s="1"/>
  <c r="E818" i="1"/>
  <c r="H818" i="1" s="1"/>
  <c r="M379" i="1"/>
  <c r="N379" i="1" s="1"/>
  <c r="E379" i="1"/>
  <c r="H379" i="1" s="1"/>
  <c r="M571" i="1"/>
  <c r="N571" i="1" s="1"/>
  <c r="E571" i="1"/>
  <c r="H571" i="1" s="1"/>
  <c r="M656" i="1"/>
  <c r="N656" i="1" s="1"/>
  <c r="E656" i="1"/>
  <c r="H656" i="1" s="1"/>
  <c r="M775" i="1"/>
  <c r="N775" i="1" s="1"/>
  <c r="E775" i="1"/>
  <c r="H775" i="1" s="1"/>
  <c r="M469" i="1"/>
  <c r="N469" i="1" s="1"/>
  <c r="E469" i="1"/>
  <c r="H469" i="1" s="1"/>
  <c r="M37" i="1"/>
  <c r="N37" i="1" s="1"/>
  <c r="E37" i="1"/>
  <c r="H37" i="1" s="1"/>
  <c r="M559" i="1"/>
  <c r="N559" i="1" s="1"/>
  <c r="E559" i="1"/>
  <c r="H559" i="1" s="1"/>
  <c r="M463" i="1"/>
  <c r="N463" i="1" s="1"/>
  <c r="E463" i="1"/>
  <c r="H463" i="1" s="1"/>
  <c r="M40" i="1"/>
  <c r="N40" i="1" s="1"/>
  <c r="E40" i="1"/>
  <c r="H40" i="1" s="1"/>
  <c r="M128" i="1"/>
  <c r="N128" i="1" s="1"/>
  <c r="E128" i="1"/>
  <c r="H128" i="1" s="1"/>
  <c r="M882" i="1"/>
  <c r="N882" i="1" s="1"/>
  <c r="E882" i="1"/>
  <c r="H882" i="1" s="1"/>
  <c r="M360" i="1"/>
  <c r="N360" i="1" s="1"/>
  <c r="E360" i="1"/>
  <c r="H360" i="1" s="1"/>
  <c r="M265" i="1"/>
  <c r="N265" i="1" s="1"/>
  <c r="E265" i="1"/>
  <c r="H265" i="1" s="1"/>
  <c r="M190" i="1"/>
  <c r="N190" i="1" s="1"/>
  <c r="E190" i="1"/>
  <c r="H190" i="1" s="1"/>
  <c r="M312" i="1"/>
  <c r="N312" i="1" s="1"/>
  <c r="E312" i="1"/>
  <c r="H312" i="1" s="1"/>
  <c r="M24" i="1"/>
  <c r="N24" i="1" s="1"/>
  <c r="E24" i="1"/>
  <c r="H24" i="1" s="1"/>
  <c r="M157" i="1"/>
  <c r="N157" i="1" s="1"/>
  <c r="E157" i="1"/>
  <c r="H157" i="1" s="1"/>
  <c r="M299" i="1"/>
  <c r="N299" i="1" s="1"/>
  <c r="E299" i="1"/>
  <c r="H299" i="1" s="1"/>
  <c r="M191" i="1"/>
  <c r="N191" i="1" s="1"/>
  <c r="E191" i="1"/>
  <c r="H191" i="1" s="1"/>
  <c r="M730" i="1"/>
  <c r="N730" i="1" s="1"/>
  <c r="E730" i="1"/>
  <c r="H730" i="1" s="1"/>
  <c r="M338" i="1"/>
  <c r="N338" i="1" s="1"/>
  <c r="E338" i="1"/>
  <c r="H338" i="1" s="1"/>
  <c r="M61" i="1"/>
  <c r="N61" i="1" s="1"/>
  <c r="E61" i="1"/>
  <c r="H61" i="1" s="1"/>
  <c r="M953" i="1"/>
  <c r="N953" i="1" s="1"/>
  <c r="E953" i="1"/>
  <c r="H953" i="1" s="1"/>
  <c r="M155" i="1"/>
  <c r="N155" i="1" s="1"/>
  <c r="E155" i="1"/>
  <c r="H155" i="1" s="1"/>
  <c r="M78" i="1"/>
  <c r="N78" i="1" s="1"/>
  <c r="E78" i="1"/>
  <c r="H78" i="1" s="1"/>
  <c r="M763" i="1"/>
  <c r="N763" i="1" s="1"/>
  <c r="E763" i="1"/>
  <c r="H763" i="1" s="1"/>
  <c r="M885" i="1"/>
  <c r="N885" i="1" s="1"/>
  <c r="E885" i="1"/>
  <c r="H885" i="1" s="1"/>
  <c r="M554" i="1"/>
  <c r="N554" i="1" s="1"/>
  <c r="E554" i="1"/>
  <c r="H554" i="1" s="1"/>
  <c r="M525" i="1"/>
  <c r="N525" i="1" s="1"/>
  <c r="E525" i="1"/>
  <c r="H525" i="1" s="1"/>
  <c r="M873" i="1"/>
  <c r="N873" i="1" s="1"/>
  <c r="E873" i="1"/>
  <c r="H873" i="1" s="1"/>
  <c r="M64" i="1"/>
  <c r="N64" i="1" s="1"/>
  <c r="E64" i="1"/>
  <c r="H64" i="1" s="1"/>
  <c r="M83" i="1"/>
  <c r="N83" i="1" s="1"/>
  <c r="E83" i="1"/>
  <c r="H83" i="1" s="1"/>
  <c r="M319" i="1"/>
  <c r="N319" i="1" s="1"/>
  <c r="E319" i="1"/>
  <c r="H319" i="1" s="1"/>
  <c r="M908" i="1"/>
  <c r="N908" i="1" s="1"/>
  <c r="E908" i="1"/>
  <c r="H908" i="1" s="1"/>
  <c r="M581" i="1"/>
  <c r="N581" i="1" s="1"/>
  <c r="E581" i="1"/>
  <c r="H581" i="1" s="1"/>
  <c r="M832" i="1"/>
  <c r="N832" i="1" s="1"/>
  <c r="E832" i="1"/>
  <c r="H832" i="1" s="1"/>
  <c r="M22" i="1"/>
  <c r="N22" i="1" s="1"/>
  <c r="E22" i="1"/>
  <c r="H22" i="1" s="1"/>
  <c r="M144" i="1"/>
  <c r="N144" i="1" s="1"/>
  <c r="E144" i="1"/>
  <c r="H144" i="1" s="1"/>
  <c r="M420" i="1"/>
  <c r="N420" i="1" s="1"/>
  <c r="E420" i="1"/>
  <c r="H420" i="1" s="1"/>
  <c r="M39" i="1"/>
  <c r="N39" i="1" s="1"/>
  <c r="E39" i="1"/>
  <c r="H39" i="1" s="1"/>
  <c r="M372" i="1"/>
  <c r="N372" i="1" s="1"/>
  <c r="E372" i="1"/>
  <c r="H372" i="1" s="1"/>
  <c r="M887" i="1"/>
  <c r="N887" i="1" s="1"/>
  <c r="E887" i="1"/>
  <c r="H887" i="1" s="1"/>
  <c r="M435" i="1"/>
  <c r="N435" i="1" s="1"/>
  <c r="E435" i="1"/>
  <c r="H435" i="1" s="1"/>
  <c r="M698" i="1"/>
  <c r="N698" i="1" s="1"/>
  <c r="E698" i="1"/>
  <c r="H698" i="1" s="1"/>
  <c r="M178" i="1"/>
  <c r="N178" i="1" s="1"/>
  <c r="E178" i="1"/>
  <c r="H178" i="1" s="1"/>
  <c r="M824" i="1"/>
  <c r="N824" i="1" s="1"/>
  <c r="E824" i="1"/>
  <c r="H824" i="1" s="1"/>
  <c r="M419" i="1"/>
  <c r="N419" i="1" s="1"/>
  <c r="E419" i="1"/>
  <c r="H419" i="1" s="1"/>
  <c r="M739" i="1"/>
  <c r="N739" i="1" s="1"/>
  <c r="E739" i="1"/>
  <c r="H739" i="1" s="1"/>
  <c r="M964" i="1"/>
  <c r="N964" i="1" s="1"/>
  <c r="E964" i="1"/>
  <c r="H964" i="1" s="1"/>
  <c r="M205" i="1"/>
  <c r="N205" i="1" s="1"/>
  <c r="E205" i="1"/>
  <c r="H205" i="1" s="1"/>
  <c r="M612" i="1"/>
  <c r="N612" i="1" s="1"/>
  <c r="E612" i="1"/>
  <c r="H612" i="1" s="1"/>
  <c r="M425" i="1"/>
  <c r="N425" i="1" s="1"/>
  <c r="E425" i="1"/>
  <c r="H425" i="1" s="1"/>
  <c r="M447" i="1"/>
  <c r="N447" i="1" s="1"/>
  <c r="E447" i="1"/>
  <c r="H447" i="1" s="1"/>
  <c r="M393" i="1"/>
  <c r="N393" i="1" s="1"/>
  <c r="E393" i="1"/>
  <c r="H393" i="1" s="1"/>
  <c r="M645" i="1"/>
  <c r="N645" i="1" s="1"/>
  <c r="E645" i="1"/>
  <c r="H645" i="1" s="1"/>
  <c r="M977" i="1"/>
  <c r="N977" i="1" s="1"/>
  <c r="E977" i="1"/>
  <c r="H977" i="1" s="1"/>
  <c r="M665" i="1"/>
  <c r="N665" i="1" s="1"/>
  <c r="E665" i="1"/>
  <c r="H665" i="1" s="1"/>
  <c r="M996" i="1"/>
  <c r="N996" i="1" s="1"/>
  <c r="E996" i="1"/>
  <c r="H996" i="1" s="1"/>
  <c r="M854" i="1"/>
  <c r="N854" i="1" s="1"/>
  <c r="E854" i="1"/>
  <c r="H854" i="1" s="1"/>
  <c r="M556" i="1"/>
  <c r="N556" i="1" s="1"/>
  <c r="E556" i="1"/>
  <c r="H556" i="1" s="1"/>
  <c r="M139" i="1"/>
  <c r="N139" i="1" s="1"/>
  <c r="E139" i="1"/>
  <c r="H139" i="1" s="1"/>
  <c r="M943" i="1"/>
  <c r="N943" i="1" s="1"/>
  <c r="E943" i="1"/>
  <c r="H943" i="1" s="1"/>
  <c r="M599" i="1"/>
  <c r="N599" i="1" s="1"/>
  <c r="E599" i="1"/>
  <c r="H599" i="1" s="1"/>
  <c r="M352" i="1"/>
  <c r="N352" i="1" s="1"/>
  <c r="E352" i="1"/>
  <c r="H352" i="1" s="1"/>
  <c r="M772" i="1"/>
  <c r="N772" i="1" s="1"/>
  <c r="E772" i="1"/>
  <c r="H772" i="1" s="1"/>
  <c r="M277" i="1"/>
  <c r="N277" i="1" s="1"/>
  <c r="E277" i="1"/>
  <c r="H277" i="1" s="1"/>
  <c r="M103" i="1"/>
  <c r="N103" i="1" s="1"/>
  <c r="E103" i="1"/>
  <c r="H103" i="1" s="1"/>
  <c r="M307" i="1"/>
  <c r="N307" i="1" s="1"/>
  <c r="E307" i="1"/>
  <c r="H307" i="1" s="1"/>
  <c r="M610" i="1"/>
  <c r="N610" i="1" s="1"/>
  <c r="E610" i="1"/>
  <c r="H610" i="1" s="1"/>
  <c r="M81" i="1"/>
  <c r="N81" i="1" s="1"/>
  <c r="E81" i="1"/>
  <c r="H81" i="1" s="1"/>
  <c r="M297" i="1"/>
  <c r="N297" i="1" s="1"/>
  <c r="E297" i="1"/>
  <c r="H297" i="1" s="1"/>
  <c r="M366" i="1"/>
  <c r="N366" i="1" s="1"/>
  <c r="E366" i="1"/>
  <c r="H366" i="1" s="1"/>
  <c r="M401" i="1"/>
  <c r="N401" i="1" s="1"/>
  <c r="E401" i="1"/>
  <c r="H401" i="1" s="1"/>
  <c r="M383" i="1"/>
  <c r="N383" i="1" s="1"/>
  <c r="E383" i="1"/>
  <c r="H383" i="1" s="1"/>
  <c r="M755" i="1"/>
  <c r="N755" i="1" s="1"/>
  <c r="E755" i="1"/>
  <c r="H755" i="1" s="1"/>
  <c r="M222" i="1"/>
  <c r="N222" i="1" s="1"/>
  <c r="E222" i="1"/>
  <c r="H222" i="1" s="1"/>
  <c r="M713" i="1"/>
  <c r="N713" i="1" s="1"/>
  <c r="E713" i="1"/>
  <c r="H713" i="1" s="1"/>
  <c r="M358" i="1"/>
  <c r="N358" i="1" s="1"/>
  <c r="E358" i="1"/>
  <c r="H358" i="1" s="1"/>
  <c r="M14" i="1"/>
  <c r="N14" i="1" s="1"/>
  <c r="E14" i="1"/>
  <c r="H14" i="1" s="1"/>
  <c r="M719" i="1"/>
  <c r="N719" i="1" s="1"/>
  <c r="E719" i="1"/>
  <c r="H719" i="1" s="1"/>
  <c r="M827" i="1"/>
  <c r="N827" i="1" s="1"/>
  <c r="E827" i="1"/>
  <c r="H827" i="1" s="1"/>
  <c r="M616" i="1"/>
  <c r="N616" i="1" s="1"/>
  <c r="E616" i="1"/>
  <c r="H616" i="1" s="1"/>
  <c r="M769" i="1"/>
  <c r="N769" i="1" s="1"/>
  <c r="E769" i="1"/>
  <c r="H769" i="1" s="1"/>
  <c r="M357" i="1"/>
  <c r="N357" i="1" s="1"/>
  <c r="E357" i="1"/>
  <c r="H357" i="1" s="1"/>
  <c r="M392" i="1"/>
  <c r="N392" i="1" s="1"/>
  <c r="E392" i="1"/>
  <c r="H392" i="1" s="1"/>
  <c r="M47" i="1"/>
  <c r="N47" i="1" s="1"/>
  <c r="E47" i="1"/>
  <c r="H47" i="1" s="1"/>
  <c r="M227" i="1"/>
  <c r="N227" i="1" s="1"/>
  <c r="E227" i="1"/>
  <c r="H227" i="1" s="1"/>
  <c r="M288" i="1"/>
  <c r="N288" i="1" s="1"/>
  <c r="E288" i="1"/>
  <c r="H288" i="1" s="1"/>
  <c r="M694" i="1"/>
  <c r="N694" i="1" s="1"/>
  <c r="E694" i="1"/>
  <c r="H694" i="1" s="1"/>
  <c r="M141" i="1"/>
  <c r="N141" i="1" s="1"/>
  <c r="E141" i="1"/>
  <c r="H141" i="1" s="1"/>
  <c r="M930" i="1"/>
  <c r="N930" i="1" s="1"/>
  <c r="E930" i="1"/>
  <c r="H930" i="1" s="1"/>
  <c r="M889" i="1"/>
  <c r="N889" i="1" s="1"/>
  <c r="E889" i="1"/>
  <c r="H889" i="1" s="1"/>
  <c r="M714" i="1"/>
  <c r="N714" i="1" s="1"/>
  <c r="E714" i="1"/>
  <c r="H714" i="1" s="1"/>
  <c r="M331" i="1"/>
  <c r="N331" i="1" s="1"/>
  <c r="E331" i="1"/>
  <c r="H331" i="1" s="1"/>
  <c r="M761" i="1"/>
  <c r="N761" i="1" s="1"/>
  <c r="E761" i="1"/>
  <c r="H761" i="1" s="1"/>
  <c r="M732" i="1"/>
  <c r="N732" i="1" s="1"/>
  <c r="E732" i="1"/>
  <c r="H732" i="1" s="1"/>
  <c r="M9" i="1"/>
  <c r="N9" i="1" s="1"/>
  <c r="E9" i="1"/>
  <c r="H9" i="1" s="1"/>
  <c r="M841" i="1"/>
  <c r="N841" i="1" s="1"/>
  <c r="E841" i="1"/>
  <c r="H841" i="1" s="1"/>
  <c r="M874" i="1"/>
  <c r="N874" i="1" s="1"/>
  <c r="E874" i="1"/>
  <c r="H874" i="1" s="1"/>
  <c r="M528" i="1"/>
  <c r="N528" i="1" s="1"/>
  <c r="E528" i="1"/>
  <c r="H528" i="1" s="1"/>
  <c r="M428" i="1"/>
  <c r="N428" i="1" s="1"/>
  <c r="E428" i="1"/>
  <c r="H428" i="1" s="1"/>
  <c r="M811" i="1"/>
  <c r="N811" i="1" s="1"/>
  <c r="E811" i="1"/>
  <c r="H811" i="1" s="1"/>
  <c r="M948" i="1"/>
  <c r="N948" i="1" s="1"/>
  <c r="E948" i="1"/>
  <c r="H948" i="1" s="1"/>
  <c r="M835" i="1"/>
  <c r="N835" i="1" s="1"/>
  <c r="E835" i="1"/>
  <c r="H835" i="1" s="1"/>
  <c r="M406" i="1"/>
  <c r="N406" i="1" s="1"/>
  <c r="E406" i="1"/>
  <c r="H406" i="1" s="1"/>
  <c r="M305" i="1"/>
  <c r="N305" i="1" s="1"/>
  <c r="E305" i="1"/>
  <c r="H305" i="1" s="1"/>
  <c r="M132" i="1"/>
  <c r="N132" i="1" s="1"/>
  <c r="E132" i="1"/>
  <c r="H132" i="1" s="1"/>
  <c r="M365" i="1"/>
  <c r="N365" i="1" s="1"/>
  <c r="E365" i="1"/>
  <c r="H365" i="1" s="1"/>
  <c r="M51" i="1"/>
  <c r="N51" i="1" s="1"/>
  <c r="E51" i="1"/>
  <c r="H51" i="1" s="1"/>
  <c r="M831" i="1"/>
  <c r="N831" i="1" s="1"/>
  <c r="E831" i="1"/>
  <c r="H831" i="1" s="1"/>
  <c r="M55" i="1"/>
  <c r="N55" i="1" s="1"/>
  <c r="E55" i="1"/>
  <c r="H55" i="1" s="1"/>
  <c r="M253" i="1"/>
  <c r="N253" i="1" s="1"/>
  <c r="E253" i="1"/>
  <c r="H253" i="1" s="1"/>
  <c r="M340" i="1"/>
  <c r="N340" i="1" s="1"/>
  <c r="E340" i="1"/>
  <c r="H340" i="1" s="1"/>
  <c r="M915" i="1"/>
  <c r="N915" i="1" s="1"/>
  <c r="E915" i="1"/>
  <c r="H915" i="1" s="1"/>
  <c r="M329" i="1"/>
  <c r="N329" i="1" s="1"/>
  <c r="E329" i="1"/>
  <c r="H329" i="1" s="1"/>
  <c r="M798" i="1"/>
  <c r="N798" i="1" s="1"/>
  <c r="E798" i="1"/>
  <c r="H798" i="1" s="1"/>
  <c r="M662" i="1"/>
  <c r="N662" i="1" s="1"/>
  <c r="E662" i="1"/>
  <c r="H662" i="1" s="1"/>
  <c r="M414" i="1"/>
  <c r="N414" i="1" s="1"/>
  <c r="E414" i="1"/>
  <c r="H414" i="1" s="1"/>
  <c r="M519" i="1"/>
  <c r="N519" i="1" s="1"/>
  <c r="E519" i="1"/>
  <c r="H519" i="1" s="1"/>
  <c r="M267" i="1"/>
  <c r="N267" i="1" s="1"/>
  <c r="E267" i="1"/>
  <c r="H267" i="1" s="1"/>
  <c r="M408" i="1"/>
  <c r="N408" i="1" s="1"/>
  <c r="E408" i="1"/>
  <c r="H408" i="1" s="1"/>
  <c r="M346" i="1"/>
  <c r="N346" i="1" s="1"/>
  <c r="E346" i="1"/>
  <c r="H346" i="1" s="1"/>
  <c r="M963" i="1"/>
  <c r="N963" i="1" s="1"/>
  <c r="E963" i="1"/>
  <c r="H963" i="1" s="1"/>
  <c r="M474" i="1"/>
  <c r="N474" i="1" s="1"/>
  <c r="E474" i="1"/>
  <c r="H474" i="1" s="1"/>
  <c r="M684" i="1"/>
  <c r="N684" i="1" s="1"/>
  <c r="E684" i="1"/>
  <c r="H684" i="1" s="1"/>
  <c r="M12" i="1"/>
  <c r="N12" i="1" s="1"/>
  <c r="E12" i="1"/>
  <c r="H12" i="1" s="1"/>
  <c r="M201" i="1"/>
  <c r="N201" i="1" s="1"/>
  <c r="E201" i="1"/>
  <c r="H201" i="1" s="1"/>
  <c r="M999" i="1"/>
  <c r="N999" i="1" s="1"/>
  <c r="E999" i="1"/>
  <c r="H999" i="1" s="1"/>
  <c r="M323" i="1"/>
  <c r="N323" i="1" s="1"/>
  <c r="E323" i="1"/>
  <c r="H323" i="1" s="1"/>
  <c r="M69" i="1"/>
  <c r="N69" i="1" s="1"/>
  <c r="E69" i="1"/>
  <c r="H69" i="1" s="1"/>
  <c r="M595" i="1"/>
  <c r="N595" i="1" s="1"/>
  <c r="E595" i="1"/>
  <c r="H595" i="1" s="1"/>
  <c r="M758" i="1"/>
  <c r="N758" i="1" s="1"/>
  <c r="E758" i="1"/>
  <c r="H758" i="1" s="1"/>
  <c r="M164" i="1"/>
  <c r="N164" i="1" s="1"/>
  <c r="E164" i="1"/>
  <c r="H164" i="1" s="1"/>
  <c r="M415" i="1"/>
  <c r="N415" i="1" s="1"/>
  <c r="E415" i="1"/>
  <c r="H415" i="1" s="1"/>
  <c r="M851" i="1"/>
  <c r="N851" i="1" s="1"/>
  <c r="E851" i="1"/>
  <c r="H851" i="1" s="1"/>
  <c r="M540" i="1"/>
  <c r="N540" i="1" s="1"/>
  <c r="E540" i="1"/>
  <c r="H540" i="1" s="1"/>
  <c r="M774" i="1"/>
  <c r="N774" i="1" s="1"/>
  <c r="E774" i="1"/>
  <c r="H774" i="1" s="1"/>
  <c r="M192" i="1"/>
  <c r="N192" i="1" s="1"/>
  <c r="E192" i="1"/>
  <c r="H192" i="1" s="1"/>
  <c r="M389" i="1"/>
  <c r="N389" i="1" s="1"/>
  <c r="E389" i="1"/>
  <c r="H389" i="1" s="1"/>
  <c r="M776" i="1"/>
  <c r="N776" i="1" s="1"/>
  <c r="E776" i="1"/>
  <c r="H776" i="1" s="1"/>
  <c r="M348" i="1"/>
  <c r="N348" i="1" s="1"/>
  <c r="E348" i="1"/>
  <c r="H348" i="1" s="1"/>
  <c r="M430" i="1"/>
  <c r="N430" i="1" s="1"/>
  <c r="E430" i="1"/>
  <c r="H430" i="1" s="1"/>
  <c r="M946" i="1"/>
  <c r="N946" i="1" s="1"/>
  <c r="E946" i="1"/>
  <c r="H946" i="1" s="1"/>
  <c r="M833" i="1"/>
  <c r="N833" i="1" s="1"/>
  <c r="E833" i="1"/>
  <c r="H833" i="1" s="1"/>
  <c r="M153" i="1"/>
  <c r="N153" i="1" s="1"/>
  <c r="E153" i="1"/>
  <c r="H153" i="1" s="1"/>
  <c r="M836" i="1"/>
  <c r="N836" i="1" s="1"/>
  <c r="E836" i="1"/>
  <c r="H836" i="1" s="1"/>
  <c r="M203" i="1"/>
  <c r="N203" i="1" s="1"/>
  <c r="E203" i="1"/>
  <c r="H203" i="1" s="1"/>
  <c r="M196" i="1"/>
  <c r="N196" i="1" s="1"/>
  <c r="E196" i="1"/>
  <c r="H196" i="1" s="1"/>
  <c r="M927" i="1"/>
  <c r="N927" i="1" s="1"/>
  <c r="E927" i="1"/>
  <c r="H927" i="1" s="1"/>
  <c r="M137" i="1"/>
  <c r="N137" i="1" s="1"/>
  <c r="E137" i="1"/>
  <c r="H137" i="1" s="1"/>
  <c r="M845" i="1"/>
  <c r="N845" i="1" s="1"/>
  <c r="E845" i="1"/>
  <c r="H845" i="1" s="1"/>
  <c r="M716" i="1"/>
  <c r="N716" i="1" s="1"/>
  <c r="E716" i="1"/>
  <c r="H716" i="1" s="1"/>
  <c r="M711" i="1"/>
  <c r="N711" i="1" s="1"/>
  <c r="E711" i="1"/>
  <c r="H711" i="1" s="1"/>
  <c r="M949" i="1"/>
  <c r="N949" i="1" s="1"/>
  <c r="E949" i="1"/>
  <c r="H949" i="1" s="1"/>
  <c r="M893" i="1"/>
  <c r="N893" i="1" s="1"/>
  <c r="E893" i="1"/>
  <c r="H893" i="1" s="1"/>
  <c r="M85" i="1"/>
  <c r="N85" i="1" s="1"/>
  <c r="E85" i="1"/>
  <c r="H85" i="1" s="1"/>
  <c r="M765" i="1"/>
  <c r="N765" i="1" s="1"/>
  <c r="E765" i="1"/>
  <c r="H765" i="1" s="1"/>
  <c r="M672" i="1"/>
  <c r="N672" i="1" s="1"/>
  <c r="E672" i="1"/>
  <c r="H672" i="1" s="1"/>
  <c r="M849" i="1"/>
  <c r="N849" i="1" s="1"/>
  <c r="E849" i="1"/>
  <c r="H849" i="1" s="1"/>
  <c r="M726" i="1"/>
  <c r="N726" i="1" s="1"/>
  <c r="E726" i="1"/>
  <c r="H726" i="1" s="1"/>
  <c r="M13" i="1"/>
  <c r="N13" i="1" s="1"/>
  <c r="E13" i="1"/>
  <c r="H13" i="1" s="1"/>
  <c r="M165" i="1"/>
  <c r="N165" i="1" s="1"/>
  <c r="E165" i="1"/>
  <c r="H165" i="1" s="1"/>
  <c r="M26" i="1"/>
  <c r="N26" i="1" s="1"/>
  <c r="E26" i="1"/>
  <c r="H26" i="1" s="1"/>
  <c r="M218" i="1"/>
  <c r="N218" i="1" s="1"/>
  <c r="E218" i="1"/>
  <c r="H218" i="1" s="1"/>
  <c r="M773" i="1"/>
  <c r="N773" i="1" s="1"/>
  <c r="E773" i="1"/>
  <c r="H773" i="1" s="1"/>
  <c r="M966" i="1"/>
  <c r="N966" i="1" s="1"/>
  <c r="E966" i="1"/>
  <c r="H966" i="1" s="1"/>
  <c r="M264" i="1"/>
  <c r="N264" i="1" s="1"/>
  <c r="E264" i="1"/>
  <c r="H264" i="1" s="1"/>
  <c r="M470" i="1"/>
  <c r="N470" i="1" s="1"/>
  <c r="E470" i="1"/>
  <c r="H470" i="1" s="1"/>
  <c r="M692" i="1"/>
  <c r="N692" i="1" s="1"/>
  <c r="E692" i="1"/>
  <c r="H692" i="1" s="1"/>
  <c r="M888" i="1"/>
  <c r="N888" i="1" s="1"/>
  <c r="E888" i="1"/>
  <c r="H888" i="1" s="1"/>
  <c r="M20" i="1"/>
  <c r="N20" i="1" s="1"/>
  <c r="E20" i="1"/>
  <c r="H20" i="1" s="1"/>
  <c r="M342" i="1"/>
  <c r="N342" i="1" s="1"/>
  <c r="E342" i="1"/>
  <c r="H342" i="1" s="1"/>
  <c r="M102" i="1"/>
  <c r="N102" i="1" s="1"/>
  <c r="E102" i="1"/>
  <c r="H102" i="1" s="1"/>
  <c r="M276" i="1"/>
  <c r="N276" i="1" s="1"/>
  <c r="E276" i="1"/>
  <c r="H276" i="1" s="1"/>
  <c r="M15" i="1"/>
  <c r="N15" i="1" s="1"/>
  <c r="E15" i="1"/>
  <c r="H15" i="1" s="1"/>
  <c r="M371" i="1"/>
  <c r="N371" i="1" s="1"/>
  <c r="E371" i="1"/>
  <c r="H371" i="1" s="1"/>
  <c r="M82" i="1"/>
  <c r="N82" i="1" s="1"/>
  <c r="E82" i="1"/>
  <c r="H82" i="1" s="1"/>
  <c r="M983" i="1"/>
  <c r="N983" i="1" s="1"/>
  <c r="E983" i="1"/>
  <c r="H983" i="1" s="1"/>
  <c r="M558" i="1"/>
  <c r="N558" i="1" s="1"/>
  <c r="E558" i="1"/>
  <c r="H558" i="1" s="1"/>
  <c r="M378" i="1"/>
  <c r="N378" i="1" s="1"/>
  <c r="E378" i="1"/>
  <c r="H378" i="1" s="1"/>
  <c r="M856" i="1"/>
  <c r="N856" i="1" s="1"/>
  <c r="E856" i="1"/>
  <c r="H856" i="1" s="1"/>
  <c r="M311" i="1"/>
  <c r="N311" i="1" s="1"/>
  <c r="E311" i="1"/>
  <c r="H311" i="1" s="1"/>
  <c r="M614" i="1"/>
  <c r="N614" i="1" s="1"/>
  <c r="E614" i="1"/>
  <c r="H614" i="1" s="1"/>
  <c r="M825" i="1"/>
  <c r="N825" i="1" s="1"/>
  <c r="E825" i="1"/>
  <c r="H825" i="1" s="1"/>
  <c r="M591" i="1"/>
  <c r="N591" i="1" s="1"/>
  <c r="E591" i="1"/>
  <c r="H591" i="1" s="1"/>
  <c r="M98" i="1"/>
  <c r="N98" i="1" s="1"/>
  <c r="E98" i="1"/>
  <c r="H98" i="1" s="1"/>
  <c r="M663" i="1"/>
  <c r="N663" i="1" s="1"/>
  <c r="E663" i="1"/>
  <c r="H663" i="1" s="1"/>
  <c r="M917" i="1"/>
  <c r="N917" i="1" s="1"/>
  <c r="E917" i="1"/>
  <c r="H917" i="1" s="1"/>
  <c r="M852" i="1"/>
  <c r="N852" i="1" s="1"/>
  <c r="E852" i="1"/>
  <c r="H852" i="1" s="1"/>
  <c r="M101" i="1"/>
  <c r="N101" i="1" s="1"/>
  <c r="E101" i="1"/>
  <c r="H101" i="1" s="1"/>
  <c r="M146" i="1"/>
  <c r="N146" i="1" s="1"/>
  <c r="E146" i="1"/>
  <c r="H146" i="1" s="1"/>
  <c r="M54" i="1"/>
  <c r="N54" i="1" s="1"/>
  <c r="E54" i="1"/>
  <c r="H54" i="1" s="1"/>
  <c r="M918" i="1"/>
  <c r="N918" i="1" s="1"/>
  <c r="E918" i="1"/>
  <c r="H918" i="1" s="1"/>
  <c r="M2" i="1"/>
  <c r="N2" i="1" s="1"/>
  <c r="E2" i="1"/>
  <c r="H2" i="1" s="1"/>
  <c r="M921" i="1"/>
  <c r="N921" i="1" s="1"/>
  <c r="E921" i="1"/>
  <c r="H921" i="1" s="1"/>
  <c r="M363" i="1"/>
  <c r="N363" i="1" s="1"/>
  <c r="E363" i="1"/>
  <c r="H363" i="1" s="1"/>
  <c r="M452" i="1"/>
  <c r="N452" i="1" s="1"/>
  <c r="E452" i="1"/>
  <c r="H452" i="1" s="1"/>
  <c r="M396" i="1"/>
  <c r="N396" i="1" s="1"/>
  <c r="E396" i="1"/>
  <c r="H396" i="1" s="1"/>
  <c r="M868" i="1"/>
  <c r="N868" i="1" s="1"/>
  <c r="E868" i="1"/>
  <c r="H868" i="1" s="1"/>
  <c r="M109" i="1"/>
  <c r="N109" i="1" s="1"/>
  <c r="E109" i="1"/>
  <c r="H109" i="1" s="1"/>
  <c r="M332" i="1"/>
  <c r="N332" i="1" s="1"/>
  <c r="E332" i="1"/>
  <c r="H332" i="1" s="1"/>
  <c r="M322" i="1"/>
  <c r="N322" i="1" s="1"/>
  <c r="E322" i="1"/>
  <c r="H322" i="1" s="1"/>
  <c r="M5" i="1"/>
  <c r="N5" i="1" s="1"/>
  <c r="E5" i="1"/>
  <c r="H5" i="1" s="1"/>
  <c r="M209" i="1"/>
  <c r="N209" i="1" s="1"/>
  <c r="E209" i="1"/>
  <c r="H209" i="1" s="1"/>
  <c r="M731" i="1"/>
  <c r="N731" i="1" s="1"/>
  <c r="E731" i="1"/>
  <c r="H731" i="1" s="1"/>
  <c r="M235" i="1"/>
  <c r="N235" i="1" s="1"/>
  <c r="E235" i="1"/>
  <c r="H235" i="1" s="1"/>
  <c r="M806" i="1"/>
  <c r="N806" i="1" s="1"/>
  <c r="E806" i="1"/>
  <c r="H806" i="1" s="1"/>
  <c r="M344" i="1"/>
  <c r="N344" i="1" s="1"/>
  <c r="E344" i="1"/>
  <c r="H344" i="1" s="1"/>
  <c r="M544" i="1"/>
  <c r="N544" i="1" s="1"/>
  <c r="E544" i="1"/>
  <c r="H544" i="1" s="1"/>
  <c r="M926" i="1"/>
  <c r="N926" i="1" s="1"/>
  <c r="E926" i="1"/>
  <c r="H926" i="1" s="1"/>
  <c r="M721" i="1"/>
  <c r="N721" i="1" s="1"/>
  <c r="E721" i="1"/>
  <c r="H721" i="1" s="1"/>
  <c r="M891" i="1"/>
  <c r="N891" i="1" s="1"/>
  <c r="E891" i="1"/>
  <c r="H891" i="1" s="1"/>
  <c r="M242" i="1"/>
  <c r="N242" i="1" s="1"/>
  <c r="E242" i="1"/>
  <c r="H242" i="1" s="1"/>
  <c r="M466" i="1"/>
  <c r="N466" i="1" s="1"/>
  <c r="E466" i="1"/>
  <c r="H466" i="1" s="1"/>
  <c r="M786" i="1"/>
  <c r="N786" i="1" s="1"/>
  <c r="E786" i="1"/>
  <c r="H786" i="1" s="1"/>
  <c r="M142" i="1"/>
  <c r="N142" i="1" s="1"/>
  <c r="E142" i="1"/>
  <c r="H142" i="1" s="1"/>
  <c r="M520" i="1"/>
  <c r="N520" i="1" s="1"/>
  <c r="E520" i="1"/>
  <c r="H520" i="1" s="1"/>
  <c r="M53" i="1"/>
  <c r="N53" i="1" s="1"/>
  <c r="E53" i="1"/>
  <c r="H53" i="1" s="1"/>
  <c r="M199" i="1"/>
  <c r="N199" i="1" s="1"/>
  <c r="E199" i="1"/>
  <c r="H199" i="1" s="1"/>
  <c r="M409" i="1"/>
  <c r="N409" i="1" s="1"/>
  <c r="E409" i="1"/>
  <c r="H409" i="1" s="1"/>
  <c r="M45" i="1"/>
  <c r="N45" i="1" s="1"/>
  <c r="E45" i="1"/>
  <c r="H45" i="1" s="1"/>
  <c r="M458" i="1"/>
  <c r="N458" i="1" s="1"/>
  <c r="E458" i="1"/>
  <c r="H458" i="1" s="1"/>
  <c r="M552" i="1"/>
  <c r="N552" i="1" s="1"/>
  <c r="E552" i="1"/>
  <c r="H552" i="1" s="1"/>
  <c r="M863" i="1"/>
  <c r="N863" i="1" s="1"/>
  <c r="E863" i="1"/>
  <c r="H863" i="1" s="1"/>
  <c r="M353" i="1"/>
  <c r="N353" i="1" s="1"/>
  <c r="E353" i="1"/>
  <c r="H353" i="1" s="1"/>
  <c r="M791" i="1"/>
  <c r="N791" i="1" s="1"/>
  <c r="E791" i="1"/>
  <c r="H791" i="1" s="1"/>
  <c r="M90" i="1"/>
  <c r="N90" i="1" s="1"/>
  <c r="E90" i="1"/>
  <c r="H90" i="1" s="1"/>
  <c r="M394" i="1"/>
  <c r="N394" i="1" s="1"/>
  <c r="E394" i="1"/>
  <c r="H394" i="1" s="1"/>
  <c r="M658" i="1"/>
  <c r="N658" i="1" s="1"/>
  <c r="E658" i="1"/>
  <c r="H658" i="1" s="1"/>
  <c r="M477" i="1"/>
  <c r="N477" i="1" s="1"/>
  <c r="E477" i="1"/>
  <c r="H477" i="1" s="1"/>
  <c r="M405" i="1"/>
  <c r="N405" i="1" s="1"/>
  <c r="E405" i="1"/>
  <c r="H405" i="1" s="1"/>
  <c r="M987" i="1"/>
  <c r="N987" i="1" s="1"/>
  <c r="E987" i="1"/>
  <c r="H987" i="1" s="1"/>
  <c r="M105" i="1"/>
  <c r="N105" i="1" s="1"/>
  <c r="E105" i="1"/>
  <c r="H105" i="1" s="1"/>
  <c r="M998" i="1"/>
  <c r="N998" i="1" s="1"/>
  <c r="E998" i="1"/>
  <c r="H998" i="1" s="1"/>
  <c r="M145" i="1"/>
  <c r="N145" i="1" s="1"/>
  <c r="E145" i="1"/>
  <c r="H145" i="1" s="1"/>
  <c r="M228" i="1"/>
  <c r="N228" i="1" s="1"/>
  <c r="E228" i="1"/>
  <c r="H228" i="1" s="1"/>
  <c r="M229" i="1"/>
  <c r="N229" i="1" s="1"/>
  <c r="E229" i="1"/>
  <c r="H229" i="1" s="1"/>
  <c r="M813" i="1"/>
  <c r="N813" i="1" s="1"/>
  <c r="E813" i="1"/>
  <c r="H813" i="1" s="1"/>
  <c r="M896" i="1"/>
  <c r="N896" i="1" s="1"/>
  <c r="E896" i="1"/>
  <c r="H896" i="1" s="1"/>
  <c r="M601" i="1"/>
  <c r="N601" i="1" s="1"/>
  <c r="E601" i="1"/>
  <c r="H601" i="1" s="1"/>
  <c r="M238" i="1"/>
  <c r="N238" i="1" s="1"/>
  <c r="E238" i="1"/>
  <c r="H238" i="1" s="1"/>
  <c r="M432" i="1"/>
  <c r="N432" i="1" s="1"/>
  <c r="E432" i="1"/>
  <c r="H432" i="1" s="1"/>
  <c r="M641" i="1"/>
  <c r="N641" i="1" s="1"/>
  <c r="E641" i="1"/>
  <c r="H641" i="1" s="1"/>
  <c r="M57" i="1"/>
  <c r="N57" i="1" s="1"/>
  <c r="E57" i="1"/>
  <c r="H57" i="1" s="1"/>
  <c r="M967" i="1"/>
  <c r="N967" i="1" s="1"/>
  <c r="E967" i="1"/>
  <c r="H967" i="1" s="1"/>
  <c r="M568" i="1"/>
  <c r="N568" i="1" s="1"/>
  <c r="E568" i="1"/>
  <c r="H568" i="1" s="1"/>
  <c r="M284" i="1"/>
  <c r="N284" i="1" s="1"/>
  <c r="E284" i="1"/>
  <c r="H284" i="1" s="1"/>
  <c r="M750" i="1"/>
  <c r="N750" i="1" s="1"/>
  <c r="E750" i="1"/>
  <c r="H750" i="1" s="1"/>
  <c r="M94" i="1"/>
  <c r="N94" i="1" s="1"/>
  <c r="E94" i="1"/>
  <c r="H94" i="1" s="1"/>
  <c r="M507" i="1"/>
  <c r="N507" i="1" s="1"/>
  <c r="E507" i="1"/>
  <c r="H507" i="1" s="1"/>
  <c r="M538" i="1"/>
  <c r="N538" i="1" s="1"/>
  <c r="E538" i="1"/>
  <c r="H538" i="1" s="1"/>
  <c r="M177" i="1"/>
  <c r="N177" i="1" s="1"/>
  <c r="E177" i="1"/>
  <c r="H177" i="1" s="1"/>
  <c r="M351" i="1"/>
  <c r="N351" i="1" s="1"/>
  <c r="E351" i="1"/>
  <c r="H351" i="1" s="1"/>
  <c r="M182" i="1"/>
  <c r="N182" i="1" s="1"/>
  <c r="E182" i="1"/>
  <c r="H182" i="1" s="1"/>
  <c r="M313" i="1"/>
  <c r="N313" i="1" s="1"/>
  <c r="E313" i="1"/>
  <c r="H313" i="1" s="1"/>
  <c r="M67" i="1"/>
  <c r="N67" i="1" s="1"/>
  <c r="E67" i="1"/>
  <c r="H67" i="1" s="1"/>
  <c r="M782" i="1"/>
  <c r="N782" i="1" s="1"/>
  <c r="E782" i="1"/>
  <c r="H782" i="1" s="1"/>
  <c r="M703" i="1"/>
  <c r="N703" i="1" s="1"/>
  <c r="E703" i="1"/>
  <c r="H703" i="1" s="1"/>
  <c r="M859" i="1"/>
  <c r="N859" i="1" s="1"/>
  <c r="E859" i="1"/>
  <c r="H859" i="1" s="1"/>
  <c r="M647" i="1"/>
  <c r="N647" i="1" s="1"/>
  <c r="E647" i="1"/>
  <c r="H647" i="1" s="1"/>
  <c r="M16" i="1"/>
  <c r="N16" i="1" s="1"/>
  <c r="E16" i="1"/>
  <c r="H16" i="1" s="1"/>
  <c r="M251" i="1"/>
  <c r="N251" i="1" s="1"/>
  <c r="E251" i="1"/>
  <c r="H251" i="1" s="1"/>
  <c r="M962" i="1"/>
  <c r="N962" i="1" s="1"/>
  <c r="E962" i="1"/>
  <c r="H962" i="1" s="1"/>
  <c r="M38" i="1"/>
  <c r="N38" i="1" s="1"/>
  <c r="E38" i="1"/>
  <c r="H38" i="1" s="1"/>
  <c r="M50" i="1"/>
  <c r="N50" i="1" s="1"/>
  <c r="E50" i="1"/>
  <c r="H50" i="1" s="1"/>
  <c r="M258" i="1"/>
  <c r="N258" i="1" s="1"/>
  <c r="E258" i="1"/>
  <c r="H258" i="1" s="1"/>
  <c r="M906" i="1"/>
  <c r="N906" i="1" s="1"/>
  <c r="E906" i="1"/>
  <c r="H906" i="1" s="1"/>
  <c r="M931" i="1"/>
  <c r="N931" i="1" s="1"/>
  <c r="E931" i="1"/>
  <c r="H931" i="1" s="1"/>
  <c r="M553" i="1"/>
  <c r="N553" i="1" s="1"/>
  <c r="E553" i="1"/>
  <c r="H553" i="1" s="1"/>
  <c r="M330" i="1"/>
  <c r="N330" i="1" s="1"/>
  <c r="E330" i="1"/>
  <c r="H330" i="1" s="1"/>
  <c r="M143" i="1"/>
  <c r="N143" i="1" s="1"/>
  <c r="E143" i="1"/>
  <c r="H143" i="1" s="1"/>
  <c r="M263" i="1"/>
  <c r="N263" i="1" s="1"/>
  <c r="E263" i="1"/>
  <c r="H263" i="1" s="1"/>
  <c r="M548" i="1"/>
  <c r="N548" i="1" s="1"/>
  <c r="E548" i="1"/>
  <c r="H548" i="1" s="1"/>
  <c r="M301" i="1"/>
  <c r="N301" i="1" s="1"/>
  <c r="E301" i="1"/>
  <c r="H301" i="1" s="1"/>
  <c r="M972" i="1"/>
  <c r="N972" i="1" s="1"/>
  <c r="E972" i="1"/>
  <c r="H972" i="1" s="1"/>
  <c r="M1001" i="1"/>
  <c r="N1001" i="1" s="1"/>
  <c r="E1001" i="1"/>
  <c r="H1001" i="1" s="1"/>
  <c r="M439" i="1"/>
  <c r="N439" i="1" s="1"/>
  <c r="E439" i="1"/>
  <c r="H439" i="1" s="1"/>
  <c r="M587" i="1"/>
  <c r="N587" i="1" s="1"/>
  <c r="E587" i="1"/>
  <c r="H587" i="1" s="1"/>
  <c r="M119" i="1"/>
  <c r="N119" i="1" s="1"/>
  <c r="E119" i="1"/>
  <c r="H119" i="1" s="1"/>
  <c r="M10" i="1"/>
  <c r="N10" i="1" s="1"/>
  <c r="E10" i="1"/>
  <c r="H10" i="1" s="1"/>
  <c r="M563" i="1"/>
  <c r="N563" i="1" s="1"/>
  <c r="E563" i="1"/>
  <c r="H563" i="1" s="1"/>
  <c r="M356" i="1"/>
  <c r="N356" i="1" s="1"/>
  <c r="E356" i="1"/>
  <c r="H356" i="1" s="1"/>
  <c r="M337" i="1"/>
  <c r="N337" i="1" s="1"/>
  <c r="E337" i="1"/>
  <c r="H337" i="1" s="1"/>
  <c r="M185" i="1"/>
  <c r="N185" i="1" s="1"/>
  <c r="E185" i="1"/>
  <c r="H185" i="1" s="1"/>
  <c r="M736" i="1"/>
  <c r="N736" i="1" s="1"/>
  <c r="E736" i="1"/>
  <c r="H736" i="1" s="1"/>
  <c r="M690" i="1"/>
  <c r="N690" i="1" s="1"/>
  <c r="E690" i="1"/>
  <c r="H690" i="1" s="1"/>
  <c r="M131" i="1"/>
  <c r="N131" i="1" s="1"/>
  <c r="E131" i="1"/>
  <c r="H131" i="1" s="1"/>
  <c r="M464" i="1"/>
  <c r="N464" i="1" s="1"/>
  <c r="E464" i="1"/>
  <c r="H464" i="1" s="1"/>
  <c r="M309" i="1"/>
  <c r="N309" i="1" s="1"/>
  <c r="E309" i="1"/>
  <c r="H309" i="1" s="1"/>
  <c r="M674" i="1"/>
  <c r="N674" i="1" s="1"/>
  <c r="E674" i="1"/>
  <c r="H674" i="1" s="1"/>
  <c r="M974" i="1"/>
  <c r="N974" i="1" s="1"/>
  <c r="E974" i="1"/>
  <c r="H974" i="1" s="1"/>
  <c r="M838" i="1"/>
  <c r="N838" i="1" s="1"/>
  <c r="E838" i="1"/>
  <c r="H838" i="1" s="1"/>
  <c r="M467" i="1"/>
  <c r="N467" i="1" s="1"/>
  <c r="E467" i="1"/>
  <c r="H467" i="1" s="1"/>
  <c r="M582" i="1"/>
  <c r="N582" i="1" s="1"/>
  <c r="E582" i="1"/>
  <c r="H582" i="1" s="1"/>
  <c r="M225" i="1"/>
  <c r="N225" i="1" s="1"/>
  <c r="E225" i="1"/>
  <c r="H225" i="1" s="1"/>
  <c r="M653" i="1"/>
  <c r="N653" i="1" s="1"/>
  <c r="E653" i="1"/>
  <c r="H653" i="1" s="1"/>
  <c r="M848" i="1"/>
  <c r="N848" i="1" s="1"/>
  <c r="E848" i="1"/>
  <c r="H848" i="1" s="1"/>
  <c r="M517" i="1"/>
  <c r="N517" i="1" s="1"/>
  <c r="E517" i="1"/>
  <c r="H517" i="1" s="1"/>
  <c r="M933" i="1"/>
  <c r="N933" i="1" s="1"/>
  <c r="E933" i="1"/>
  <c r="H933" i="1" s="1"/>
  <c r="M500" i="1"/>
  <c r="N500" i="1" s="1"/>
  <c r="E500" i="1"/>
  <c r="H500" i="1" s="1"/>
  <c r="M938" i="1"/>
  <c r="N938" i="1" s="1"/>
  <c r="E938" i="1"/>
  <c r="H938" i="1" s="1"/>
  <c r="M88" i="1"/>
  <c r="N88" i="1" s="1"/>
  <c r="E88" i="1"/>
  <c r="H88" i="1" s="1"/>
  <c r="M127" i="1"/>
  <c r="N127" i="1" s="1"/>
  <c r="E127" i="1"/>
  <c r="H127" i="1" s="1"/>
  <c r="M386" i="1"/>
  <c r="N386" i="1" s="1"/>
  <c r="E386" i="1"/>
  <c r="H386" i="1" s="1"/>
  <c r="M107" i="1"/>
  <c r="N107" i="1" s="1"/>
  <c r="E107" i="1"/>
  <c r="H107" i="1" s="1"/>
  <c r="M837" i="1"/>
  <c r="N837" i="1" s="1"/>
  <c r="E837" i="1"/>
  <c r="H837" i="1" s="1"/>
  <c r="M237" i="1"/>
  <c r="N237" i="1" s="1"/>
  <c r="E237" i="1"/>
  <c r="H237" i="1" s="1"/>
  <c r="M217" i="1"/>
  <c r="N217" i="1" s="1"/>
  <c r="E217" i="1"/>
  <c r="H217" i="1" s="1"/>
  <c r="M691" i="1"/>
  <c r="N691" i="1" s="1"/>
  <c r="E691" i="1"/>
  <c r="H691" i="1" s="1"/>
  <c r="M63" i="1"/>
  <c r="N63" i="1" s="1"/>
  <c r="E63" i="1"/>
  <c r="H63" i="1" s="1"/>
  <c r="M381" i="1"/>
  <c r="N381" i="1" s="1"/>
  <c r="E381" i="1"/>
  <c r="H381" i="1" s="1"/>
  <c r="M939" i="1"/>
  <c r="N939" i="1" s="1"/>
  <c r="E939" i="1"/>
  <c r="H939" i="1" s="1"/>
  <c r="M261" i="1"/>
  <c r="N261" i="1" s="1"/>
  <c r="E261" i="1"/>
  <c r="H261" i="1" s="1"/>
  <c r="M992" i="1"/>
  <c r="N992" i="1" s="1"/>
  <c r="E992" i="1"/>
  <c r="H992" i="1" s="1"/>
  <c r="M204" i="1"/>
  <c r="N204" i="1" s="1"/>
  <c r="E204" i="1"/>
  <c r="H204" i="1" s="1"/>
  <c r="M661" i="1"/>
  <c r="N661" i="1" s="1"/>
  <c r="E661" i="1"/>
  <c r="H661" i="1" s="1"/>
  <c r="M942" i="1"/>
  <c r="N942" i="1" s="1"/>
  <c r="E942" i="1"/>
  <c r="H942" i="1" s="1"/>
  <c r="M509" i="1"/>
  <c r="N509" i="1" s="1"/>
  <c r="E509" i="1"/>
  <c r="H509" i="1" s="1"/>
  <c r="M333" i="1"/>
  <c r="N333" i="1" s="1"/>
  <c r="E333" i="1"/>
  <c r="H333" i="1" s="1"/>
  <c r="M604" i="1"/>
  <c r="N604" i="1" s="1"/>
  <c r="E604" i="1"/>
  <c r="H604" i="1" s="1"/>
  <c r="M630" i="1"/>
  <c r="N630" i="1" s="1"/>
  <c r="E630" i="1"/>
  <c r="H630" i="1" s="1"/>
  <c r="M903" i="1"/>
  <c r="N903" i="1" s="1"/>
  <c r="E903" i="1"/>
  <c r="H903" i="1" s="1"/>
  <c r="M374" i="1"/>
  <c r="N374" i="1" s="1"/>
  <c r="E374" i="1"/>
  <c r="H374" i="1" s="1"/>
  <c r="M584" i="1"/>
  <c r="N584" i="1" s="1"/>
  <c r="E584" i="1"/>
  <c r="H584" i="1" s="1"/>
  <c r="M497" i="1"/>
  <c r="N497" i="1" s="1"/>
  <c r="E497" i="1"/>
  <c r="H497" i="1" s="1"/>
  <c r="M215" i="1"/>
  <c r="N215" i="1" s="1"/>
  <c r="E215" i="1"/>
  <c r="H215" i="1" s="1"/>
  <c r="M973" i="1"/>
  <c r="N973" i="1" s="1"/>
  <c r="E973" i="1"/>
  <c r="H973" i="1" s="1"/>
  <c r="M397" i="1"/>
  <c r="N397" i="1" s="1"/>
  <c r="E397" i="1"/>
  <c r="H397" i="1" s="1"/>
  <c r="M997" i="1"/>
  <c r="N997" i="1" s="1"/>
  <c r="E997" i="1"/>
  <c r="H997" i="1" s="1"/>
  <c r="M77" i="1"/>
  <c r="N77" i="1" s="1"/>
  <c r="E77" i="1"/>
  <c r="H77" i="1" s="1"/>
  <c r="M122" i="1"/>
  <c r="N122" i="1" s="1"/>
  <c r="E122" i="1"/>
  <c r="H122" i="1" s="1"/>
  <c r="M741" i="1"/>
  <c r="N741" i="1" s="1"/>
  <c r="E741" i="1"/>
  <c r="H741" i="1" s="1"/>
  <c r="M678" i="1"/>
  <c r="N678" i="1" s="1"/>
  <c r="E678" i="1"/>
  <c r="H678" i="1" s="1"/>
  <c r="M438" i="1"/>
  <c r="N438" i="1" s="1"/>
  <c r="E438" i="1"/>
  <c r="H438" i="1" s="1"/>
  <c r="M788" i="1"/>
  <c r="N788" i="1" s="1"/>
  <c r="E788" i="1"/>
  <c r="H788" i="1" s="1"/>
  <c r="M310" i="1"/>
  <c r="N310" i="1" s="1"/>
  <c r="E310" i="1"/>
  <c r="H310" i="1" s="1"/>
  <c r="M707" i="1"/>
  <c r="N707" i="1" s="1"/>
  <c r="E707" i="1"/>
  <c r="H707" i="1" s="1"/>
  <c r="M462" i="1"/>
  <c r="N462" i="1" s="1"/>
  <c r="E462" i="1"/>
  <c r="H462" i="1" s="1"/>
  <c r="M400" i="1"/>
  <c r="N400" i="1" s="1"/>
  <c r="E400" i="1"/>
  <c r="H400" i="1" s="1"/>
  <c r="M273" i="1"/>
  <c r="N273" i="1" s="1"/>
  <c r="E273" i="1"/>
  <c r="H273" i="1" s="1"/>
  <c r="M152" i="1"/>
  <c r="N152" i="1" s="1"/>
  <c r="E152" i="1"/>
  <c r="H152" i="1" s="1"/>
  <c r="M471" i="1"/>
  <c r="N471" i="1" s="1"/>
  <c r="E471" i="1"/>
  <c r="H471" i="1" s="1"/>
  <c r="M200" i="1"/>
  <c r="N200" i="1" s="1"/>
  <c r="E200" i="1"/>
  <c r="H200" i="1" s="1"/>
  <c r="M911" i="1"/>
  <c r="N911" i="1" s="1"/>
  <c r="E911" i="1"/>
  <c r="H911" i="1" s="1"/>
  <c r="M232" i="1"/>
  <c r="N232" i="1" s="1"/>
  <c r="E232" i="1"/>
  <c r="H232" i="1" s="1"/>
  <c r="M167" i="1"/>
  <c r="N167" i="1" s="1"/>
  <c r="E167" i="1"/>
  <c r="H167" i="1" s="1"/>
  <c r="M202" i="1"/>
  <c r="N202" i="1" s="1"/>
  <c r="E202" i="1"/>
  <c r="H202" i="1" s="1"/>
  <c r="M303" i="1"/>
  <c r="N303" i="1" s="1"/>
  <c r="E303" i="1"/>
  <c r="H303" i="1" s="1"/>
  <c r="M779" i="1"/>
  <c r="N779" i="1" s="1"/>
  <c r="E779" i="1"/>
  <c r="H779" i="1" s="1"/>
  <c r="M446" i="1"/>
  <c r="N446" i="1" s="1"/>
  <c r="E446" i="1"/>
  <c r="H446" i="1" s="1"/>
  <c r="M25" i="1"/>
  <c r="N25" i="1" s="1"/>
  <c r="E25" i="1"/>
  <c r="H25" i="1" s="1"/>
  <c r="M373" i="1"/>
  <c r="N373" i="1" s="1"/>
  <c r="E373" i="1"/>
  <c r="H373" i="1" s="1"/>
  <c r="M99" i="1"/>
  <c r="N99" i="1" s="1"/>
  <c r="E99" i="1"/>
  <c r="H99" i="1" s="1"/>
  <c r="M850" i="1"/>
  <c r="N850" i="1" s="1"/>
  <c r="E850" i="1"/>
  <c r="H850" i="1" s="1"/>
  <c r="M480" i="1"/>
  <c r="N480" i="1" s="1"/>
  <c r="E480" i="1"/>
  <c r="H480" i="1" s="1"/>
  <c r="M364" i="1"/>
  <c r="N364" i="1" s="1"/>
  <c r="E364" i="1"/>
  <c r="H364" i="1" s="1"/>
  <c r="M968" i="1"/>
  <c r="N968" i="1" s="1"/>
  <c r="E968" i="1"/>
  <c r="H968" i="1" s="1"/>
  <c r="M634" i="1"/>
  <c r="N634" i="1" s="1"/>
  <c r="E634" i="1"/>
  <c r="H634" i="1" s="1"/>
  <c r="M944" i="1"/>
  <c r="N944" i="1" s="1"/>
  <c r="E944" i="1"/>
  <c r="H944" i="1" s="1"/>
  <c r="M725" i="1"/>
  <c r="N725" i="1" s="1"/>
  <c r="E725" i="1"/>
  <c r="H725" i="1" s="1"/>
  <c r="M600" i="1"/>
  <c r="N600" i="1" s="1"/>
  <c r="E600" i="1"/>
  <c r="H600" i="1" s="1"/>
  <c r="M816" i="1"/>
  <c r="N816" i="1" s="1"/>
  <c r="E816" i="1"/>
  <c r="H816" i="1" s="1"/>
  <c r="M526" i="1"/>
  <c r="N526" i="1" s="1"/>
  <c r="E526" i="1"/>
  <c r="H526" i="1" s="1"/>
  <c r="M369" i="1"/>
  <c r="N369" i="1" s="1"/>
  <c r="E369" i="1"/>
  <c r="H369" i="1" s="1"/>
  <c r="M976" i="1"/>
  <c r="N976" i="1" s="1"/>
  <c r="E976" i="1"/>
  <c r="H976" i="1" s="1"/>
  <c r="M475" i="1"/>
  <c r="N475" i="1" s="1"/>
  <c r="E475" i="1"/>
  <c r="H475" i="1" s="1"/>
  <c r="M632" i="1"/>
  <c r="N632" i="1" s="1"/>
  <c r="E632" i="1"/>
  <c r="H632" i="1" s="1"/>
  <c r="M426" i="1"/>
  <c r="N426" i="1" s="1"/>
  <c r="E426" i="1"/>
  <c r="H426" i="1" s="1"/>
  <c r="M685" i="1"/>
  <c r="N685" i="1" s="1"/>
  <c r="E685" i="1"/>
  <c r="H685" i="1" s="1"/>
  <c r="M117" i="1"/>
  <c r="N117" i="1" s="1"/>
  <c r="E117" i="1"/>
  <c r="H117" i="1" s="1"/>
  <c r="M545" i="1"/>
  <c r="N545" i="1" s="1"/>
  <c r="E545" i="1"/>
  <c r="H545" i="1" s="1"/>
  <c r="M512" i="1"/>
  <c r="N512" i="1" s="1"/>
  <c r="E512" i="1"/>
  <c r="H512" i="1" s="1"/>
  <c r="M399" i="1"/>
  <c r="N399" i="1" s="1"/>
  <c r="E399" i="1"/>
  <c r="H399" i="1" s="1"/>
  <c r="M746" i="1"/>
  <c r="N746" i="1" s="1"/>
  <c r="E746" i="1"/>
  <c r="H746" i="1" s="1"/>
  <c r="M125" i="1"/>
  <c r="N125" i="1" s="1"/>
  <c r="E125" i="1"/>
  <c r="H125" i="1" s="1"/>
  <c r="M272" i="1"/>
  <c r="N272" i="1" s="1"/>
  <c r="E272" i="1"/>
  <c r="H272" i="1" s="1"/>
  <c r="M981" i="1"/>
  <c r="N981" i="1" s="1"/>
  <c r="E981" i="1"/>
  <c r="H981" i="1" s="1"/>
  <c r="M547" i="1"/>
  <c r="N547" i="1" s="1"/>
  <c r="E547" i="1"/>
  <c r="H547" i="1" s="1"/>
  <c r="M161" i="1"/>
  <c r="N161" i="1" s="1"/>
  <c r="E161" i="1"/>
  <c r="H161" i="1" s="1"/>
  <c r="M280" i="1"/>
  <c r="N280" i="1" s="1"/>
  <c r="E280" i="1"/>
  <c r="H280" i="1" s="1"/>
  <c r="M592" i="1"/>
  <c r="N592" i="1" s="1"/>
  <c r="E592" i="1"/>
  <c r="H592" i="1" s="1"/>
  <c r="M533" i="1"/>
  <c r="N533" i="1" s="1"/>
  <c r="E533" i="1"/>
  <c r="H533" i="1" s="1"/>
  <c r="M820" i="1"/>
  <c r="N820" i="1" s="1"/>
  <c r="E820" i="1"/>
  <c r="H820" i="1" s="1"/>
  <c r="M633" i="1"/>
  <c r="N633" i="1" s="1"/>
  <c r="E633" i="1"/>
  <c r="H633" i="1" s="1"/>
  <c r="M73" i="1"/>
  <c r="N73" i="1" s="1"/>
  <c r="E73" i="1"/>
  <c r="H73" i="1" s="1"/>
  <c r="M289" i="1"/>
  <c r="N289" i="1" s="1"/>
  <c r="E289" i="1"/>
  <c r="H289" i="1" s="1"/>
  <c r="M384" i="1"/>
  <c r="N384" i="1" s="1"/>
  <c r="E384" i="1"/>
  <c r="H384" i="1" s="1"/>
  <c r="M121" i="1"/>
  <c r="N121" i="1" s="1"/>
  <c r="E121" i="1"/>
  <c r="H121" i="1" s="1"/>
  <c r="M440" i="1"/>
  <c r="N440" i="1" s="1"/>
  <c r="E440" i="1"/>
  <c r="H440" i="1" s="1"/>
  <c r="M136" i="1"/>
  <c r="N136" i="1" s="1"/>
  <c r="E136" i="1"/>
  <c r="H136" i="1" s="1"/>
  <c r="M762" i="1"/>
  <c r="N762" i="1" s="1"/>
  <c r="E762" i="1"/>
  <c r="H762" i="1" s="1"/>
  <c r="M138" i="1"/>
  <c r="N138" i="1" s="1"/>
  <c r="E138" i="1"/>
  <c r="H138" i="1" s="1"/>
  <c r="M72" i="1"/>
  <c r="N72" i="1" s="1"/>
  <c r="E72" i="1"/>
  <c r="H72" i="1" s="1"/>
  <c r="M807" i="1"/>
  <c r="N807" i="1" s="1"/>
  <c r="E807" i="1"/>
  <c r="H807" i="1" s="1"/>
  <c r="M18" i="1"/>
  <c r="N18" i="1" s="1"/>
  <c r="E18" i="1"/>
  <c r="H18" i="1" s="1"/>
  <c r="M511" i="1"/>
  <c r="N511" i="1" s="1"/>
  <c r="E511" i="1"/>
  <c r="H511" i="1" s="1"/>
  <c r="M892" i="1"/>
  <c r="N892" i="1" s="1"/>
  <c r="E892" i="1"/>
  <c r="H892" i="1" s="1"/>
  <c r="M287" i="1"/>
  <c r="N287" i="1" s="1"/>
  <c r="E287" i="1"/>
  <c r="H287" i="1" s="1"/>
  <c r="M916" i="1"/>
  <c r="N916" i="1" s="1"/>
  <c r="E916" i="1"/>
  <c r="H916" i="1" s="1"/>
  <c r="M219" i="1"/>
  <c r="N219" i="1" s="1"/>
  <c r="E219" i="1"/>
  <c r="H219" i="1" s="1"/>
  <c r="M613" i="1"/>
  <c r="N613" i="1" s="1"/>
  <c r="E613" i="1"/>
  <c r="H613" i="1" s="1"/>
  <c r="M97" i="1"/>
  <c r="N97" i="1" s="1"/>
  <c r="E97" i="1"/>
  <c r="H97" i="1" s="1"/>
  <c r="M359" i="1"/>
  <c r="N359" i="1" s="1"/>
  <c r="E359" i="1"/>
  <c r="H359" i="1" s="1"/>
  <c r="M130" i="1"/>
  <c r="N130" i="1" s="1"/>
  <c r="E130" i="1"/>
  <c r="H130" i="1" s="1"/>
  <c r="M778" i="1"/>
  <c r="N778" i="1" s="1"/>
  <c r="E778" i="1"/>
  <c r="H778" i="1" s="1"/>
  <c r="M819" i="1"/>
  <c r="N819" i="1" s="1"/>
  <c r="E819" i="1"/>
  <c r="H819" i="1" s="1"/>
  <c r="M3" i="1"/>
  <c r="N3" i="1" s="1"/>
  <c r="E3" i="1"/>
  <c r="H3" i="1" s="1"/>
  <c r="M578" i="1"/>
  <c r="N578" i="1" s="1"/>
  <c r="E578" i="1"/>
  <c r="H578" i="1" s="1"/>
  <c r="M618" i="1"/>
  <c r="N618" i="1" s="1"/>
  <c r="E618" i="1"/>
  <c r="H618" i="1" s="1"/>
  <c r="M115" i="1"/>
  <c r="N115" i="1" s="1"/>
  <c r="E115" i="1"/>
  <c r="H115" i="1" s="1"/>
  <c r="M757" i="1"/>
  <c r="N757" i="1" s="1"/>
  <c r="E757" i="1"/>
  <c r="H757" i="1" s="1"/>
  <c r="M853" i="1"/>
  <c r="N853" i="1" s="1"/>
  <c r="E853" i="1"/>
  <c r="H853" i="1" s="1"/>
  <c r="M23" i="1"/>
  <c r="N23" i="1" s="1"/>
  <c r="E23" i="1"/>
  <c r="H23" i="1" s="1"/>
  <c r="M158" i="1"/>
  <c r="N158" i="1" s="1"/>
  <c r="E158" i="1"/>
  <c r="H158" i="1" s="1"/>
  <c r="M211" i="1"/>
  <c r="N211" i="1" s="1"/>
  <c r="E211" i="1"/>
  <c r="H211" i="1" s="1"/>
  <c r="M501" i="1"/>
  <c r="N501" i="1" s="1"/>
  <c r="E501" i="1"/>
  <c r="H501" i="1" s="1"/>
  <c r="M620" i="1"/>
  <c r="N620" i="1" s="1"/>
  <c r="E620" i="1"/>
  <c r="H620" i="1" s="1"/>
  <c r="M583" i="1"/>
  <c r="N583" i="1" s="1"/>
  <c r="E583" i="1"/>
  <c r="H583" i="1" s="1"/>
  <c r="M326" i="1"/>
  <c r="N326" i="1" s="1"/>
  <c r="E326" i="1"/>
  <c r="H326" i="1" s="1"/>
  <c r="M683" i="1"/>
  <c r="N683" i="1" s="1"/>
  <c r="E683" i="1"/>
  <c r="H683" i="1" s="1"/>
  <c r="M449" i="1"/>
  <c r="N449" i="1" s="1"/>
  <c r="E449" i="1"/>
  <c r="H449" i="1" s="1"/>
  <c r="M208" i="1"/>
  <c r="N208" i="1" s="1"/>
  <c r="E208" i="1"/>
  <c r="H208" i="1" s="1"/>
  <c r="M437" i="1"/>
  <c r="N437" i="1" s="1"/>
  <c r="E437" i="1"/>
  <c r="H437" i="1" s="1"/>
  <c r="M443" i="1"/>
  <c r="N443" i="1" s="1"/>
  <c r="E443" i="1"/>
  <c r="H443" i="1" s="1"/>
  <c r="M679" i="1"/>
  <c r="N679" i="1" s="1"/>
  <c r="E679" i="1"/>
  <c r="H679" i="1" s="1"/>
  <c r="M126" i="1"/>
  <c r="N126" i="1" s="1"/>
  <c r="E126" i="1"/>
  <c r="H126" i="1" s="1"/>
  <c r="M693" i="1"/>
  <c r="N693" i="1" s="1"/>
  <c r="E693" i="1"/>
  <c r="H693" i="1" s="1"/>
  <c r="M940" i="1"/>
  <c r="N940" i="1" s="1"/>
  <c r="E940" i="1"/>
  <c r="H940" i="1" s="1"/>
  <c r="M343" i="1"/>
  <c r="N343" i="1" s="1"/>
  <c r="E343" i="1"/>
  <c r="H343" i="1" s="1"/>
  <c r="M248" i="1"/>
  <c r="N248" i="1" s="1"/>
  <c r="E248" i="1"/>
  <c r="H248" i="1" s="1"/>
  <c r="M542" i="1"/>
  <c r="N542" i="1" s="1"/>
  <c r="E542" i="1"/>
  <c r="H542" i="1" s="1"/>
  <c r="M643" i="1"/>
  <c r="N643" i="1" s="1"/>
  <c r="E643" i="1"/>
  <c r="H643" i="1" s="1"/>
  <c r="M169" i="1"/>
  <c r="N169" i="1" s="1"/>
  <c r="E169" i="1"/>
  <c r="H169" i="1" s="1"/>
  <c r="M534" i="1"/>
  <c r="N534" i="1" s="1"/>
  <c r="E534" i="1"/>
  <c r="H534" i="1" s="1"/>
  <c r="M195" i="1"/>
  <c r="N195" i="1" s="1"/>
  <c r="E195" i="1"/>
  <c r="H195" i="1" s="1"/>
  <c r="M431" i="1"/>
  <c r="N431" i="1" s="1"/>
  <c r="E431" i="1"/>
  <c r="H431" i="1" s="1"/>
  <c r="M91" i="1"/>
  <c r="N91" i="1" s="1"/>
  <c r="E91" i="1"/>
  <c r="H91" i="1" s="1"/>
  <c r="M960" i="1"/>
  <c r="N960" i="1" s="1"/>
  <c r="E960" i="1"/>
  <c r="H960" i="1" s="1"/>
  <c r="M488" i="1"/>
  <c r="N488" i="1" s="1"/>
  <c r="E488" i="1"/>
  <c r="H488" i="1" s="1"/>
  <c r="M952" i="1"/>
  <c r="N952" i="1" s="1"/>
  <c r="E952" i="1"/>
  <c r="H952" i="1" s="1"/>
  <c r="M70" i="1"/>
  <c r="N70" i="1" s="1"/>
  <c r="E70" i="1"/>
  <c r="H70" i="1" s="1"/>
  <c r="M621" i="1"/>
  <c r="N621" i="1" s="1"/>
  <c r="E621" i="1"/>
  <c r="H621" i="1" s="1"/>
  <c r="M546" i="1"/>
  <c r="N546" i="1" s="1"/>
  <c r="E546" i="1"/>
  <c r="H546" i="1" s="1"/>
  <c r="M753" i="1"/>
  <c r="N753" i="1" s="1"/>
  <c r="E753" i="1"/>
  <c r="H753" i="1" s="1"/>
  <c r="M748" i="1"/>
  <c r="N748" i="1" s="1"/>
  <c r="E748" i="1"/>
  <c r="H748" i="1" s="1"/>
  <c r="M349" i="1"/>
  <c r="N349" i="1" s="1"/>
  <c r="E349" i="1"/>
  <c r="H349" i="1" s="1"/>
  <c r="M19" i="1"/>
  <c r="N19" i="1" s="1"/>
  <c r="E19" i="1"/>
  <c r="H19" i="1" s="1"/>
  <c r="M718" i="1"/>
  <c r="N718" i="1" s="1"/>
  <c r="E718" i="1"/>
  <c r="H718" i="1" s="1"/>
  <c r="M560" i="1"/>
  <c r="N560" i="1" s="1"/>
  <c r="E560" i="1"/>
  <c r="H560" i="1" s="1"/>
  <c r="M828" i="1"/>
  <c r="N828" i="1" s="1"/>
  <c r="E828" i="1"/>
  <c r="H828" i="1" s="1"/>
  <c r="M179" i="1"/>
  <c r="N179" i="1" s="1"/>
  <c r="E179" i="1"/>
  <c r="H179" i="1" s="1"/>
  <c r="M455" i="1"/>
  <c r="N455" i="1" s="1"/>
  <c r="E455" i="1"/>
  <c r="H455" i="1" s="1"/>
  <c r="M957" i="1"/>
  <c r="N957" i="1" s="1"/>
  <c r="E957" i="1"/>
  <c r="H957" i="1" s="1"/>
  <c r="M576" i="1"/>
  <c r="N576" i="1" s="1"/>
  <c r="E576" i="1"/>
  <c r="H576" i="1" s="1"/>
  <c r="M221" i="1"/>
  <c r="N221" i="1" s="1"/>
  <c r="E221" i="1"/>
  <c r="H221" i="1" s="1"/>
  <c r="Y3" i="1" l="1"/>
  <c r="Y2" i="1"/>
  <c r="Y4" i="1" l="1"/>
  <c r="Y5" i="1" s="1"/>
  <c r="Y6" i="1" l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<sst xmlns="http://schemas.openxmlformats.org/spreadsheetml/2006/main" count="8102" uniqueCount="1127">
  <si>
    <t>Customer Number</t>
  </si>
  <si>
    <t>Customer Segment</t>
  </si>
  <si>
    <t>Customer Industry</t>
  </si>
  <si>
    <t>Customer Start Quarter with Aviato</t>
  </si>
  <si>
    <t>Years Active</t>
  </si>
  <si>
    <t xml:space="preserve">Starting Yearly Subscription Revenue </t>
  </si>
  <si>
    <t>Current (20-Q3) Yearly Subscription Revenue</t>
  </si>
  <si>
    <t>Annual Change in Revenue</t>
  </si>
  <si>
    <t>2017 NPS</t>
  </si>
  <si>
    <t>2018 NPS</t>
  </si>
  <si>
    <t>2019 NPS</t>
  </si>
  <si>
    <t>Avg. NPS Score</t>
  </si>
  <si>
    <t>Knowledge Event</t>
  </si>
  <si>
    <t>NowForum Event</t>
  </si>
  <si>
    <t>OtherEvents Event</t>
  </si>
  <si>
    <t>Partner Involvment</t>
  </si>
  <si>
    <t>Number of Version Upgrades by the Customer since they started</t>
  </si>
  <si>
    <t>Product Adoption</t>
  </si>
  <si>
    <t>CUST0001</t>
  </si>
  <si>
    <t>Very Large Enterprise</t>
  </si>
  <si>
    <t>Government</t>
  </si>
  <si>
    <t>NA</t>
  </si>
  <si>
    <t>Not Attended</t>
  </si>
  <si>
    <t>Attended</t>
  </si>
  <si>
    <t>Yes</t>
  </si>
  <si>
    <t>CUST0002</t>
  </si>
  <si>
    <t>Large Enterprise</t>
  </si>
  <si>
    <t>Retail and Wholesale</t>
  </si>
  <si>
    <t>CUST0003</t>
  </si>
  <si>
    <t>Healthcare and Life Sciences</t>
  </si>
  <si>
    <t>CUST0004</t>
  </si>
  <si>
    <t>Commercial</t>
  </si>
  <si>
    <t>CUST0005</t>
  </si>
  <si>
    <t>Manufacturing and Natural Resources</t>
  </si>
  <si>
    <t>CUST0006</t>
  </si>
  <si>
    <t>SME</t>
  </si>
  <si>
    <t>No</t>
  </si>
  <si>
    <t>CUST0007</t>
  </si>
  <si>
    <t>CUST0008</t>
  </si>
  <si>
    <t>Business and Consumer Services</t>
  </si>
  <si>
    <t>CUST0009</t>
  </si>
  <si>
    <t>Communications Media and Services</t>
  </si>
  <si>
    <t>CUST0010</t>
  </si>
  <si>
    <t>Energy and Utilities</t>
  </si>
  <si>
    <t>CUST0011</t>
  </si>
  <si>
    <t>CUST0012</t>
  </si>
  <si>
    <t>Technology</t>
  </si>
  <si>
    <t>CUST0013</t>
  </si>
  <si>
    <t>CUST0014</t>
  </si>
  <si>
    <t>CUST0015</t>
  </si>
  <si>
    <t>CUST0016</t>
  </si>
  <si>
    <t>CUST0017</t>
  </si>
  <si>
    <t>CUST0018</t>
  </si>
  <si>
    <t>CUST0019</t>
  </si>
  <si>
    <t>Education</t>
  </si>
  <si>
    <t>CUST0020</t>
  </si>
  <si>
    <t>CUST0021</t>
  </si>
  <si>
    <t>CUST0022</t>
  </si>
  <si>
    <t>CUST0023</t>
  </si>
  <si>
    <t>CUST0024</t>
  </si>
  <si>
    <t>CUST0025</t>
  </si>
  <si>
    <t>CUST0026</t>
  </si>
  <si>
    <t>CUST0027</t>
  </si>
  <si>
    <t>CUST0028</t>
  </si>
  <si>
    <t>CUST0029</t>
  </si>
  <si>
    <t>CUST0030</t>
  </si>
  <si>
    <t>CUST0031</t>
  </si>
  <si>
    <t>CUST0032</t>
  </si>
  <si>
    <t>CUST0033</t>
  </si>
  <si>
    <t>CUST0034</t>
  </si>
  <si>
    <t>Financial Services</t>
  </si>
  <si>
    <t>CUST0035</t>
  </si>
  <si>
    <t>Transportation</t>
  </si>
  <si>
    <t>CUST0036</t>
  </si>
  <si>
    <t>CUST0037</t>
  </si>
  <si>
    <t>CUST0038</t>
  </si>
  <si>
    <t>CUST0039</t>
  </si>
  <si>
    <t>CUST0040</t>
  </si>
  <si>
    <t>CUST0041</t>
  </si>
  <si>
    <t>CUST0042</t>
  </si>
  <si>
    <t>CUST0043</t>
  </si>
  <si>
    <t>CUST0044</t>
  </si>
  <si>
    <t>CUST0045</t>
  </si>
  <si>
    <t>CUST0046</t>
  </si>
  <si>
    <t>CUST0047</t>
  </si>
  <si>
    <t>CUST0048</t>
  </si>
  <si>
    <t>CUST0049</t>
  </si>
  <si>
    <t>CUST0050</t>
  </si>
  <si>
    <t>CUST0051</t>
  </si>
  <si>
    <t>CUST0052</t>
  </si>
  <si>
    <t>CUST0053</t>
  </si>
  <si>
    <t>CUST0054</t>
  </si>
  <si>
    <t>CUST0055</t>
  </si>
  <si>
    <t>CUST0056</t>
  </si>
  <si>
    <t>CUST0057</t>
  </si>
  <si>
    <t>CUST0058</t>
  </si>
  <si>
    <t>CUST0059</t>
  </si>
  <si>
    <t>CUST0060</t>
  </si>
  <si>
    <t>CUST0061</t>
  </si>
  <si>
    <t>CUST0062</t>
  </si>
  <si>
    <t>CUST0063</t>
  </si>
  <si>
    <t>CUST0064</t>
  </si>
  <si>
    <t>CUST0065</t>
  </si>
  <si>
    <t>CUST0066</t>
  </si>
  <si>
    <t>CUST0067</t>
  </si>
  <si>
    <t>CUST0068</t>
  </si>
  <si>
    <t>CUST0069</t>
  </si>
  <si>
    <t>CUST0070</t>
  </si>
  <si>
    <t>CUST0071</t>
  </si>
  <si>
    <t>CUST0072</t>
  </si>
  <si>
    <t>CUST0073</t>
  </si>
  <si>
    <t>CUST0074</t>
  </si>
  <si>
    <t>CUST0075</t>
  </si>
  <si>
    <t>CUST0076</t>
  </si>
  <si>
    <t>CUST0077</t>
  </si>
  <si>
    <t>CUST0078</t>
  </si>
  <si>
    <t>CUST0079</t>
  </si>
  <si>
    <t>CUST0080</t>
  </si>
  <si>
    <t>CUST0081</t>
  </si>
  <si>
    <t>CUST0082</t>
  </si>
  <si>
    <t>CUST0083</t>
  </si>
  <si>
    <t>CUST0084</t>
  </si>
  <si>
    <t>CUST0085</t>
  </si>
  <si>
    <t>CUST0086</t>
  </si>
  <si>
    <t>CUST0087</t>
  </si>
  <si>
    <t>CUST0088</t>
  </si>
  <si>
    <t>CUST0089</t>
  </si>
  <si>
    <t>CUST0090</t>
  </si>
  <si>
    <t>CUST0091</t>
  </si>
  <si>
    <t>CUST0092</t>
  </si>
  <si>
    <t>CUST0093</t>
  </si>
  <si>
    <t>CUST0094</t>
  </si>
  <si>
    <t>CUST0095</t>
  </si>
  <si>
    <t>CUST0096</t>
  </si>
  <si>
    <t>CUST0097</t>
  </si>
  <si>
    <t>CUST0098</t>
  </si>
  <si>
    <t>CUST0099</t>
  </si>
  <si>
    <t>CUST0100</t>
  </si>
  <si>
    <t>CUST0101</t>
  </si>
  <si>
    <t>CUST0102</t>
  </si>
  <si>
    <t>CUST0103</t>
  </si>
  <si>
    <t>CUST0104</t>
  </si>
  <si>
    <t>CUST0105</t>
  </si>
  <si>
    <t>CUST0106</t>
  </si>
  <si>
    <t>CUST0107</t>
  </si>
  <si>
    <t>CUST0108</t>
  </si>
  <si>
    <t>CUST0109</t>
  </si>
  <si>
    <t>CUST0110</t>
  </si>
  <si>
    <t>CUST0111</t>
  </si>
  <si>
    <t>CUST0112</t>
  </si>
  <si>
    <t>CUST0113</t>
  </si>
  <si>
    <t>CUST0114</t>
  </si>
  <si>
    <t>CUST0115</t>
  </si>
  <si>
    <t>CUST0116</t>
  </si>
  <si>
    <t>CUST0117</t>
  </si>
  <si>
    <t>CUST0118</t>
  </si>
  <si>
    <t>CUST0119</t>
  </si>
  <si>
    <t>CUST0120</t>
  </si>
  <si>
    <t>CUST0121</t>
  </si>
  <si>
    <t>CUST0122</t>
  </si>
  <si>
    <t>CUST0123</t>
  </si>
  <si>
    <t>CUST0124</t>
  </si>
  <si>
    <t>CUST0125</t>
  </si>
  <si>
    <t>CUST0126</t>
  </si>
  <si>
    <t>CUST0127</t>
  </si>
  <si>
    <t>CUST0128</t>
  </si>
  <si>
    <t>CUST0129</t>
  </si>
  <si>
    <t>CUST0130</t>
  </si>
  <si>
    <t>CUST0131</t>
  </si>
  <si>
    <t>CUST0132</t>
  </si>
  <si>
    <t>CUST0133</t>
  </si>
  <si>
    <t>CUST0134</t>
  </si>
  <si>
    <t>CUST0135</t>
  </si>
  <si>
    <t>CUST0136</t>
  </si>
  <si>
    <t>CUST0137</t>
  </si>
  <si>
    <t>CUST0138</t>
  </si>
  <si>
    <t>CUST0139</t>
  </si>
  <si>
    <t>CUST0140</t>
  </si>
  <si>
    <t>CUST0141</t>
  </si>
  <si>
    <t>CUST0142</t>
  </si>
  <si>
    <t>CUST0143</t>
  </si>
  <si>
    <t>CUST0144</t>
  </si>
  <si>
    <t>CUST0145</t>
  </si>
  <si>
    <t>CUST0146</t>
  </si>
  <si>
    <t>CUST0147</t>
  </si>
  <si>
    <t>CUST0148</t>
  </si>
  <si>
    <t>CUST0149</t>
  </si>
  <si>
    <t>CUST0150</t>
  </si>
  <si>
    <t>CUST0151</t>
  </si>
  <si>
    <t>CUST0152</t>
  </si>
  <si>
    <t>CUST0153</t>
  </si>
  <si>
    <t>CUST0154</t>
  </si>
  <si>
    <t>CUST0155</t>
  </si>
  <si>
    <t>CUST0156</t>
  </si>
  <si>
    <t>CUST0157</t>
  </si>
  <si>
    <t>CUST0158</t>
  </si>
  <si>
    <t>CUST0159</t>
  </si>
  <si>
    <t>CUST0160</t>
  </si>
  <si>
    <t>CUST0161</t>
  </si>
  <si>
    <t>CUST0162</t>
  </si>
  <si>
    <t>CUST0163</t>
  </si>
  <si>
    <t>CUST0164</t>
  </si>
  <si>
    <t>CUST0165</t>
  </si>
  <si>
    <t>CUST0166</t>
  </si>
  <si>
    <t>CUST0167</t>
  </si>
  <si>
    <t>CUST0168</t>
  </si>
  <si>
    <t>CUST0169</t>
  </si>
  <si>
    <t>CUST0170</t>
  </si>
  <si>
    <t>CUST0171</t>
  </si>
  <si>
    <t>CUST0172</t>
  </si>
  <si>
    <t>CUST0173</t>
  </si>
  <si>
    <t>CUST0174</t>
  </si>
  <si>
    <t>CUST0175</t>
  </si>
  <si>
    <t>CUST0176</t>
  </si>
  <si>
    <t>CUST0177</t>
  </si>
  <si>
    <t>CUST0178</t>
  </si>
  <si>
    <t>CUST0179</t>
  </si>
  <si>
    <t>CUST0180</t>
  </si>
  <si>
    <t>CUST0181</t>
  </si>
  <si>
    <t>CUST0182</t>
  </si>
  <si>
    <t>CUST0183</t>
  </si>
  <si>
    <t>CUST0184</t>
  </si>
  <si>
    <t>CUST0185</t>
  </si>
  <si>
    <t>CUST0186</t>
  </si>
  <si>
    <t>CUST0187</t>
  </si>
  <si>
    <t>CUST0188</t>
  </si>
  <si>
    <t>CUST0189</t>
  </si>
  <si>
    <t>CUST0190</t>
  </si>
  <si>
    <t>CUST0191</t>
  </si>
  <si>
    <t>CUST0192</t>
  </si>
  <si>
    <t>CUST0193</t>
  </si>
  <si>
    <t>CUST0194</t>
  </si>
  <si>
    <t>CUST0195</t>
  </si>
  <si>
    <t>CUST0196</t>
  </si>
  <si>
    <t>CUST0197</t>
  </si>
  <si>
    <t>CUST0198</t>
  </si>
  <si>
    <t>CUST0199</t>
  </si>
  <si>
    <t>CUST0200</t>
  </si>
  <si>
    <t>CUST0201</t>
  </si>
  <si>
    <t>CUST0202</t>
  </si>
  <si>
    <t>CUST0203</t>
  </si>
  <si>
    <t>CUST0204</t>
  </si>
  <si>
    <t>CUST0205</t>
  </si>
  <si>
    <t>CUST0206</t>
  </si>
  <si>
    <t>CUST0207</t>
  </si>
  <si>
    <t>CUST0208</t>
  </si>
  <si>
    <t>CUST0209</t>
  </si>
  <si>
    <t>CUST0210</t>
  </si>
  <si>
    <t>CUST0211</t>
  </si>
  <si>
    <t>CUST0212</t>
  </si>
  <si>
    <t>CUST0213</t>
  </si>
  <si>
    <t>CUST0214</t>
  </si>
  <si>
    <t>CUST0215</t>
  </si>
  <si>
    <t>CUST0216</t>
  </si>
  <si>
    <t>CUST0217</t>
  </si>
  <si>
    <t>CUST0218</t>
  </si>
  <si>
    <t>CUST0219</t>
  </si>
  <si>
    <t>CUST0220</t>
  </si>
  <si>
    <t>CUST0221</t>
  </si>
  <si>
    <t>CUST0222</t>
  </si>
  <si>
    <t>CUST0223</t>
  </si>
  <si>
    <t>CUST0224</t>
  </si>
  <si>
    <t>CUST0225</t>
  </si>
  <si>
    <t>CUST0226</t>
  </si>
  <si>
    <t>CUST0227</t>
  </si>
  <si>
    <t>CUST0228</t>
  </si>
  <si>
    <t>CUST0229</t>
  </si>
  <si>
    <t>CUST0230</t>
  </si>
  <si>
    <t>CUST0231</t>
  </si>
  <si>
    <t>CUST0232</t>
  </si>
  <si>
    <t>CUST0233</t>
  </si>
  <si>
    <t>CUST0234</t>
  </si>
  <si>
    <t>CUST0235</t>
  </si>
  <si>
    <t>CUST0236</t>
  </si>
  <si>
    <t>CUST0237</t>
  </si>
  <si>
    <t>CUST0238</t>
  </si>
  <si>
    <t>CUST0239</t>
  </si>
  <si>
    <t>CUST0240</t>
  </si>
  <si>
    <t>CUST0241</t>
  </si>
  <si>
    <t>CUST0242</t>
  </si>
  <si>
    <t>CUST0243</t>
  </si>
  <si>
    <t>CUST0244</t>
  </si>
  <si>
    <t>CUST0245</t>
  </si>
  <si>
    <t>CUST0246</t>
  </si>
  <si>
    <t>CUST0247</t>
  </si>
  <si>
    <t>CUST0248</t>
  </si>
  <si>
    <t>CUST0249</t>
  </si>
  <si>
    <t>CUST0250</t>
  </si>
  <si>
    <t>CUST0251</t>
  </si>
  <si>
    <t>CUST0252</t>
  </si>
  <si>
    <t>CUST0253</t>
  </si>
  <si>
    <t>CUST0254</t>
  </si>
  <si>
    <t>CUST0255</t>
  </si>
  <si>
    <t>CUST0256</t>
  </si>
  <si>
    <t>CUST0257</t>
  </si>
  <si>
    <t>CUST0258</t>
  </si>
  <si>
    <t>CUST0259</t>
  </si>
  <si>
    <t>CUST0260</t>
  </si>
  <si>
    <t>CUST0261</t>
  </si>
  <si>
    <t>CUST0262</t>
  </si>
  <si>
    <t>CUST0263</t>
  </si>
  <si>
    <t>CUST0264</t>
  </si>
  <si>
    <t>CUST0265</t>
  </si>
  <si>
    <t>CUST0266</t>
  </si>
  <si>
    <t>CUST0267</t>
  </si>
  <si>
    <t>CUST0268</t>
  </si>
  <si>
    <t>CUST0269</t>
  </si>
  <si>
    <t>CUST0270</t>
  </si>
  <si>
    <t>CUST0271</t>
  </si>
  <si>
    <t>CUST0272</t>
  </si>
  <si>
    <t>CUST0273</t>
  </si>
  <si>
    <t>CUST0274</t>
  </si>
  <si>
    <t>CUST0275</t>
  </si>
  <si>
    <t>CUST0276</t>
  </si>
  <si>
    <t>CUST0277</t>
  </si>
  <si>
    <t>CUST0278</t>
  </si>
  <si>
    <t>CUST0279</t>
  </si>
  <si>
    <t>CUST0280</t>
  </si>
  <si>
    <t>CUST0281</t>
  </si>
  <si>
    <t>CUST0282</t>
  </si>
  <si>
    <t>CUST0283</t>
  </si>
  <si>
    <t>CUST0284</t>
  </si>
  <si>
    <t>CUST0285</t>
  </si>
  <si>
    <t>CUST0286</t>
  </si>
  <si>
    <t>CUST0287</t>
  </si>
  <si>
    <t>CUST0288</t>
  </si>
  <si>
    <t>CUST0289</t>
  </si>
  <si>
    <t>CUST0290</t>
  </si>
  <si>
    <t>CUST0291</t>
  </si>
  <si>
    <t>CUST0292</t>
  </si>
  <si>
    <t>CUST0293</t>
  </si>
  <si>
    <t>CUST0294</t>
  </si>
  <si>
    <t>CUST0295</t>
  </si>
  <si>
    <t>CUST0296</t>
  </si>
  <si>
    <t>CUST0297</t>
  </si>
  <si>
    <t>CUST0298</t>
  </si>
  <si>
    <t>CUST0299</t>
  </si>
  <si>
    <t>CUST0300</t>
  </si>
  <si>
    <t>CUST0301</t>
  </si>
  <si>
    <t>CUST0302</t>
  </si>
  <si>
    <t>CUST0303</t>
  </si>
  <si>
    <t>CUST0304</t>
  </si>
  <si>
    <t>CUST0305</t>
  </si>
  <si>
    <t>CUST0306</t>
  </si>
  <si>
    <t>CUST0307</t>
  </si>
  <si>
    <t>CUST0308</t>
  </si>
  <si>
    <t>CUST0309</t>
  </si>
  <si>
    <t>CUST0310</t>
  </si>
  <si>
    <t>CUST0311</t>
  </si>
  <si>
    <t>CUST0312</t>
  </si>
  <si>
    <t>CUST0313</t>
  </si>
  <si>
    <t>CUST0314</t>
  </si>
  <si>
    <t>CUST0315</t>
  </si>
  <si>
    <t>CUST0316</t>
  </si>
  <si>
    <t>CUST0317</t>
  </si>
  <si>
    <t>CUST0318</t>
  </si>
  <si>
    <t>CUST0319</t>
  </si>
  <si>
    <t>CUST0320</t>
  </si>
  <si>
    <t>CUST0321</t>
  </si>
  <si>
    <t>CUST0322</t>
  </si>
  <si>
    <t>CUST0323</t>
  </si>
  <si>
    <t>CUST0324</t>
  </si>
  <si>
    <t>CUST0325</t>
  </si>
  <si>
    <t>CUST0326</t>
  </si>
  <si>
    <t>CUST0327</t>
  </si>
  <si>
    <t>CUST0328</t>
  </si>
  <si>
    <t>CUST0329</t>
  </si>
  <si>
    <t>CUST0330</t>
  </si>
  <si>
    <t>CUST0331</t>
  </si>
  <si>
    <t>CUST0332</t>
  </si>
  <si>
    <t>CUST0333</t>
  </si>
  <si>
    <t>CUST0334</t>
  </si>
  <si>
    <t>CUST0335</t>
  </si>
  <si>
    <t>CUST0336</t>
  </si>
  <si>
    <t>CUST0337</t>
  </si>
  <si>
    <t>CUST0338</t>
  </si>
  <si>
    <t>CUST0339</t>
  </si>
  <si>
    <t>CUST0340</t>
  </si>
  <si>
    <t>CUST0341</t>
  </si>
  <si>
    <t>CUST0342</t>
  </si>
  <si>
    <t>CUST0343</t>
  </si>
  <si>
    <t>CUST0344</t>
  </si>
  <si>
    <t>CUST0345</t>
  </si>
  <si>
    <t>CUST0346</t>
  </si>
  <si>
    <t>CUST0347</t>
  </si>
  <si>
    <t>CUST0348</t>
  </si>
  <si>
    <t>CUST0349</t>
  </si>
  <si>
    <t>CUST0350</t>
  </si>
  <si>
    <t>CUST0351</t>
  </si>
  <si>
    <t>CUST0352</t>
  </si>
  <si>
    <t>CUST0353</t>
  </si>
  <si>
    <t>CUST0354</t>
  </si>
  <si>
    <t>CUST0355</t>
  </si>
  <si>
    <t>CUST0356</t>
  </si>
  <si>
    <t>CUST0357</t>
  </si>
  <si>
    <t>CUST0358</t>
  </si>
  <si>
    <t>CUST0359</t>
  </si>
  <si>
    <t>CUST0360</t>
  </si>
  <si>
    <t>CUST0361</t>
  </si>
  <si>
    <t>CUST0362</t>
  </si>
  <si>
    <t>CUST0363</t>
  </si>
  <si>
    <t>CUST0364</t>
  </si>
  <si>
    <t>CUST0365</t>
  </si>
  <si>
    <t>CUST0366</t>
  </si>
  <si>
    <t>CUST0367</t>
  </si>
  <si>
    <t>CUST0368</t>
  </si>
  <si>
    <t>CUST0369</t>
  </si>
  <si>
    <t>CUST0370</t>
  </si>
  <si>
    <t>CUST0371</t>
  </si>
  <si>
    <t>CUST0372</t>
  </si>
  <si>
    <t>CUST0373</t>
  </si>
  <si>
    <t>CUST0374</t>
  </si>
  <si>
    <t>CUST0375</t>
  </si>
  <si>
    <t>CUST0376</t>
  </si>
  <si>
    <t>CUST0377</t>
  </si>
  <si>
    <t>CUST0378</t>
  </si>
  <si>
    <t>CUST0379</t>
  </si>
  <si>
    <t>CUST0380</t>
  </si>
  <si>
    <t>CUST0381</t>
  </si>
  <si>
    <t>CUST0382</t>
  </si>
  <si>
    <t>CUST0383</t>
  </si>
  <si>
    <t>CUST0384</t>
  </si>
  <si>
    <t>CUST0385</t>
  </si>
  <si>
    <t>CUST0386</t>
  </si>
  <si>
    <t>CUST0387</t>
  </si>
  <si>
    <t>CUST0388</t>
  </si>
  <si>
    <t>CUST0389</t>
  </si>
  <si>
    <t>CUST0390</t>
  </si>
  <si>
    <t>CUST0391</t>
  </si>
  <si>
    <t>CUST0392</t>
  </si>
  <si>
    <t>CUST0393</t>
  </si>
  <si>
    <t>CUST0394</t>
  </si>
  <si>
    <t>CUST0395</t>
  </si>
  <si>
    <t>CUST0396</t>
  </si>
  <si>
    <t>CUST0397</t>
  </si>
  <si>
    <t>CUST0398</t>
  </si>
  <si>
    <t>CUST0399</t>
  </si>
  <si>
    <t>CUST0400</t>
  </si>
  <si>
    <t>CUST0401</t>
  </si>
  <si>
    <t>CUST0402</t>
  </si>
  <si>
    <t>CUST0403</t>
  </si>
  <si>
    <t>CUST0404</t>
  </si>
  <si>
    <t>CUST0405</t>
  </si>
  <si>
    <t>CUST0406</t>
  </si>
  <si>
    <t>CUST0407</t>
  </si>
  <si>
    <t>CUST0408</t>
  </si>
  <si>
    <t>CUST0409</t>
  </si>
  <si>
    <t>CUST0410</t>
  </si>
  <si>
    <t>CUST0411</t>
  </si>
  <si>
    <t>CUST0412</t>
  </si>
  <si>
    <t>CUST0413</t>
  </si>
  <si>
    <t>CUST0414</t>
  </si>
  <si>
    <t>CUST0415</t>
  </si>
  <si>
    <t>CUST0416</t>
  </si>
  <si>
    <t>CUST0417</t>
  </si>
  <si>
    <t>CUST0418</t>
  </si>
  <si>
    <t>CUST0419</t>
  </si>
  <si>
    <t>CUST0420</t>
  </si>
  <si>
    <t>CUST0421</t>
  </si>
  <si>
    <t>CUST0422</t>
  </si>
  <si>
    <t>CUST0423</t>
  </si>
  <si>
    <t>CUST0424</t>
  </si>
  <si>
    <t>CUST0425</t>
  </si>
  <si>
    <t>CUST0426</t>
  </si>
  <si>
    <t>CUST0427</t>
  </si>
  <si>
    <t>CUST0428</t>
  </si>
  <si>
    <t>CUST0429</t>
  </si>
  <si>
    <t>CUST0430</t>
  </si>
  <si>
    <t>CUST0431</t>
  </si>
  <si>
    <t>CUST0432</t>
  </si>
  <si>
    <t>CUST0433</t>
  </si>
  <si>
    <t>CUST0434</t>
  </si>
  <si>
    <t>CUST0435</t>
  </si>
  <si>
    <t>CUST0436</t>
  </si>
  <si>
    <t>CUST0437</t>
  </si>
  <si>
    <t>CUST0438</t>
  </si>
  <si>
    <t>CUST0439</t>
  </si>
  <si>
    <t>CUST0440</t>
  </si>
  <si>
    <t>CUST0441</t>
  </si>
  <si>
    <t>CUST0442</t>
  </si>
  <si>
    <t>CUST0443</t>
  </si>
  <si>
    <t>CUST0444</t>
  </si>
  <si>
    <t>CUST0445</t>
  </si>
  <si>
    <t>CUST0446</t>
  </si>
  <si>
    <t>CUST0447</t>
  </si>
  <si>
    <t>CUST0448</t>
  </si>
  <si>
    <t>CUST0449</t>
  </si>
  <si>
    <t>CUST0450</t>
  </si>
  <si>
    <t>CUST0451</t>
  </si>
  <si>
    <t>CUST0452</t>
  </si>
  <si>
    <t>CUST0453</t>
  </si>
  <si>
    <t>CUST0454</t>
  </si>
  <si>
    <t>CUST0455</t>
  </si>
  <si>
    <t>CUST0456</t>
  </si>
  <si>
    <t>CUST0457</t>
  </si>
  <si>
    <t>CUST0458</t>
  </si>
  <si>
    <t>CUST0459</t>
  </si>
  <si>
    <t>CUST0460</t>
  </si>
  <si>
    <t>CUST0461</t>
  </si>
  <si>
    <t>CUST0462</t>
  </si>
  <si>
    <t>CUST0463</t>
  </si>
  <si>
    <t>CUST0464</t>
  </si>
  <si>
    <t>CUST0465</t>
  </si>
  <si>
    <t>CUST0466</t>
  </si>
  <si>
    <t>CUST0467</t>
  </si>
  <si>
    <t>CUST0468</t>
  </si>
  <si>
    <t>CUST0469</t>
  </si>
  <si>
    <t>CUST0470</t>
  </si>
  <si>
    <t>CUST0471</t>
  </si>
  <si>
    <t>CUST0472</t>
  </si>
  <si>
    <t>CUST0473</t>
  </si>
  <si>
    <t>CUST0474</t>
  </si>
  <si>
    <t>CUST0475</t>
  </si>
  <si>
    <t>CUST0476</t>
  </si>
  <si>
    <t>CUST0477</t>
  </si>
  <si>
    <t>CUST0478</t>
  </si>
  <si>
    <t>CUST0479</t>
  </si>
  <si>
    <t>CUST0480</t>
  </si>
  <si>
    <t>CUST0481</t>
  </si>
  <si>
    <t>CUST0482</t>
  </si>
  <si>
    <t>CUST0483</t>
  </si>
  <si>
    <t>CUST0484</t>
  </si>
  <si>
    <t>CUST0485</t>
  </si>
  <si>
    <t>CUST0486</t>
  </si>
  <si>
    <t>CUST0487</t>
  </si>
  <si>
    <t>CUST0488</t>
  </si>
  <si>
    <t>CUST0489</t>
  </si>
  <si>
    <t>CUST0490</t>
  </si>
  <si>
    <t>CUST0491</t>
  </si>
  <si>
    <t>CUST0492</t>
  </si>
  <si>
    <t>CUST0493</t>
  </si>
  <si>
    <t>CUST0494</t>
  </si>
  <si>
    <t>CUST0495</t>
  </si>
  <si>
    <t>CUST0496</t>
  </si>
  <si>
    <t>CUST0497</t>
  </si>
  <si>
    <t>CUST0498</t>
  </si>
  <si>
    <t>CUST0499</t>
  </si>
  <si>
    <t>CUST0500</t>
  </si>
  <si>
    <t>CUST0501</t>
  </si>
  <si>
    <t>CUST0502</t>
  </si>
  <si>
    <t>CUST0503</t>
  </si>
  <si>
    <t>CUST0504</t>
  </si>
  <si>
    <t>CUST0505</t>
  </si>
  <si>
    <t>CUST0506</t>
  </si>
  <si>
    <t>CUST0507</t>
  </si>
  <si>
    <t>CUST0508</t>
  </si>
  <si>
    <t>CUST0509</t>
  </si>
  <si>
    <t>CUST0510</t>
  </si>
  <si>
    <t>CUST0511</t>
  </si>
  <si>
    <t>CUST0512</t>
  </si>
  <si>
    <t>CUST0513</t>
  </si>
  <si>
    <t>CUST0514</t>
  </si>
  <si>
    <t>CUST0515</t>
  </si>
  <si>
    <t>CUST0516</t>
  </si>
  <si>
    <t>CUST0517</t>
  </si>
  <si>
    <t>CUST0518</t>
  </si>
  <si>
    <t>CUST0519</t>
  </si>
  <si>
    <t>CUST0520</t>
  </si>
  <si>
    <t>CUST0521</t>
  </si>
  <si>
    <t>CUST0522</t>
  </si>
  <si>
    <t>CUST0523</t>
  </si>
  <si>
    <t>CUST0524</t>
  </si>
  <si>
    <t>CUST0525</t>
  </si>
  <si>
    <t>CUST0526</t>
  </si>
  <si>
    <t>CUST0527</t>
  </si>
  <si>
    <t>CUST0528</t>
  </si>
  <si>
    <t>CUST0529</t>
  </si>
  <si>
    <t>CUST0530</t>
  </si>
  <si>
    <t>CUST0531</t>
  </si>
  <si>
    <t>CUST0532</t>
  </si>
  <si>
    <t>CUST0533</t>
  </si>
  <si>
    <t>CUST0534</t>
  </si>
  <si>
    <t>CUST0535</t>
  </si>
  <si>
    <t>CUST0536</t>
  </si>
  <si>
    <t>CUST0537</t>
  </si>
  <si>
    <t>CUST0538</t>
  </si>
  <si>
    <t>CUST0539</t>
  </si>
  <si>
    <t>CUST0540</t>
  </si>
  <si>
    <t>CUST0541</t>
  </si>
  <si>
    <t>CUST0542</t>
  </si>
  <si>
    <t>CUST0543</t>
  </si>
  <si>
    <t>CUST0544</t>
  </si>
  <si>
    <t>CUST0545</t>
  </si>
  <si>
    <t>CUST0546</t>
  </si>
  <si>
    <t>CUST0547</t>
  </si>
  <si>
    <t>CUST0548</t>
  </si>
  <si>
    <t>CUST0549</t>
  </si>
  <si>
    <t>CUST0550</t>
  </si>
  <si>
    <t>CUST0551</t>
  </si>
  <si>
    <t>CUST0552</t>
  </si>
  <si>
    <t>CUST0553</t>
  </si>
  <si>
    <t>CUST0554</t>
  </si>
  <si>
    <t>CUST0555</t>
  </si>
  <si>
    <t>CUST0556</t>
  </si>
  <si>
    <t>CUST0557</t>
  </si>
  <si>
    <t>CUST0558</t>
  </si>
  <si>
    <t>CUST0559</t>
  </si>
  <si>
    <t>CUST0560</t>
  </si>
  <si>
    <t>CUST0561</t>
  </si>
  <si>
    <t>CUST0562</t>
  </si>
  <si>
    <t>CUST0563</t>
  </si>
  <si>
    <t>CUST0564</t>
  </si>
  <si>
    <t>CUST0565</t>
  </si>
  <si>
    <t>CUST0566</t>
  </si>
  <si>
    <t>CUST0567</t>
  </si>
  <si>
    <t>CUST0568</t>
  </si>
  <si>
    <t>CUST0569</t>
  </si>
  <si>
    <t>CUST0570</t>
  </si>
  <si>
    <t>CUST0571</t>
  </si>
  <si>
    <t>CUST0572</t>
  </si>
  <si>
    <t>CUST0573</t>
  </si>
  <si>
    <t>CUST0574</t>
  </si>
  <si>
    <t>CUST0575</t>
  </si>
  <si>
    <t>CUST0576</t>
  </si>
  <si>
    <t>CUST0577</t>
  </si>
  <si>
    <t>CUST0578</t>
  </si>
  <si>
    <t>CUST0579</t>
  </si>
  <si>
    <t>CUST0580</t>
  </si>
  <si>
    <t>CUST0581</t>
  </si>
  <si>
    <t>CUST0582</t>
  </si>
  <si>
    <t>CUST0583</t>
  </si>
  <si>
    <t>CUST0584</t>
  </si>
  <si>
    <t>CUST0585</t>
  </si>
  <si>
    <t>CUST0586</t>
  </si>
  <si>
    <t>CUST0587</t>
  </si>
  <si>
    <t>CUST0588</t>
  </si>
  <si>
    <t>CUST0589</t>
  </si>
  <si>
    <t>CUST0590</t>
  </si>
  <si>
    <t>CUST0591</t>
  </si>
  <si>
    <t>CUST0592</t>
  </si>
  <si>
    <t>CUST0593</t>
  </si>
  <si>
    <t>CUST0594</t>
  </si>
  <si>
    <t>CUST0595</t>
  </si>
  <si>
    <t>CUST0596</t>
  </si>
  <si>
    <t>CUST0597</t>
  </si>
  <si>
    <t>CUST0598</t>
  </si>
  <si>
    <t>CUST0599</t>
  </si>
  <si>
    <t>CUST0600</t>
  </si>
  <si>
    <t>CUST0601</t>
  </si>
  <si>
    <t>CUST0602</t>
  </si>
  <si>
    <t>CUST0603</t>
  </si>
  <si>
    <t>CUST0604</t>
  </si>
  <si>
    <t>CUST0605</t>
  </si>
  <si>
    <t>CUST0606</t>
  </si>
  <si>
    <t>CUST0607</t>
  </si>
  <si>
    <t>CUST0608</t>
  </si>
  <si>
    <t>CUST0609</t>
  </si>
  <si>
    <t>CUST0610</t>
  </si>
  <si>
    <t>CUST0611</t>
  </si>
  <si>
    <t>CUST0612</t>
  </si>
  <si>
    <t>CUST0613</t>
  </si>
  <si>
    <t>CUST0614</t>
  </si>
  <si>
    <t>CUST0615</t>
  </si>
  <si>
    <t>CUST0616</t>
  </si>
  <si>
    <t>CUST0617</t>
  </si>
  <si>
    <t>CUST0618</t>
  </si>
  <si>
    <t>CUST0619</t>
  </si>
  <si>
    <t>CUST0620</t>
  </si>
  <si>
    <t>CUST0621</t>
  </si>
  <si>
    <t>CUST0622</t>
  </si>
  <si>
    <t>CUST0623</t>
  </si>
  <si>
    <t>CUST0624</t>
  </si>
  <si>
    <t>CUST0625</t>
  </si>
  <si>
    <t>CUST0626</t>
  </si>
  <si>
    <t>CUST0627</t>
  </si>
  <si>
    <t>CUST0628</t>
  </si>
  <si>
    <t>CUST0629</t>
  </si>
  <si>
    <t>CUST0630</t>
  </si>
  <si>
    <t>CUST0631</t>
  </si>
  <si>
    <t>CUST0632</t>
  </si>
  <si>
    <t>CUST0633</t>
  </si>
  <si>
    <t>CUST0634</t>
  </si>
  <si>
    <t>CUST0635</t>
  </si>
  <si>
    <t>CUST0636</t>
  </si>
  <si>
    <t>CUST0637</t>
  </si>
  <si>
    <t>CUST0638</t>
  </si>
  <si>
    <t>CUST0639</t>
  </si>
  <si>
    <t>CUST0640</t>
  </si>
  <si>
    <t>CUST0641</t>
  </si>
  <si>
    <t>CUST0642</t>
  </si>
  <si>
    <t>CUST0643</t>
  </si>
  <si>
    <t>CUST0644</t>
  </si>
  <si>
    <t>CUST0645</t>
  </si>
  <si>
    <t>CUST0646</t>
  </si>
  <si>
    <t>CUST0647</t>
  </si>
  <si>
    <t>CUST0648</t>
  </si>
  <si>
    <t>CUST0649</t>
  </si>
  <si>
    <t>CUST0650</t>
  </si>
  <si>
    <t>CUST0651</t>
  </si>
  <si>
    <t>CUST0652</t>
  </si>
  <si>
    <t>CUST0653</t>
  </si>
  <si>
    <t>CUST0654</t>
  </si>
  <si>
    <t>CUST0655</t>
  </si>
  <si>
    <t>CUST0656</t>
  </si>
  <si>
    <t>CUST0657</t>
  </si>
  <si>
    <t>CUST0658</t>
  </si>
  <si>
    <t>CUST0659</t>
  </si>
  <si>
    <t>CUST0660</t>
  </si>
  <si>
    <t>CUST0661</t>
  </si>
  <si>
    <t>CUST0662</t>
  </si>
  <si>
    <t>CUST0663</t>
  </si>
  <si>
    <t>CUST0664</t>
  </si>
  <si>
    <t>CUST0665</t>
  </si>
  <si>
    <t>CUST0666</t>
  </si>
  <si>
    <t>CUST0667</t>
  </si>
  <si>
    <t>CUST0668</t>
  </si>
  <si>
    <t>CUST0669</t>
  </si>
  <si>
    <t>CUST0670</t>
  </si>
  <si>
    <t>CUST0671</t>
  </si>
  <si>
    <t>CUST0672</t>
  </si>
  <si>
    <t>CUST0673</t>
  </si>
  <si>
    <t>CUST0674</t>
  </si>
  <si>
    <t>CUST0675</t>
  </si>
  <si>
    <t>CUST0676</t>
  </si>
  <si>
    <t>CUST0677</t>
  </si>
  <si>
    <t>CUST0678</t>
  </si>
  <si>
    <t>CUST0679</t>
  </si>
  <si>
    <t>CUST0680</t>
  </si>
  <si>
    <t>CUST0681</t>
  </si>
  <si>
    <t>CUST0682</t>
  </si>
  <si>
    <t>CUST0683</t>
  </si>
  <si>
    <t>CUST0684</t>
  </si>
  <si>
    <t>CUST0685</t>
  </si>
  <si>
    <t>CUST0686</t>
  </si>
  <si>
    <t>CUST0687</t>
  </si>
  <si>
    <t>CUST0688</t>
  </si>
  <si>
    <t>CUST0689</t>
  </si>
  <si>
    <t>CUST0690</t>
  </si>
  <si>
    <t>CUST0691</t>
  </si>
  <si>
    <t>CUST0692</t>
  </si>
  <si>
    <t>CUST0693</t>
  </si>
  <si>
    <t>CUST0694</t>
  </si>
  <si>
    <t>CUST0695</t>
  </si>
  <si>
    <t>CUST0696</t>
  </si>
  <si>
    <t>CUST0697</t>
  </si>
  <si>
    <t>CUST0698</t>
  </si>
  <si>
    <t>CUST0699</t>
  </si>
  <si>
    <t>CUST0700</t>
  </si>
  <si>
    <t>CUST0701</t>
  </si>
  <si>
    <t>CUST0702</t>
  </si>
  <si>
    <t>CUST0703</t>
  </si>
  <si>
    <t>CUST0704</t>
  </si>
  <si>
    <t>CUST0705</t>
  </si>
  <si>
    <t>CUST0706</t>
  </si>
  <si>
    <t>CUST0707</t>
  </si>
  <si>
    <t>CUST0708</t>
  </si>
  <si>
    <t>CUST0709</t>
  </si>
  <si>
    <t>CUST0710</t>
  </si>
  <si>
    <t>CUST0711</t>
  </si>
  <si>
    <t>CUST0712</t>
  </si>
  <si>
    <t>CUST0713</t>
  </si>
  <si>
    <t>CUST0714</t>
  </si>
  <si>
    <t>CUST0715</t>
  </si>
  <si>
    <t>CUST0716</t>
  </si>
  <si>
    <t>CUST0717</t>
  </si>
  <si>
    <t>CUST0718</t>
  </si>
  <si>
    <t>CUST0719</t>
  </si>
  <si>
    <t>CUST0720</t>
  </si>
  <si>
    <t>CUST0721</t>
  </si>
  <si>
    <t>CUST0722</t>
  </si>
  <si>
    <t>CUST0723</t>
  </si>
  <si>
    <t>CUST0724</t>
  </si>
  <si>
    <t>CUST0725</t>
  </si>
  <si>
    <t>CUST0726</t>
  </si>
  <si>
    <t>CUST0727</t>
  </si>
  <si>
    <t>CUST0728</t>
  </si>
  <si>
    <t>CUST0729</t>
  </si>
  <si>
    <t>CUST0730</t>
  </si>
  <si>
    <t>CUST0731</t>
  </si>
  <si>
    <t>CUST0732</t>
  </si>
  <si>
    <t>CUST0733</t>
  </si>
  <si>
    <t>CUST0734</t>
  </si>
  <si>
    <t>CUST0735</t>
  </si>
  <si>
    <t>CUST0736</t>
  </si>
  <si>
    <t>CUST0737</t>
  </si>
  <si>
    <t>CUST0738</t>
  </si>
  <si>
    <t>CUST0739</t>
  </si>
  <si>
    <t>CUST0740</t>
  </si>
  <si>
    <t>CUST0741</t>
  </si>
  <si>
    <t>CUST0742</t>
  </si>
  <si>
    <t>CUST0743</t>
  </si>
  <si>
    <t>CUST0744</t>
  </si>
  <si>
    <t>CUST0745</t>
  </si>
  <si>
    <t>CUST0746</t>
  </si>
  <si>
    <t>CUST0747</t>
  </si>
  <si>
    <t>CUST0748</t>
  </si>
  <si>
    <t>CUST0749</t>
  </si>
  <si>
    <t>CUST0750</t>
  </si>
  <si>
    <t>CUST0751</t>
  </si>
  <si>
    <t>CUST0752</t>
  </si>
  <si>
    <t>CUST0753</t>
  </si>
  <si>
    <t>CUST0754</t>
  </si>
  <si>
    <t>CUST0755</t>
  </si>
  <si>
    <t>CUST0756</t>
  </si>
  <si>
    <t>CUST0757</t>
  </si>
  <si>
    <t>CUST0758</t>
  </si>
  <si>
    <t>CUST0759</t>
  </si>
  <si>
    <t>CUST0760</t>
  </si>
  <si>
    <t>CUST0761</t>
  </si>
  <si>
    <t>CUST0762</t>
  </si>
  <si>
    <t>CUST0763</t>
  </si>
  <si>
    <t>CUST0764</t>
  </si>
  <si>
    <t>CUST0765</t>
  </si>
  <si>
    <t>CUST0766</t>
  </si>
  <si>
    <t>CUST0767</t>
  </si>
  <si>
    <t>CUST0768</t>
  </si>
  <si>
    <t>CUST0769</t>
  </si>
  <si>
    <t>CUST0770</t>
  </si>
  <si>
    <t>CUST0771</t>
  </si>
  <si>
    <t>CUST0772</t>
  </si>
  <si>
    <t>CUST0773</t>
  </si>
  <si>
    <t>CUST0774</t>
  </si>
  <si>
    <t>CUST0775</t>
  </si>
  <si>
    <t>CUST0776</t>
  </si>
  <si>
    <t>CUST0777</t>
  </si>
  <si>
    <t>CUST0778</t>
  </si>
  <si>
    <t>CUST0779</t>
  </si>
  <si>
    <t>CUST0780</t>
  </si>
  <si>
    <t>CUST0781</t>
  </si>
  <si>
    <t>CUST0782</t>
  </si>
  <si>
    <t>CUST0783</t>
  </si>
  <si>
    <t>CUST0784</t>
  </si>
  <si>
    <t>CUST0785</t>
  </si>
  <si>
    <t>CUST0786</t>
  </si>
  <si>
    <t>CUST0787</t>
  </si>
  <si>
    <t>CUST0788</t>
  </si>
  <si>
    <t>CUST0789</t>
  </si>
  <si>
    <t>CUST0790</t>
  </si>
  <si>
    <t>CUST0791</t>
  </si>
  <si>
    <t>CUST0792</t>
  </si>
  <si>
    <t>CUST0793</t>
  </si>
  <si>
    <t>CUST0794</t>
  </si>
  <si>
    <t>CUST0795</t>
  </si>
  <si>
    <t>CUST0796</t>
  </si>
  <si>
    <t>CUST0797</t>
  </si>
  <si>
    <t>CUST0798</t>
  </si>
  <si>
    <t>CUST0799</t>
  </si>
  <si>
    <t>CUST0800</t>
  </si>
  <si>
    <t>CUST0801</t>
  </si>
  <si>
    <t>CUST0802</t>
  </si>
  <si>
    <t>CUST0803</t>
  </si>
  <si>
    <t>CUST0804</t>
  </si>
  <si>
    <t>CUST0805</t>
  </si>
  <si>
    <t>CUST0806</t>
  </si>
  <si>
    <t>CUST0807</t>
  </si>
  <si>
    <t>CUST0808</t>
  </si>
  <si>
    <t>CUST0809</t>
  </si>
  <si>
    <t>CUST0810</t>
  </si>
  <si>
    <t>CUST0811</t>
  </si>
  <si>
    <t>CUST0812</t>
  </si>
  <si>
    <t>CUST0813</t>
  </si>
  <si>
    <t>CUST0814</t>
  </si>
  <si>
    <t>CUST0815</t>
  </si>
  <si>
    <t>CUST0816</t>
  </si>
  <si>
    <t>CUST0817</t>
  </si>
  <si>
    <t>CUST0818</t>
  </si>
  <si>
    <t>CUST0819</t>
  </si>
  <si>
    <t>CUST0820</t>
  </si>
  <si>
    <t>CUST0821</t>
  </si>
  <si>
    <t>CUST0822</t>
  </si>
  <si>
    <t>CUST0823</t>
  </si>
  <si>
    <t>CUST0824</t>
  </si>
  <si>
    <t>CUST0825</t>
  </si>
  <si>
    <t>CUST0826</t>
  </si>
  <si>
    <t>CUST0827</t>
  </si>
  <si>
    <t>CUST0828</t>
  </si>
  <si>
    <t>CUST0829</t>
  </si>
  <si>
    <t>CUST0830</t>
  </si>
  <si>
    <t>CUST0831</t>
  </si>
  <si>
    <t>CUST0832</t>
  </si>
  <si>
    <t>CUST0833</t>
  </si>
  <si>
    <t>CUST0834</t>
  </si>
  <si>
    <t>CUST0835</t>
  </si>
  <si>
    <t>CUST0836</t>
  </si>
  <si>
    <t>CUST0837</t>
  </si>
  <si>
    <t>CUST0838</t>
  </si>
  <si>
    <t>CUST0839</t>
  </si>
  <si>
    <t>CUST0840</t>
  </si>
  <si>
    <t>CUST0841</t>
  </si>
  <si>
    <t>CUST0842</t>
  </si>
  <si>
    <t>CUST0843</t>
  </si>
  <si>
    <t>CUST0844</t>
  </si>
  <si>
    <t>CUST0845</t>
  </si>
  <si>
    <t>CUST0846</t>
  </si>
  <si>
    <t>CUST0847</t>
  </si>
  <si>
    <t>CUST0848</t>
  </si>
  <si>
    <t>CUST0849</t>
  </si>
  <si>
    <t>CUST0850</t>
  </si>
  <si>
    <t>CUST0851</t>
  </si>
  <si>
    <t>CUST0852</t>
  </si>
  <si>
    <t>CUST0853</t>
  </si>
  <si>
    <t>CUST0854</t>
  </si>
  <si>
    <t>CUST0855</t>
  </si>
  <si>
    <t>CUST0856</t>
  </si>
  <si>
    <t>CUST0857</t>
  </si>
  <si>
    <t>CUST0858</t>
  </si>
  <si>
    <t>CUST0859</t>
  </si>
  <si>
    <t>CUST0860</t>
  </si>
  <si>
    <t>CUST0861</t>
  </si>
  <si>
    <t>CUST0862</t>
  </si>
  <si>
    <t>CUST0863</t>
  </si>
  <si>
    <t>CUST0864</t>
  </si>
  <si>
    <t>CUST0865</t>
  </si>
  <si>
    <t>CUST0866</t>
  </si>
  <si>
    <t>CUST0867</t>
  </si>
  <si>
    <t>CUST0868</t>
  </si>
  <si>
    <t>CUST0869</t>
  </si>
  <si>
    <t>CUST0870</t>
  </si>
  <si>
    <t>CUST0871</t>
  </si>
  <si>
    <t>CUST0872</t>
  </si>
  <si>
    <t>CUST0873</t>
  </si>
  <si>
    <t>CUST0874</t>
  </si>
  <si>
    <t>CUST0875</t>
  </si>
  <si>
    <t>CUST0876</t>
  </si>
  <si>
    <t>CUST0877</t>
  </si>
  <si>
    <t>CUST0878</t>
  </si>
  <si>
    <t>CUST0879</t>
  </si>
  <si>
    <t>CUST0880</t>
  </si>
  <si>
    <t>CUST0881</t>
  </si>
  <si>
    <t>CUST0882</t>
  </si>
  <si>
    <t>CUST0883</t>
  </si>
  <si>
    <t>CUST0884</t>
  </si>
  <si>
    <t>CUST0885</t>
  </si>
  <si>
    <t>CUST0886</t>
  </si>
  <si>
    <t>CUST0887</t>
  </si>
  <si>
    <t>CUST0888</t>
  </si>
  <si>
    <t>CUST0889</t>
  </si>
  <si>
    <t>CUST0890</t>
  </si>
  <si>
    <t>CUST0891</t>
  </si>
  <si>
    <t>CUST0892</t>
  </si>
  <si>
    <t>CUST0893</t>
  </si>
  <si>
    <t>CUST0894</t>
  </si>
  <si>
    <t>CUST0895</t>
  </si>
  <si>
    <t>CUST0896</t>
  </si>
  <si>
    <t>CUST0897</t>
  </si>
  <si>
    <t>CUST0898</t>
  </si>
  <si>
    <t>CUST0899</t>
  </si>
  <si>
    <t>CUST0900</t>
  </si>
  <si>
    <t>CUST0901</t>
  </si>
  <si>
    <t>CUST0902</t>
  </si>
  <si>
    <t>CUST0903</t>
  </si>
  <si>
    <t>CUST0904</t>
  </si>
  <si>
    <t>CUST0905</t>
  </si>
  <si>
    <t>CUST0906</t>
  </si>
  <si>
    <t>CUST0907</t>
  </si>
  <si>
    <t>CUST0908</t>
  </si>
  <si>
    <t>CUST0909</t>
  </si>
  <si>
    <t>CUST0910</t>
  </si>
  <si>
    <t>CUST0911</t>
  </si>
  <si>
    <t>CUST0912</t>
  </si>
  <si>
    <t>CUST0913</t>
  </si>
  <si>
    <t>CUST0914</t>
  </si>
  <si>
    <t>CUST0915</t>
  </si>
  <si>
    <t>CUST0916</t>
  </si>
  <si>
    <t>CUST0917</t>
  </si>
  <si>
    <t>CUST0918</t>
  </si>
  <si>
    <t>CUST0919</t>
  </si>
  <si>
    <t>CUST0920</t>
  </si>
  <si>
    <t>CUST0921</t>
  </si>
  <si>
    <t>CUST0922</t>
  </si>
  <si>
    <t>CUST0923</t>
  </si>
  <si>
    <t>CUST0924</t>
  </si>
  <si>
    <t>CUST0925</t>
  </si>
  <si>
    <t>CUST0926</t>
  </si>
  <si>
    <t>CUST0927</t>
  </si>
  <si>
    <t>CUST0928</t>
  </si>
  <si>
    <t>CUST0929</t>
  </si>
  <si>
    <t>CUST0930</t>
  </si>
  <si>
    <t>CUST0931</t>
  </si>
  <si>
    <t>CUST0932</t>
  </si>
  <si>
    <t>CUST0933</t>
  </si>
  <si>
    <t>CUST0934</t>
  </si>
  <si>
    <t>CUST0935</t>
  </si>
  <si>
    <t>CUST0936</t>
  </si>
  <si>
    <t>CUST0937</t>
  </si>
  <si>
    <t>CUST0938</t>
  </si>
  <si>
    <t>CUST0939</t>
  </si>
  <si>
    <t>CUST0940</t>
  </si>
  <si>
    <t>CUST0941</t>
  </si>
  <si>
    <t>CUST0942</t>
  </si>
  <si>
    <t>CUST0943</t>
  </si>
  <si>
    <t>CUST0944</t>
  </si>
  <si>
    <t>CUST0945</t>
  </si>
  <si>
    <t>CUST0946</t>
  </si>
  <si>
    <t>CUST0947</t>
  </si>
  <si>
    <t>CUST0948</t>
  </si>
  <si>
    <t>CUST0949</t>
  </si>
  <si>
    <t>CUST0950</t>
  </si>
  <si>
    <t>CUST0951</t>
  </si>
  <si>
    <t>CUST0952</t>
  </si>
  <si>
    <t>CUST0953</t>
  </si>
  <si>
    <t>CUST0954</t>
  </si>
  <si>
    <t>CUST0955</t>
  </si>
  <si>
    <t>CUST0956</t>
  </si>
  <si>
    <t>CUST0957</t>
  </si>
  <si>
    <t>CUST0958</t>
  </si>
  <si>
    <t>CUST0959</t>
  </si>
  <si>
    <t>CUST0960</t>
  </si>
  <si>
    <t>CUST0961</t>
  </si>
  <si>
    <t>CUST0962</t>
  </si>
  <si>
    <t>CUST0963</t>
  </si>
  <si>
    <t>CUST0964</t>
  </si>
  <si>
    <t>CUST0965</t>
  </si>
  <si>
    <t>CUST0966</t>
  </si>
  <si>
    <t>CUST0967</t>
  </si>
  <si>
    <t>CUST0968</t>
  </si>
  <si>
    <t>CUST0969</t>
  </si>
  <si>
    <t>CUST0970</t>
  </si>
  <si>
    <t>CUST0971</t>
  </si>
  <si>
    <t>CUST0972</t>
  </si>
  <si>
    <t>CUST0973</t>
  </si>
  <si>
    <t>CUST0974</t>
  </si>
  <si>
    <t>CUST0975</t>
  </si>
  <si>
    <t>CUST0976</t>
  </si>
  <si>
    <t>CUST0977</t>
  </si>
  <si>
    <t>CUST0978</t>
  </si>
  <si>
    <t>CUST0979</t>
  </si>
  <si>
    <t>CUST0980</t>
  </si>
  <si>
    <t>CUST0981</t>
  </si>
  <si>
    <t>CUST0982</t>
  </si>
  <si>
    <t>CUST0983</t>
  </si>
  <si>
    <t>CUST0984</t>
  </si>
  <si>
    <t>CUST0985</t>
  </si>
  <si>
    <t>CUST0986</t>
  </si>
  <si>
    <t>CUST0987</t>
  </si>
  <si>
    <t>CUST0988</t>
  </si>
  <si>
    <t>CUST0989</t>
  </si>
  <si>
    <t>CUST0990</t>
  </si>
  <si>
    <t>CUST0991</t>
  </si>
  <si>
    <t>CUST0992</t>
  </si>
  <si>
    <t>CUST0993</t>
  </si>
  <si>
    <t>CUST0994</t>
  </si>
  <si>
    <t>CUST0995</t>
  </si>
  <si>
    <t>CUST0996</t>
  </si>
  <si>
    <t>CUST0997</t>
  </si>
  <si>
    <t>CUST0998</t>
  </si>
  <si>
    <t>CUST0999</t>
  </si>
  <si>
    <t>CUST1000</t>
  </si>
  <si>
    <t>Row Labels</t>
  </si>
  <si>
    <t>Grand Total</t>
  </si>
  <si>
    <t>Row Label</t>
  </si>
  <si>
    <t>Average of Annual Change in Revenue</t>
  </si>
  <si>
    <t>Knowledge Event Attended</t>
  </si>
  <si>
    <t>Knowledge Event Not Attended</t>
  </si>
  <si>
    <t>Now Event Attended</t>
  </si>
  <si>
    <t>Now Event Not Attended</t>
  </si>
  <si>
    <t>Other Event Attended</t>
  </si>
  <si>
    <t>Other Event Not Attended</t>
  </si>
  <si>
    <t>No - Partner Involvement</t>
  </si>
  <si>
    <t>Yes - Partner Involvement</t>
  </si>
  <si>
    <t>#N/A</t>
  </si>
  <si>
    <t>0 - Number of Version Upgrades</t>
  </si>
  <si>
    <t>1 - Number of Version Upgrades</t>
  </si>
  <si>
    <t>2 - Number of Version Upgrades</t>
  </si>
  <si>
    <t>3 - Number of Version Upgrades</t>
  </si>
  <si>
    <t>4 - Number of Version Upgrades</t>
  </si>
  <si>
    <t>5 - Number of Version Upgrades</t>
  </si>
  <si>
    <t>6 - Number of Version Upgrades</t>
  </si>
  <si>
    <t>NPS Score Tier</t>
  </si>
  <si>
    <t>Product Adoption Tier</t>
  </si>
  <si>
    <t>NPS Tier Detractor</t>
  </si>
  <si>
    <t>NPS Tier Neutral</t>
  </si>
  <si>
    <t>NPS Promoter</t>
  </si>
  <si>
    <t>Product Adoption - Low</t>
  </si>
  <si>
    <t>Product Adoption - Medium</t>
  </si>
  <si>
    <t>Product Adoption - High</t>
  </si>
  <si>
    <t>Product Adoption - Highest</t>
  </si>
  <si>
    <t>Highest</t>
  </si>
  <si>
    <t>Low</t>
  </si>
  <si>
    <t>Medium</t>
  </si>
  <si>
    <t>High</t>
  </si>
  <si>
    <t>Average of Avg. NPS Score</t>
  </si>
  <si>
    <t>Avg NPS Per Industry</t>
  </si>
  <si>
    <t>Avg Change in Revenue per Industry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</si>
  <si>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</si>
  <si>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</si>
  <si>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</si>
  <si>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</si>
  <si>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</si>
  <si>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</si>
  <si>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</si>
  <si>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</si>
  <si>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</si>
  <si>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</si>
  <si>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</si>
  <si>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</si>
  <si>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</si>
  <si>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</si>
  <si>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</si>
  <si>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</si>
  <si>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</si>
  <si>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</si>
  <si>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</si>
  <si>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</si>
  <si>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</si>
  <si>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</si>
  <si>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</si>
  <si>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</si>
  <si>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</si>
  <si>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</si>
  <si>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</si>
  <si>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</si>
  <si>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</si>
  <si>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</si>
  <si>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Detractor</t>
  </si>
  <si>
    <t>Neutral</t>
  </si>
  <si>
    <t>Promoter</t>
  </si>
  <si>
    <t>Attended Knowledge</t>
  </si>
  <si>
    <t>Not Attended Knowledge</t>
  </si>
  <si>
    <t>Attended Now</t>
  </si>
  <si>
    <t>Not Attended Now</t>
  </si>
  <si>
    <t>Attended Other</t>
  </si>
  <si>
    <t>Not Attended Other</t>
  </si>
  <si>
    <t>No Partner Involvement</t>
  </si>
  <si>
    <t>Yes Partner Involvement</t>
  </si>
  <si>
    <t>Variable</t>
  </si>
  <si>
    <t>Avg NPS</t>
  </si>
  <si>
    <t>Avg Annual Rev Change</t>
  </si>
  <si>
    <t>QTL 1</t>
  </si>
  <si>
    <t>QTL 3</t>
  </si>
  <si>
    <t>IQR</t>
  </si>
  <si>
    <t>Lower Limit</t>
  </si>
  <si>
    <t>Upper Limit</t>
  </si>
  <si>
    <t>Y = -106,573.02 + 20,631.31*X</t>
  </si>
  <si>
    <t>Total Change in Revenue Per Customer</t>
  </si>
  <si>
    <t>Total Change in Rev</t>
  </si>
  <si>
    <t>Total Change in Rev with 10 NPS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</si>
</sst>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44" fontId="0" fillId="0" borderId="0" xfId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Table'!$M$66:$M$982</c:f>
              <c:numCache>
                <c:formatCode>General</c:formatCode>
                <c:ptCount val="917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8.5</c:v>
                </c:pt>
                <c:pt idx="19">
                  <c:v>10</c:v>
                </c:pt>
                <c:pt idx="20">
                  <c:v>8</c:v>
                </c:pt>
                <c:pt idx="21">
                  <c:v>9.5</c:v>
                </c:pt>
                <c:pt idx="22">
                  <c:v>9</c:v>
                </c:pt>
                <c:pt idx="23">
                  <c:v>9.3333333333333339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5</c:v>
                </c:pt>
                <c:pt idx="28">
                  <c:v>7</c:v>
                </c:pt>
                <c:pt idx="29">
                  <c:v>7.5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9.6666666666666661</c:v>
                </c:pt>
                <c:pt idx="36">
                  <c:v>8</c:v>
                </c:pt>
                <c:pt idx="37">
                  <c:v>9.5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9.5</c:v>
                </c:pt>
                <c:pt idx="44">
                  <c:v>10</c:v>
                </c:pt>
                <c:pt idx="45">
                  <c:v>9.6666666666666661</c:v>
                </c:pt>
                <c:pt idx="46">
                  <c:v>9.5</c:v>
                </c:pt>
                <c:pt idx="47">
                  <c:v>9</c:v>
                </c:pt>
                <c:pt idx="48">
                  <c:v>9.3333333333333339</c:v>
                </c:pt>
                <c:pt idx="49">
                  <c:v>9.5</c:v>
                </c:pt>
                <c:pt idx="50">
                  <c:v>10</c:v>
                </c:pt>
                <c:pt idx="51">
                  <c:v>9.5</c:v>
                </c:pt>
                <c:pt idx="52">
                  <c:v>9.3333333333333339</c:v>
                </c:pt>
                <c:pt idx="53">
                  <c:v>10</c:v>
                </c:pt>
                <c:pt idx="54">
                  <c:v>10</c:v>
                </c:pt>
                <c:pt idx="55">
                  <c:v>8.6666666666666661</c:v>
                </c:pt>
                <c:pt idx="56">
                  <c:v>9</c:v>
                </c:pt>
                <c:pt idx="57">
                  <c:v>9</c:v>
                </c:pt>
                <c:pt idx="58">
                  <c:v>10</c:v>
                </c:pt>
                <c:pt idx="59">
                  <c:v>9</c:v>
                </c:pt>
                <c:pt idx="60">
                  <c:v>10</c:v>
                </c:pt>
                <c:pt idx="61">
                  <c:v>7</c:v>
                </c:pt>
                <c:pt idx="62">
                  <c:v>9</c:v>
                </c:pt>
                <c:pt idx="63">
                  <c:v>9</c:v>
                </c:pt>
                <c:pt idx="64">
                  <c:v>9.5</c:v>
                </c:pt>
                <c:pt idx="65">
                  <c:v>9.3333333333333339</c:v>
                </c:pt>
                <c:pt idx="66">
                  <c:v>8.6666666666666661</c:v>
                </c:pt>
                <c:pt idx="67">
                  <c:v>8.5</c:v>
                </c:pt>
                <c:pt idx="68">
                  <c:v>10</c:v>
                </c:pt>
                <c:pt idx="69">
                  <c:v>9.3333333333333339</c:v>
                </c:pt>
                <c:pt idx="70">
                  <c:v>9</c:v>
                </c:pt>
                <c:pt idx="71">
                  <c:v>9</c:v>
                </c:pt>
                <c:pt idx="72">
                  <c:v>9.5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10</c:v>
                </c:pt>
                <c:pt idx="77">
                  <c:v>9</c:v>
                </c:pt>
                <c:pt idx="78">
                  <c:v>9</c:v>
                </c:pt>
                <c:pt idx="79">
                  <c:v>7</c:v>
                </c:pt>
                <c:pt idx="80">
                  <c:v>9.6666666666666661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7.5</c:v>
                </c:pt>
                <c:pt idx="90">
                  <c:v>8.6666666666666661</c:v>
                </c:pt>
                <c:pt idx="91">
                  <c:v>9</c:v>
                </c:pt>
                <c:pt idx="92">
                  <c:v>7</c:v>
                </c:pt>
                <c:pt idx="93">
                  <c:v>6.5</c:v>
                </c:pt>
                <c:pt idx="94">
                  <c:v>10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9.3333333333333339</c:v>
                </c:pt>
                <c:pt idx="100">
                  <c:v>9</c:v>
                </c:pt>
                <c:pt idx="101">
                  <c:v>9</c:v>
                </c:pt>
                <c:pt idx="102">
                  <c:v>9.5</c:v>
                </c:pt>
                <c:pt idx="103">
                  <c:v>9.5</c:v>
                </c:pt>
                <c:pt idx="104">
                  <c:v>9</c:v>
                </c:pt>
                <c:pt idx="105">
                  <c:v>9.5</c:v>
                </c:pt>
                <c:pt idx="106">
                  <c:v>9.5</c:v>
                </c:pt>
                <c:pt idx="107">
                  <c:v>10</c:v>
                </c:pt>
                <c:pt idx="108">
                  <c:v>9</c:v>
                </c:pt>
                <c:pt idx="109">
                  <c:v>7.5</c:v>
                </c:pt>
                <c:pt idx="110">
                  <c:v>9</c:v>
                </c:pt>
                <c:pt idx="111">
                  <c:v>10</c:v>
                </c:pt>
                <c:pt idx="112">
                  <c:v>9.5</c:v>
                </c:pt>
                <c:pt idx="113">
                  <c:v>9</c:v>
                </c:pt>
                <c:pt idx="114">
                  <c:v>9</c:v>
                </c:pt>
                <c:pt idx="115">
                  <c:v>10</c:v>
                </c:pt>
                <c:pt idx="116">
                  <c:v>9.5</c:v>
                </c:pt>
                <c:pt idx="117">
                  <c:v>9.6666666666666661</c:v>
                </c:pt>
                <c:pt idx="118">
                  <c:v>7.5</c:v>
                </c:pt>
                <c:pt idx="119">
                  <c:v>9.6666666666666661</c:v>
                </c:pt>
                <c:pt idx="120">
                  <c:v>9</c:v>
                </c:pt>
                <c:pt idx="121">
                  <c:v>9.3333333333333339</c:v>
                </c:pt>
                <c:pt idx="122">
                  <c:v>10</c:v>
                </c:pt>
                <c:pt idx="123">
                  <c:v>10</c:v>
                </c:pt>
                <c:pt idx="124">
                  <c:v>6.5</c:v>
                </c:pt>
                <c:pt idx="125">
                  <c:v>9</c:v>
                </c:pt>
                <c:pt idx="126">
                  <c:v>7.5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9.3333333333333339</c:v>
                </c:pt>
                <c:pt idx="131">
                  <c:v>10</c:v>
                </c:pt>
                <c:pt idx="132">
                  <c:v>9</c:v>
                </c:pt>
                <c:pt idx="133">
                  <c:v>9.6666666666666661</c:v>
                </c:pt>
                <c:pt idx="134">
                  <c:v>10</c:v>
                </c:pt>
                <c:pt idx="135">
                  <c:v>9</c:v>
                </c:pt>
                <c:pt idx="136">
                  <c:v>8</c:v>
                </c:pt>
                <c:pt idx="137">
                  <c:v>9.5</c:v>
                </c:pt>
                <c:pt idx="138">
                  <c:v>10</c:v>
                </c:pt>
                <c:pt idx="139">
                  <c:v>9</c:v>
                </c:pt>
                <c:pt idx="140">
                  <c:v>10</c:v>
                </c:pt>
                <c:pt idx="141">
                  <c:v>9.6666666666666661</c:v>
                </c:pt>
                <c:pt idx="142">
                  <c:v>9</c:v>
                </c:pt>
                <c:pt idx="143">
                  <c:v>7</c:v>
                </c:pt>
                <c:pt idx="144">
                  <c:v>9.6666666666666661</c:v>
                </c:pt>
                <c:pt idx="145">
                  <c:v>9.5</c:v>
                </c:pt>
                <c:pt idx="146">
                  <c:v>9</c:v>
                </c:pt>
                <c:pt idx="147">
                  <c:v>10</c:v>
                </c:pt>
                <c:pt idx="148">
                  <c:v>9.5</c:v>
                </c:pt>
                <c:pt idx="149">
                  <c:v>9</c:v>
                </c:pt>
                <c:pt idx="150">
                  <c:v>10</c:v>
                </c:pt>
                <c:pt idx="151">
                  <c:v>9</c:v>
                </c:pt>
                <c:pt idx="152">
                  <c:v>9.3333333333333339</c:v>
                </c:pt>
                <c:pt idx="153">
                  <c:v>8</c:v>
                </c:pt>
                <c:pt idx="154">
                  <c:v>9.3333333333333339</c:v>
                </c:pt>
                <c:pt idx="155">
                  <c:v>9</c:v>
                </c:pt>
                <c:pt idx="156">
                  <c:v>8.3333333333333339</c:v>
                </c:pt>
                <c:pt idx="157">
                  <c:v>10</c:v>
                </c:pt>
                <c:pt idx="158">
                  <c:v>9</c:v>
                </c:pt>
                <c:pt idx="159">
                  <c:v>9.5</c:v>
                </c:pt>
                <c:pt idx="160">
                  <c:v>10</c:v>
                </c:pt>
                <c:pt idx="161">
                  <c:v>9</c:v>
                </c:pt>
                <c:pt idx="162">
                  <c:v>7</c:v>
                </c:pt>
                <c:pt idx="163">
                  <c:v>9</c:v>
                </c:pt>
                <c:pt idx="164">
                  <c:v>9</c:v>
                </c:pt>
                <c:pt idx="165">
                  <c:v>9.5</c:v>
                </c:pt>
                <c:pt idx="166">
                  <c:v>7</c:v>
                </c:pt>
                <c:pt idx="167">
                  <c:v>9.3333333333333339</c:v>
                </c:pt>
                <c:pt idx="168">
                  <c:v>10</c:v>
                </c:pt>
                <c:pt idx="169">
                  <c:v>9.5</c:v>
                </c:pt>
                <c:pt idx="170">
                  <c:v>7.666666666666667</c:v>
                </c:pt>
                <c:pt idx="171">
                  <c:v>9</c:v>
                </c:pt>
                <c:pt idx="172">
                  <c:v>10</c:v>
                </c:pt>
                <c:pt idx="173">
                  <c:v>9.6666666666666661</c:v>
                </c:pt>
                <c:pt idx="174">
                  <c:v>9</c:v>
                </c:pt>
                <c:pt idx="175">
                  <c:v>9</c:v>
                </c:pt>
                <c:pt idx="176">
                  <c:v>9.3333333333333339</c:v>
                </c:pt>
                <c:pt idx="177">
                  <c:v>9.3333333333333339</c:v>
                </c:pt>
                <c:pt idx="178">
                  <c:v>9</c:v>
                </c:pt>
                <c:pt idx="179">
                  <c:v>10</c:v>
                </c:pt>
                <c:pt idx="180">
                  <c:v>7</c:v>
                </c:pt>
                <c:pt idx="181">
                  <c:v>9</c:v>
                </c:pt>
                <c:pt idx="182">
                  <c:v>9.5</c:v>
                </c:pt>
                <c:pt idx="183">
                  <c:v>9</c:v>
                </c:pt>
                <c:pt idx="184">
                  <c:v>8.3333333333333339</c:v>
                </c:pt>
                <c:pt idx="185">
                  <c:v>10</c:v>
                </c:pt>
                <c:pt idx="186">
                  <c:v>9</c:v>
                </c:pt>
                <c:pt idx="187">
                  <c:v>3</c:v>
                </c:pt>
                <c:pt idx="188">
                  <c:v>8.3333333333333339</c:v>
                </c:pt>
                <c:pt idx="189">
                  <c:v>9.5</c:v>
                </c:pt>
                <c:pt idx="190">
                  <c:v>9</c:v>
                </c:pt>
                <c:pt idx="191">
                  <c:v>10</c:v>
                </c:pt>
                <c:pt idx="192">
                  <c:v>9.6666666666666661</c:v>
                </c:pt>
                <c:pt idx="193">
                  <c:v>10</c:v>
                </c:pt>
                <c:pt idx="194">
                  <c:v>9</c:v>
                </c:pt>
                <c:pt idx="195">
                  <c:v>8</c:v>
                </c:pt>
                <c:pt idx="196">
                  <c:v>9.3333333333333339</c:v>
                </c:pt>
                <c:pt idx="197">
                  <c:v>9.5</c:v>
                </c:pt>
                <c:pt idx="198">
                  <c:v>9.5</c:v>
                </c:pt>
                <c:pt idx="199">
                  <c:v>10</c:v>
                </c:pt>
                <c:pt idx="200">
                  <c:v>8</c:v>
                </c:pt>
                <c:pt idx="201">
                  <c:v>8</c:v>
                </c:pt>
                <c:pt idx="202">
                  <c:v>10</c:v>
                </c:pt>
                <c:pt idx="203">
                  <c:v>9</c:v>
                </c:pt>
                <c:pt idx="204">
                  <c:v>10</c:v>
                </c:pt>
                <c:pt idx="205">
                  <c:v>10</c:v>
                </c:pt>
                <c:pt idx="206">
                  <c:v>9</c:v>
                </c:pt>
                <c:pt idx="207">
                  <c:v>7</c:v>
                </c:pt>
                <c:pt idx="208">
                  <c:v>10</c:v>
                </c:pt>
                <c:pt idx="209">
                  <c:v>9.3333333333333339</c:v>
                </c:pt>
                <c:pt idx="210">
                  <c:v>10</c:v>
                </c:pt>
                <c:pt idx="211">
                  <c:v>9.6666666666666661</c:v>
                </c:pt>
                <c:pt idx="212">
                  <c:v>7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7</c:v>
                </c:pt>
                <c:pt idx="218">
                  <c:v>9.5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9.3333333333333339</c:v>
                </c:pt>
                <c:pt idx="223">
                  <c:v>10</c:v>
                </c:pt>
                <c:pt idx="224">
                  <c:v>8</c:v>
                </c:pt>
                <c:pt idx="225">
                  <c:v>9.3333333333333339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9</c:v>
                </c:pt>
                <c:pt idx="230">
                  <c:v>8.3333333333333339</c:v>
                </c:pt>
                <c:pt idx="231">
                  <c:v>8.3333333333333339</c:v>
                </c:pt>
                <c:pt idx="232">
                  <c:v>10</c:v>
                </c:pt>
                <c:pt idx="233">
                  <c:v>10</c:v>
                </c:pt>
                <c:pt idx="234">
                  <c:v>9</c:v>
                </c:pt>
                <c:pt idx="235">
                  <c:v>9.5</c:v>
                </c:pt>
                <c:pt idx="236">
                  <c:v>9.6666666666666661</c:v>
                </c:pt>
                <c:pt idx="237">
                  <c:v>7.666666666666667</c:v>
                </c:pt>
                <c:pt idx="238">
                  <c:v>8.6666666666666661</c:v>
                </c:pt>
                <c:pt idx="239">
                  <c:v>9.5</c:v>
                </c:pt>
                <c:pt idx="240">
                  <c:v>9.3333333333333339</c:v>
                </c:pt>
                <c:pt idx="241">
                  <c:v>10</c:v>
                </c:pt>
                <c:pt idx="242">
                  <c:v>7.666666666666667</c:v>
                </c:pt>
                <c:pt idx="243">
                  <c:v>9.3333333333333339</c:v>
                </c:pt>
                <c:pt idx="244">
                  <c:v>8.3333333333333339</c:v>
                </c:pt>
                <c:pt idx="245">
                  <c:v>9</c:v>
                </c:pt>
                <c:pt idx="246">
                  <c:v>9.3333333333333339</c:v>
                </c:pt>
                <c:pt idx="247">
                  <c:v>9.5</c:v>
                </c:pt>
                <c:pt idx="248">
                  <c:v>9.6666666666666661</c:v>
                </c:pt>
                <c:pt idx="249">
                  <c:v>7</c:v>
                </c:pt>
                <c:pt idx="250">
                  <c:v>10</c:v>
                </c:pt>
                <c:pt idx="251">
                  <c:v>9</c:v>
                </c:pt>
                <c:pt idx="252">
                  <c:v>7</c:v>
                </c:pt>
                <c:pt idx="253">
                  <c:v>9.6666666666666661</c:v>
                </c:pt>
                <c:pt idx="254">
                  <c:v>10</c:v>
                </c:pt>
                <c:pt idx="255">
                  <c:v>8</c:v>
                </c:pt>
                <c:pt idx="256">
                  <c:v>10</c:v>
                </c:pt>
                <c:pt idx="257">
                  <c:v>7</c:v>
                </c:pt>
                <c:pt idx="258">
                  <c:v>8</c:v>
                </c:pt>
                <c:pt idx="259">
                  <c:v>8.3333333333333339</c:v>
                </c:pt>
                <c:pt idx="260">
                  <c:v>10</c:v>
                </c:pt>
                <c:pt idx="261">
                  <c:v>9.6666666666666661</c:v>
                </c:pt>
                <c:pt idx="262">
                  <c:v>10</c:v>
                </c:pt>
                <c:pt idx="263">
                  <c:v>9.3333333333333339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8.3333333333333339</c:v>
                </c:pt>
                <c:pt idx="268">
                  <c:v>9</c:v>
                </c:pt>
                <c:pt idx="269">
                  <c:v>9.5</c:v>
                </c:pt>
                <c:pt idx="270">
                  <c:v>10</c:v>
                </c:pt>
                <c:pt idx="271">
                  <c:v>10</c:v>
                </c:pt>
                <c:pt idx="272">
                  <c:v>9</c:v>
                </c:pt>
                <c:pt idx="273">
                  <c:v>8</c:v>
                </c:pt>
                <c:pt idx="274">
                  <c:v>7</c:v>
                </c:pt>
                <c:pt idx="275">
                  <c:v>8.6666666666666661</c:v>
                </c:pt>
                <c:pt idx="276">
                  <c:v>9.6666666666666661</c:v>
                </c:pt>
                <c:pt idx="277">
                  <c:v>9</c:v>
                </c:pt>
                <c:pt idx="278">
                  <c:v>8</c:v>
                </c:pt>
                <c:pt idx="279">
                  <c:v>10</c:v>
                </c:pt>
                <c:pt idx="280">
                  <c:v>9.6666666666666661</c:v>
                </c:pt>
                <c:pt idx="281">
                  <c:v>7.333333333333333</c:v>
                </c:pt>
                <c:pt idx="282">
                  <c:v>10</c:v>
                </c:pt>
                <c:pt idx="283">
                  <c:v>9.5</c:v>
                </c:pt>
                <c:pt idx="284">
                  <c:v>7.5</c:v>
                </c:pt>
                <c:pt idx="285">
                  <c:v>7</c:v>
                </c:pt>
                <c:pt idx="286">
                  <c:v>10</c:v>
                </c:pt>
                <c:pt idx="287">
                  <c:v>10</c:v>
                </c:pt>
                <c:pt idx="288">
                  <c:v>9.3333333333333339</c:v>
                </c:pt>
                <c:pt idx="289">
                  <c:v>6</c:v>
                </c:pt>
                <c:pt idx="290">
                  <c:v>7</c:v>
                </c:pt>
                <c:pt idx="291">
                  <c:v>9.5</c:v>
                </c:pt>
                <c:pt idx="292">
                  <c:v>4.5</c:v>
                </c:pt>
                <c:pt idx="293">
                  <c:v>9.5</c:v>
                </c:pt>
                <c:pt idx="294">
                  <c:v>9.5</c:v>
                </c:pt>
                <c:pt idx="295">
                  <c:v>9.3333333333333339</c:v>
                </c:pt>
                <c:pt idx="296">
                  <c:v>5.333333333333333</c:v>
                </c:pt>
                <c:pt idx="297">
                  <c:v>8</c:v>
                </c:pt>
                <c:pt idx="298">
                  <c:v>9</c:v>
                </c:pt>
                <c:pt idx="299">
                  <c:v>5.5</c:v>
                </c:pt>
                <c:pt idx="300">
                  <c:v>9</c:v>
                </c:pt>
                <c:pt idx="301">
                  <c:v>10</c:v>
                </c:pt>
                <c:pt idx="302">
                  <c:v>9.3333333333333339</c:v>
                </c:pt>
                <c:pt idx="303">
                  <c:v>9.3333333333333339</c:v>
                </c:pt>
                <c:pt idx="304">
                  <c:v>9.3333333333333339</c:v>
                </c:pt>
                <c:pt idx="305">
                  <c:v>9</c:v>
                </c:pt>
                <c:pt idx="306">
                  <c:v>9.5</c:v>
                </c:pt>
                <c:pt idx="307">
                  <c:v>9.5</c:v>
                </c:pt>
                <c:pt idx="308">
                  <c:v>9.5</c:v>
                </c:pt>
                <c:pt idx="309">
                  <c:v>10</c:v>
                </c:pt>
                <c:pt idx="310">
                  <c:v>9.3333333333333339</c:v>
                </c:pt>
                <c:pt idx="311">
                  <c:v>9</c:v>
                </c:pt>
                <c:pt idx="312">
                  <c:v>9.3333333333333339</c:v>
                </c:pt>
                <c:pt idx="313">
                  <c:v>10</c:v>
                </c:pt>
                <c:pt idx="314">
                  <c:v>8.5</c:v>
                </c:pt>
                <c:pt idx="315">
                  <c:v>9</c:v>
                </c:pt>
                <c:pt idx="316">
                  <c:v>10</c:v>
                </c:pt>
                <c:pt idx="317">
                  <c:v>8.6666666666666661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8</c:v>
                </c:pt>
                <c:pt idx="322">
                  <c:v>9.3333333333333339</c:v>
                </c:pt>
                <c:pt idx="323">
                  <c:v>9.5</c:v>
                </c:pt>
                <c:pt idx="324">
                  <c:v>10</c:v>
                </c:pt>
                <c:pt idx="325">
                  <c:v>10</c:v>
                </c:pt>
                <c:pt idx="326">
                  <c:v>8</c:v>
                </c:pt>
                <c:pt idx="327">
                  <c:v>9.3333333333333339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9.6666666666666661</c:v>
                </c:pt>
                <c:pt idx="332">
                  <c:v>9</c:v>
                </c:pt>
                <c:pt idx="333">
                  <c:v>9</c:v>
                </c:pt>
                <c:pt idx="334">
                  <c:v>9.3333333333333339</c:v>
                </c:pt>
                <c:pt idx="335">
                  <c:v>9.3333333333333339</c:v>
                </c:pt>
                <c:pt idx="336">
                  <c:v>9.5</c:v>
                </c:pt>
                <c:pt idx="337">
                  <c:v>9.6666666666666661</c:v>
                </c:pt>
                <c:pt idx="338">
                  <c:v>10</c:v>
                </c:pt>
                <c:pt idx="339">
                  <c:v>9</c:v>
                </c:pt>
                <c:pt idx="340">
                  <c:v>10</c:v>
                </c:pt>
                <c:pt idx="341">
                  <c:v>10</c:v>
                </c:pt>
                <c:pt idx="342">
                  <c:v>9</c:v>
                </c:pt>
                <c:pt idx="343">
                  <c:v>9</c:v>
                </c:pt>
                <c:pt idx="344">
                  <c:v>10</c:v>
                </c:pt>
                <c:pt idx="345">
                  <c:v>9.6666666666666661</c:v>
                </c:pt>
                <c:pt idx="346">
                  <c:v>9.3333333333333339</c:v>
                </c:pt>
                <c:pt idx="347">
                  <c:v>6.333333333333333</c:v>
                </c:pt>
                <c:pt idx="348">
                  <c:v>9</c:v>
                </c:pt>
                <c:pt idx="349">
                  <c:v>7</c:v>
                </c:pt>
                <c:pt idx="350">
                  <c:v>7</c:v>
                </c:pt>
                <c:pt idx="351">
                  <c:v>8</c:v>
                </c:pt>
                <c:pt idx="352">
                  <c:v>9</c:v>
                </c:pt>
                <c:pt idx="353">
                  <c:v>9.5</c:v>
                </c:pt>
                <c:pt idx="354">
                  <c:v>9</c:v>
                </c:pt>
                <c:pt idx="355">
                  <c:v>9.6666666666666661</c:v>
                </c:pt>
                <c:pt idx="356">
                  <c:v>8.5</c:v>
                </c:pt>
                <c:pt idx="357">
                  <c:v>8</c:v>
                </c:pt>
                <c:pt idx="358">
                  <c:v>9</c:v>
                </c:pt>
                <c:pt idx="359">
                  <c:v>10</c:v>
                </c:pt>
                <c:pt idx="360">
                  <c:v>9.5</c:v>
                </c:pt>
                <c:pt idx="361">
                  <c:v>8.5</c:v>
                </c:pt>
                <c:pt idx="362">
                  <c:v>9.3333333333333339</c:v>
                </c:pt>
                <c:pt idx="363">
                  <c:v>9</c:v>
                </c:pt>
                <c:pt idx="364">
                  <c:v>10</c:v>
                </c:pt>
                <c:pt idx="365">
                  <c:v>9.3333333333333339</c:v>
                </c:pt>
                <c:pt idx="366">
                  <c:v>9.6666666666666661</c:v>
                </c:pt>
                <c:pt idx="367">
                  <c:v>10</c:v>
                </c:pt>
                <c:pt idx="368">
                  <c:v>8</c:v>
                </c:pt>
                <c:pt idx="369">
                  <c:v>9.3333333333333339</c:v>
                </c:pt>
                <c:pt idx="370">
                  <c:v>6.666666666666667</c:v>
                </c:pt>
                <c:pt idx="371">
                  <c:v>6</c:v>
                </c:pt>
                <c:pt idx="372">
                  <c:v>9</c:v>
                </c:pt>
                <c:pt idx="373">
                  <c:v>10</c:v>
                </c:pt>
                <c:pt idx="374">
                  <c:v>9.6666666666666661</c:v>
                </c:pt>
                <c:pt idx="375">
                  <c:v>10</c:v>
                </c:pt>
                <c:pt idx="376">
                  <c:v>9.3333333333333339</c:v>
                </c:pt>
                <c:pt idx="377">
                  <c:v>7.5</c:v>
                </c:pt>
                <c:pt idx="378">
                  <c:v>8.3333333333333339</c:v>
                </c:pt>
                <c:pt idx="379">
                  <c:v>9.3333333333333339</c:v>
                </c:pt>
                <c:pt idx="380">
                  <c:v>7</c:v>
                </c:pt>
                <c:pt idx="381">
                  <c:v>9.6666666666666661</c:v>
                </c:pt>
                <c:pt idx="382">
                  <c:v>10</c:v>
                </c:pt>
                <c:pt idx="383">
                  <c:v>7.333333333333333</c:v>
                </c:pt>
                <c:pt idx="384">
                  <c:v>9.3333333333333339</c:v>
                </c:pt>
                <c:pt idx="385">
                  <c:v>10</c:v>
                </c:pt>
                <c:pt idx="386">
                  <c:v>9.3333333333333339</c:v>
                </c:pt>
                <c:pt idx="387">
                  <c:v>9.5</c:v>
                </c:pt>
                <c:pt idx="388">
                  <c:v>10</c:v>
                </c:pt>
                <c:pt idx="389">
                  <c:v>10</c:v>
                </c:pt>
                <c:pt idx="390">
                  <c:v>7</c:v>
                </c:pt>
                <c:pt idx="391">
                  <c:v>10</c:v>
                </c:pt>
                <c:pt idx="392">
                  <c:v>10</c:v>
                </c:pt>
                <c:pt idx="393">
                  <c:v>8</c:v>
                </c:pt>
                <c:pt idx="394">
                  <c:v>9.6666666666666661</c:v>
                </c:pt>
                <c:pt idx="395">
                  <c:v>9</c:v>
                </c:pt>
                <c:pt idx="396">
                  <c:v>3</c:v>
                </c:pt>
                <c:pt idx="397">
                  <c:v>7.666666666666667</c:v>
                </c:pt>
                <c:pt idx="398">
                  <c:v>9</c:v>
                </c:pt>
                <c:pt idx="399">
                  <c:v>8</c:v>
                </c:pt>
                <c:pt idx="400">
                  <c:v>9.5</c:v>
                </c:pt>
                <c:pt idx="401">
                  <c:v>9</c:v>
                </c:pt>
                <c:pt idx="402">
                  <c:v>9</c:v>
                </c:pt>
                <c:pt idx="403">
                  <c:v>9.6666666666666661</c:v>
                </c:pt>
                <c:pt idx="404">
                  <c:v>10</c:v>
                </c:pt>
                <c:pt idx="405">
                  <c:v>9.3333333333333339</c:v>
                </c:pt>
                <c:pt idx="406">
                  <c:v>8</c:v>
                </c:pt>
                <c:pt idx="407">
                  <c:v>5</c:v>
                </c:pt>
                <c:pt idx="408">
                  <c:v>8.6666666666666661</c:v>
                </c:pt>
                <c:pt idx="409">
                  <c:v>6</c:v>
                </c:pt>
                <c:pt idx="410">
                  <c:v>7.5</c:v>
                </c:pt>
                <c:pt idx="411">
                  <c:v>4</c:v>
                </c:pt>
                <c:pt idx="412">
                  <c:v>7</c:v>
                </c:pt>
                <c:pt idx="413">
                  <c:v>10</c:v>
                </c:pt>
                <c:pt idx="414">
                  <c:v>7</c:v>
                </c:pt>
                <c:pt idx="415">
                  <c:v>8.5</c:v>
                </c:pt>
                <c:pt idx="416">
                  <c:v>9</c:v>
                </c:pt>
                <c:pt idx="417">
                  <c:v>8.5</c:v>
                </c:pt>
                <c:pt idx="418">
                  <c:v>9.6666666666666661</c:v>
                </c:pt>
                <c:pt idx="419">
                  <c:v>5</c:v>
                </c:pt>
                <c:pt idx="420">
                  <c:v>9.3333333333333339</c:v>
                </c:pt>
                <c:pt idx="421">
                  <c:v>9</c:v>
                </c:pt>
                <c:pt idx="422">
                  <c:v>8.3333333333333339</c:v>
                </c:pt>
                <c:pt idx="423">
                  <c:v>5</c:v>
                </c:pt>
                <c:pt idx="424">
                  <c:v>9</c:v>
                </c:pt>
                <c:pt idx="425">
                  <c:v>9.5</c:v>
                </c:pt>
                <c:pt idx="426">
                  <c:v>8</c:v>
                </c:pt>
                <c:pt idx="427">
                  <c:v>9</c:v>
                </c:pt>
                <c:pt idx="428">
                  <c:v>9.6666666666666661</c:v>
                </c:pt>
                <c:pt idx="429">
                  <c:v>8</c:v>
                </c:pt>
                <c:pt idx="430">
                  <c:v>10</c:v>
                </c:pt>
                <c:pt idx="431">
                  <c:v>7</c:v>
                </c:pt>
                <c:pt idx="432">
                  <c:v>9</c:v>
                </c:pt>
                <c:pt idx="433">
                  <c:v>9</c:v>
                </c:pt>
                <c:pt idx="434">
                  <c:v>9.5</c:v>
                </c:pt>
                <c:pt idx="435">
                  <c:v>5.5</c:v>
                </c:pt>
                <c:pt idx="436">
                  <c:v>9</c:v>
                </c:pt>
                <c:pt idx="437">
                  <c:v>7</c:v>
                </c:pt>
                <c:pt idx="438">
                  <c:v>8.5</c:v>
                </c:pt>
                <c:pt idx="439">
                  <c:v>9</c:v>
                </c:pt>
                <c:pt idx="440">
                  <c:v>9</c:v>
                </c:pt>
                <c:pt idx="441">
                  <c:v>9.5</c:v>
                </c:pt>
                <c:pt idx="442">
                  <c:v>9</c:v>
                </c:pt>
                <c:pt idx="443">
                  <c:v>7</c:v>
                </c:pt>
                <c:pt idx="444">
                  <c:v>8</c:v>
                </c:pt>
                <c:pt idx="445">
                  <c:v>10</c:v>
                </c:pt>
                <c:pt idx="446">
                  <c:v>9</c:v>
                </c:pt>
                <c:pt idx="447">
                  <c:v>9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10</c:v>
                </c:pt>
                <c:pt idx="452">
                  <c:v>9.5</c:v>
                </c:pt>
                <c:pt idx="453">
                  <c:v>9</c:v>
                </c:pt>
                <c:pt idx="454">
                  <c:v>9</c:v>
                </c:pt>
                <c:pt idx="455">
                  <c:v>9.3333333333333339</c:v>
                </c:pt>
                <c:pt idx="456">
                  <c:v>10</c:v>
                </c:pt>
                <c:pt idx="457">
                  <c:v>10</c:v>
                </c:pt>
                <c:pt idx="458">
                  <c:v>9</c:v>
                </c:pt>
                <c:pt idx="459">
                  <c:v>8</c:v>
                </c:pt>
                <c:pt idx="460">
                  <c:v>9.6666666666666661</c:v>
                </c:pt>
                <c:pt idx="461">
                  <c:v>9.5</c:v>
                </c:pt>
                <c:pt idx="462">
                  <c:v>7</c:v>
                </c:pt>
                <c:pt idx="463">
                  <c:v>7</c:v>
                </c:pt>
                <c:pt idx="464">
                  <c:v>9.5</c:v>
                </c:pt>
                <c:pt idx="465">
                  <c:v>9.3333333333333339</c:v>
                </c:pt>
                <c:pt idx="466">
                  <c:v>9.3333333333333339</c:v>
                </c:pt>
                <c:pt idx="467">
                  <c:v>9</c:v>
                </c:pt>
                <c:pt idx="468">
                  <c:v>9.6666666666666661</c:v>
                </c:pt>
                <c:pt idx="469">
                  <c:v>8</c:v>
                </c:pt>
                <c:pt idx="470">
                  <c:v>6.5</c:v>
                </c:pt>
                <c:pt idx="471">
                  <c:v>9.6666666666666661</c:v>
                </c:pt>
                <c:pt idx="472">
                  <c:v>10</c:v>
                </c:pt>
                <c:pt idx="473">
                  <c:v>9</c:v>
                </c:pt>
                <c:pt idx="474">
                  <c:v>7.333333333333333</c:v>
                </c:pt>
                <c:pt idx="475">
                  <c:v>9.5</c:v>
                </c:pt>
                <c:pt idx="476">
                  <c:v>10</c:v>
                </c:pt>
                <c:pt idx="477">
                  <c:v>8.5</c:v>
                </c:pt>
                <c:pt idx="478">
                  <c:v>7.5</c:v>
                </c:pt>
                <c:pt idx="479">
                  <c:v>9.5</c:v>
                </c:pt>
                <c:pt idx="480">
                  <c:v>10</c:v>
                </c:pt>
                <c:pt idx="481">
                  <c:v>7</c:v>
                </c:pt>
                <c:pt idx="482">
                  <c:v>6</c:v>
                </c:pt>
                <c:pt idx="483">
                  <c:v>9</c:v>
                </c:pt>
                <c:pt idx="484">
                  <c:v>8</c:v>
                </c:pt>
                <c:pt idx="485">
                  <c:v>7.666666666666667</c:v>
                </c:pt>
                <c:pt idx="486">
                  <c:v>9</c:v>
                </c:pt>
                <c:pt idx="487">
                  <c:v>8.6666666666666661</c:v>
                </c:pt>
                <c:pt idx="488">
                  <c:v>9.5</c:v>
                </c:pt>
                <c:pt idx="489">
                  <c:v>8.3333333333333339</c:v>
                </c:pt>
                <c:pt idx="490">
                  <c:v>5.666666666666667</c:v>
                </c:pt>
                <c:pt idx="491">
                  <c:v>7.5</c:v>
                </c:pt>
                <c:pt idx="492">
                  <c:v>9.5</c:v>
                </c:pt>
                <c:pt idx="493">
                  <c:v>8</c:v>
                </c:pt>
                <c:pt idx="494">
                  <c:v>9</c:v>
                </c:pt>
                <c:pt idx="495">
                  <c:v>8.3333333333333339</c:v>
                </c:pt>
                <c:pt idx="496">
                  <c:v>9.6666666666666661</c:v>
                </c:pt>
                <c:pt idx="497">
                  <c:v>9</c:v>
                </c:pt>
                <c:pt idx="498">
                  <c:v>8</c:v>
                </c:pt>
                <c:pt idx="499">
                  <c:v>9.6666666666666661</c:v>
                </c:pt>
                <c:pt idx="500">
                  <c:v>8.6666666666666661</c:v>
                </c:pt>
                <c:pt idx="501">
                  <c:v>8.3333333333333339</c:v>
                </c:pt>
                <c:pt idx="502">
                  <c:v>7</c:v>
                </c:pt>
                <c:pt idx="503">
                  <c:v>5</c:v>
                </c:pt>
                <c:pt idx="504">
                  <c:v>9.6666666666666661</c:v>
                </c:pt>
                <c:pt idx="505">
                  <c:v>9</c:v>
                </c:pt>
                <c:pt idx="506">
                  <c:v>7</c:v>
                </c:pt>
                <c:pt idx="507">
                  <c:v>10</c:v>
                </c:pt>
                <c:pt idx="508">
                  <c:v>5.5</c:v>
                </c:pt>
                <c:pt idx="509">
                  <c:v>9.3333333333333339</c:v>
                </c:pt>
                <c:pt idx="510">
                  <c:v>9</c:v>
                </c:pt>
                <c:pt idx="511">
                  <c:v>7</c:v>
                </c:pt>
                <c:pt idx="512">
                  <c:v>7</c:v>
                </c:pt>
                <c:pt idx="513">
                  <c:v>8</c:v>
                </c:pt>
                <c:pt idx="514">
                  <c:v>7.5</c:v>
                </c:pt>
                <c:pt idx="515">
                  <c:v>9</c:v>
                </c:pt>
                <c:pt idx="516">
                  <c:v>9</c:v>
                </c:pt>
                <c:pt idx="517">
                  <c:v>9.6666666666666661</c:v>
                </c:pt>
                <c:pt idx="518">
                  <c:v>8.6666666666666661</c:v>
                </c:pt>
                <c:pt idx="519">
                  <c:v>9.6666666666666661</c:v>
                </c:pt>
                <c:pt idx="520">
                  <c:v>8.3333333333333339</c:v>
                </c:pt>
                <c:pt idx="521">
                  <c:v>5</c:v>
                </c:pt>
                <c:pt idx="522">
                  <c:v>8.5</c:v>
                </c:pt>
                <c:pt idx="523">
                  <c:v>10</c:v>
                </c:pt>
                <c:pt idx="524">
                  <c:v>7.666666666666667</c:v>
                </c:pt>
                <c:pt idx="525">
                  <c:v>7.5</c:v>
                </c:pt>
                <c:pt idx="526">
                  <c:v>8</c:v>
                </c:pt>
                <c:pt idx="527">
                  <c:v>8.5</c:v>
                </c:pt>
                <c:pt idx="528">
                  <c:v>9.6666666666666661</c:v>
                </c:pt>
                <c:pt idx="529">
                  <c:v>9.6666666666666661</c:v>
                </c:pt>
                <c:pt idx="530">
                  <c:v>9</c:v>
                </c:pt>
                <c:pt idx="531">
                  <c:v>9.5</c:v>
                </c:pt>
                <c:pt idx="532">
                  <c:v>9</c:v>
                </c:pt>
                <c:pt idx="533">
                  <c:v>8</c:v>
                </c:pt>
                <c:pt idx="534">
                  <c:v>7</c:v>
                </c:pt>
                <c:pt idx="535">
                  <c:v>9.6666666666666661</c:v>
                </c:pt>
                <c:pt idx="536">
                  <c:v>8</c:v>
                </c:pt>
                <c:pt idx="537">
                  <c:v>7.666666666666667</c:v>
                </c:pt>
                <c:pt idx="538">
                  <c:v>9.5</c:v>
                </c:pt>
                <c:pt idx="539">
                  <c:v>10</c:v>
                </c:pt>
                <c:pt idx="540">
                  <c:v>9.6666666666666661</c:v>
                </c:pt>
                <c:pt idx="541">
                  <c:v>7.5</c:v>
                </c:pt>
                <c:pt idx="542">
                  <c:v>10</c:v>
                </c:pt>
                <c:pt idx="543">
                  <c:v>7</c:v>
                </c:pt>
                <c:pt idx="544">
                  <c:v>9.6666666666666661</c:v>
                </c:pt>
                <c:pt idx="545">
                  <c:v>9</c:v>
                </c:pt>
                <c:pt idx="546">
                  <c:v>7.666666666666667</c:v>
                </c:pt>
                <c:pt idx="547">
                  <c:v>10</c:v>
                </c:pt>
                <c:pt idx="548">
                  <c:v>10</c:v>
                </c:pt>
                <c:pt idx="549">
                  <c:v>9</c:v>
                </c:pt>
                <c:pt idx="550">
                  <c:v>9.5</c:v>
                </c:pt>
                <c:pt idx="551">
                  <c:v>9</c:v>
                </c:pt>
                <c:pt idx="552">
                  <c:v>9.6666666666666661</c:v>
                </c:pt>
                <c:pt idx="553">
                  <c:v>9</c:v>
                </c:pt>
                <c:pt idx="554">
                  <c:v>7</c:v>
                </c:pt>
                <c:pt idx="555">
                  <c:v>5.5</c:v>
                </c:pt>
                <c:pt idx="556">
                  <c:v>10</c:v>
                </c:pt>
                <c:pt idx="557">
                  <c:v>9</c:v>
                </c:pt>
                <c:pt idx="558">
                  <c:v>7.666666666666667</c:v>
                </c:pt>
                <c:pt idx="559">
                  <c:v>5.5</c:v>
                </c:pt>
                <c:pt idx="560">
                  <c:v>6.666666666666667</c:v>
                </c:pt>
                <c:pt idx="561">
                  <c:v>7.333333333333333</c:v>
                </c:pt>
                <c:pt idx="562">
                  <c:v>8.3333333333333339</c:v>
                </c:pt>
                <c:pt idx="563">
                  <c:v>9</c:v>
                </c:pt>
                <c:pt idx="564">
                  <c:v>9</c:v>
                </c:pt>
                <c:pt idx="565">
                  <c:v>8.6666666666666661</c:v>
                </c:pt>
                <c:pt idx="566">
                  <c:v>9</c:v>
                </c:pt>
                <c:pt idx="567">
                  <c:v>9.3333333333333339</c:v>
                </c:pt>
                <c:pt idx="568">
                  <c:v>9</c:v>
                </c:pt>
                <c:pt idx="569">
                  <c:v>10</c:v>
                </c:pt>
                <c:pt idx="570">
                  <c:v>10</c:v>
                </c:pt>
                <c:pt idx="571">
                  <c:v>9.5</c:v>
                </c:pt>
                <c:pt idx="572">
                  <c:v>7</c:v>
                </c:pt>
                <c:pt idx="573">
                  <c:v>7.666666666666667</c:v>
                </c:pt>
                <c:pt idx="574">
                  <c:v>9.6666666666666661</c:v>
                </c:pt>
                <c:pt idx="575">
                  <c:v>9</c:v>
                </c:pt>
                <c:pt idx="576">
                  <c:v>9</c:v>
                </c:pt>
                <c:pt idx="577">
                  <c:v>9.5</c:v>
                </c:pt>
                <c:pt idx="578">
                  <c:v>9</c:v>
                </c:pt>
                <c:pt idx="579">
                  <c:v>8.6666666666666661</c:v>
                </c:pt>
                <c:pt idx="580">
                  <c:v>8.3333333333333339</c:v>
                </c:pt>
                <c:pt idx="581">
                  <c:v>10</c:v>
                </c:pt>
                <c:pt idx="582">
                  <c:v>9</c:v>
                </c:pt>
                <c:pt idx="583">
                  <c:v>8.5</c:v>
                </c:pt>
                <c:pt idx="584">
                  <c:v>9.5</c:v>
                </c:pt>
                <c:pt idx="585">
                  <c:v>9</c:v>
                </c:pt>
                <c:pt idx="586">
                  <c:v>7</c:v>
                </c:pt>
                <c:pt idx="587">
                  <c:v>9</c:v>
                </c:pt>
                <c:pt idx="588">
                  <c:v>9.3333333333333339</c:v>
                </c:pt>
                <c:pt idx="589">
                  <c:v>9.5</c:v>
                </c:pt>
                <c:pt idx="590">
                  <c:v>7.333333333333333</c:v>
                </c:pt>
                <c:pt idx="591">
                  <c:v>8</c:v>
                </c:pt>
                <c:pt idx="592">
                  <c:v>9.3333333333333339</c:v>
                </c:pt>
                <c:pt idx="593">
                  <c:v>8</c:v>
                </c:pt>
                <c:pt idx="594">
                  <c:v>8</c:v>
                </c:pt>
                <c:pt idx="595">
                  <c:v>9</c:v>
                </c:pt>
                <c:pt idx="596">
                  <c:v>7.666666666666667</c:v>
                </c:pt>
                <c:pt idx="597">
                  <c:v>7.666666666666667</c:v>
                </c:pt>
                <c:pt idx="598">
                  <c:v>10</c:v>
                </c:pt>
                <c:pt idx="599">
                  <c:v>7</c:v>
                </c:pt>
                <c:pt idx="600">
                  <c:v>8.5</c:v>
                </c:pt>
                <c:pt idx="601">
                  <c:v>10</c:v>
                </c:pt>
                <c:pt idx="602">
                  <c:v>9.3333333333333339</c:v>
                </c:pt>
                <c:pt idx="603">
                  <c:v>7</c:v>
                </c:pt>
                <c:pt idx="604">
                  <c:v>7</c:v>
                </c:pt>
                <c:pt idx="605">
                  <c:v>9.3333333333333339</c:v>
                </c:pt>
                <c:pt idx="606">
                  <c:v>8.3333333333333339</c:v>
                </c:pt>
                <c:pt idx="607">
                  <c:v>9.5</c:v>
                </c:pt>
                <c:pt idx="608">
                  <c:v>9</c:v>
                </c:pt>
                <c:pt idx="609">
                  <c:v>8.3333333333333339</c:v>
                </c:pt>
                <c:pt idx="610">
                  <c:v>6.666666666666667</c:v>
                </c:pt>
                <c:pt idx="611">
                  <c:v>8</c:v>
                </c:pt>
                <c:pt idx="612">
                  <c:v>8.6666666666666661</c:v>
                </c:pt>
                <c:pt idx="613">
                  <c:v>9</c:v>
                </c:pt>
                <c:pt idx="614">
                  <c:v>8</c:v>
                </c:pt>
                <c:pt idx="615">
                  <c:v>10</c:v>
                </c:pt>
                <c:pt idx="616">
                  <c:v>9</c:v>
                </c:pt>
                <c:pt idx="617">
                  <c:v>9.3333333333333339</c:v>
                </c:pt>
                <c:pt idx="618">
                  <c:v>8.6666666666666661</c:v>
                </c:pt>
                <c:pt idx="619">
                  <c:v>9.3333333333333339</c:v>
                </c:pt>
                <c:pt idx="620">
                  <c:v>9.6666666666666661</c:v>
                </c:pt>
                <c:pt idx="621">
                  <c:v>9.3333333333333339</c:v>
                </c:pt>
                <c:pt idx="622">
                  <c:v>9</c:v>
                </c:pt>
                <c:pt idx="623">
                  <c:v>8</c:v>
                </c:pt>
                <c:pt idx="624">
                  <c:v>8.5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8.6666666666666661</c:v>
                </c:pt>
                <c:pt idx="629">
                  <c:v>9.3333333333333339</c:v>
                </c:pt>
                <c:pt idx="630">
                  <c:v>9</c:v>
                </c:pt>
                <c:pt idx="631">
                  <c:v>8.6666666666666661</c:v>
                </c:pt>
                <c:pt idx="632">
                  <c:v>9.3333333333333339</c:v>
                </c:pt>
                <c:pt idx="633">
                  <c:v>9</c:v>
                </c:pt>
                <c:pt idx="634">
                  <c:v>8</c:v>
                </c:pt>
                <c:pt idx="635">
                  <c:v>8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9.3333333333333339</c:v>
                </c:pt>
                <c:pt idx="640">
                  <c:v>9.6666666666666661</c:v>
                </c:pt>
                <c:pt idx="641">
                  <c:v>9.3333333333333339</c:v>
                </c:pt>
                <c:pt idx="642">
                  <c:v>7.5</c:v>
                </c:pt>
                <c:pt idx="643">
                  <c:v>9</c:v>
                </c:pt>
                <c:pt idx="644">
                  <c:v>8.6666666666666661</c:v>
                </c:pt>
                <c:pt idx="645">
                  <c:v>5.666666666666667</c:v>
                </c:pt>
                <c:pt idx="646">
                  <c:v>7</c:v>
                </c:pt>
                <c:pt idx="647">
                  <c:v>8</c:v>
                </c:pt>
                <c:pt idx="648">
                  <c:v>7.5</c:v>
                </c:pt>
                <c:pt idx="649">
                  <c:v>6</c:v>
                </c:pt>
                <c:pt idx="650">
                  <c:v>9.3333333333333339</c:v>
                </c:pt>
                <c:pt idx="651">
                  <c:v>7</c:v>
                </c:pt>
                <c:pt idx="652">
                  <c:v>9.6666666666666661</c:v>
                </c:pt>
                <c:pt idx="653">
                  <c:v>8</c:v>
                </c:pt>
                <c:pt idx="654">
                  <c:v>7.666666666666667</c:v>
                </c:pt>
                <c:pt idx="655">
                  <c:v>8.3333333333333339</c:v>
                </c:pt>
                <c:pt idx="656">
                  <c:v>8.3333333333333339</c:v>
                </c:pt>
                <c:pt idx="657">
                  <c:v>8.5</c:v>
                </c:pt>
                <c:pt idx="658">
                  <c:v>8.3333333333333339</c:v>
                </c:pt>
                <c:pt idx="659">
                  <c:v>9.6666666666666661</c:v>
                </c:pt>
                <c:pt idx="660">
                  <c:v>8.5</c:v>
                </c:pt>
                <c:pt idx="661">
                  <c:v>9.3333333333333339</c:v>
                </c:pt>
                <c:pt idx="662">
                  <c:v>9</c:v>
                </c:pt>
                <c:pt idx="663">
                  <c:v>9.5</c:v>
                </c:pt>
                <c:pt idx="664">
                  <c:v>10</c:v>
                </c:pt>
                <c:pt idx="665">
                  <c:v>9</c:v>
                </c:pt>
                <c:pt idx="666">
                  <c:v>8.3333333333333339</c:v>
                </c:pt>
                <c:pt idx="667">
                  <c:v>9.3333333333333339</c:v>
                </c:pt>
                <c:pt idx="668">
                  <c:v>8.5</c:v>
                </c:pt>
                <c:pt idx="669">
                  <c:v>10</c:v>
                </c:pt>
                <c:pt idx="670">
                  <c:v>8</c:v>
                </c:pt>
                <c:pt idx="671">
                  <c:v>9</c:v>
                </c:pt>
                <c:pt idx="672">
                  <c:v>9</c:v>
                </c:pt>
                <c:pt idx="673">
                  <c:v>9.6666666666666661</c:v>
                </c:pt>
                <c:pt idx="674">
                  <c:v>8</c:v>
                </c:pt>
                <c:pt idx="675">
                  <c:v>8.3333333333333339</c:v>
                </c:pt>
                <c:pt idx="676">
                  <c:v>9.6666666666666661</c:v>
                </c:pt>
                <c:pt idx="677">
                  <c:v>9.3333333333333339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9</c:v>
                </c:pt>
                <c:pt idx="682">
                  <c:v>7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7.333333333333333</c:v>
                </c:pt>
                <c:pt idx="689">
                  <c:v>7</c:v>
                </c:pt>
                <c:pt idx="690">
                  <c:v>8</c:v>
                </c:pt>
                <c:pt idx="691">
                  <c:v>8.6666666666666661</c:v>
                </c:pt>
                <c:pt idx="692">
                  <c:v>9.3333333333333339</c:v>
                </c:pt>
                <c:pt idx="693">
                  <c:v>8</c:v>
                </c:pt>
                <c:pt idx="694">
                  <c:v>7.5</c:v>
                </c:pt>
                <c:pt idx="695">
                  <c:v>5</c:v>
                </c:pt>
                <c:pt idx="696">
                  <c:v>9.5</c:v>
                </c:pt>
                <c:pt idx="697">
                  <c:v>9.3333333333333339</c:v>
                </c:pt>
                <c:pt idx="698">
                  <c:v>5.666666666666667</c:v>
                </c:pt>
                <c:pt idx="699">
                  <c:v>7.666666666666667</c:v>
                </c:pt>
                <c:pt idx="700">
                  <c:v>10</c:v>
                </c:pt>
                <c:pt idx="701">
                  <c:v>8</c:v>
                </c:pt>
                <c:pt idx="702">
                  <c:v>4</c:v>
                </c:pt>
                <c:pt idx="703">
                  <c:v>10</c:v>
                </c:pt>
                <c:pt idx="704">
                  <c:v>6.333333333333333</c:v>
                </c:pt>
                <c:pt idx="705">
                  <c:v>5.666666666666667</c:v>
                </c:pt>
                <c:pt idx="706">
                  <c:v>7.333333333333333</c:v>
                </c:pt>
                <c:pt idx="707">
                  <c:v>9.5</c:v>
                </c:pt>
                <c:pt idx="708">
                  <c:v>5.5</c:v>
                </c:pt>
                <c:pt idx="709">
                  <c:v>3</c:v>
                </c:pt>
                <c:pt idx="710">
                  <c:v>6.5</c:v>
                </c:pt>
                <c:pt idx="711">
                  <c:v>6.333333333333333</c:v>
                </c:pt>
                <c:pt idx="712">
                  <c:v>9</c:v>
                </c:pt>
                <c:pt idx="713">
                  <c:v>9</c:v>
                </c:pt>
                <c:pt idx="714">
                  <c:v>10</c:v>
                </c:pt>
                <c:pt idx="715">
                  <c:v>8</c:v>
                </c:pt>
                <c:pt idx="716">
                  <c:v>8.3333333333333339</c:v>
                </c:pt>
                <c:pt idx="717">
                  <c:v>9.3333333333333339</c:v>
                </c:pt>
                <c:pt idx="718">
                  <c:v>8.3333333333333339</c:v>
                </c:pt>
                <c:pt idx="719">
                  <c:v>9.3333333333333339</c:v>
                </c:pt>
                <c:pt idx="720">
                  <c:v>8.5</c:v>
                </c:pt>
                <c:pt idx="721">
                  <c:v>9</c:v>
                </c:pt>
                <c:pt idx="722">
                  <c:v>9</c:v>
                </c:pt>
                <c:pt idx="723">
                  <c:v>9.3333333333333339</c:v>
                </c:pt>
                <c:pt idx="724">
                  <c:v>7.333333333333333</c:v>
                </c:pt>
                <c:pt idx="725">
                  <c:v>7</c:v>
                </c:pt>
                <c:pt idx="726">
                  <c:v>6</c:v>
                </c:pt>
                <c:pt idx="727">
                  <c:v>7.5</c:v>
                </c:pt>
                <c:pt idx="728">
                  <c:v>9</c:v>
                </c:pt>
                <c:pt idx="729">
                  <c:v>9</c:v>
                </c:pt>
                <c:pt idx="730">
                  <c:v>8.3333333333333339</c:v>
                </c:pt>
                <c:pt idx="731">
                  <c:v>3</c:v>
                </c:pt>
                <c:pt idx="732">
                  <c:v>10</c:v>
                </c:pt>
                <c:pt idx="733">
                  <c:v>3</c:v>
                </c:pt>
                <c:pt idx="734">
                  <c:v>7</c:v>
                </c:pt>
                <c:pt idx="735">
                  <c:v>8.6666666666666661</c:v>
                </c:pt>
                <c:pt idx="736">
                  <c:v>9</c:v>
                </c:pt>
                <c:pt idx="737">
                  <c:v>6</c:v>
                </c:pt>
                <c:pt idx="738">
                  <c:v>8.6666666666666661</c:v>
                </c:pt>
                <c:pt idx="739">
                  <c:v>9.3333333333333339</c:v>
                </c:pt>
                <c:pt idx="740">
                  <c:v>1</c:v>
                </c:pt>
                <c:pt idx="741">
                  <c:v>7.666666666666667</c:v>
                </c:pt>
                <c:pt idx="742">
                  <c:v>8.3333333333333339</c:v>
                </c:pt>
                <c:pt idx="743">
                  <c:v>5.5</c:v>
                </c:pt>
                <c:pt idx="744">
                  <c:v>7</c:v>
                </c:pt>
                <c:pt idx="745">
                  <c:v>7</c:v>
                </c:pt>
                <c:pt idx="746">
                  <c:v>8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8.3333333333333339</c:v>
                </c:pt>
                <c:pt idx="751">
                  <c:v>8.5</c:v>
                </c:pt>
                <c:pt idx="752">
                  <c:v>8.5</c:v>
                </c:pt>
                <c:pt idx="753">
                  <c:v>7.5</c:v>
                </c:pt>
                <c:pt idx="754">
                  <c:v>8.3333333333333339</c:v>
                </c:pt>
                <c:pt idx="755">
                  <c:v>7</c:v>
                </c:pt>
                <c:pt idx="756">
                  <c:v>7</c:v>
                </c:pt>
                <c:pt idx="757">
                  <c:v>8.5</c:v>
                </c:pt>
                <c:pt idx="758">
                  <c:v>7.333333333333333</c:v>
                </c:pt>
                <c:pt idx="759">
                  <c:v>7.333333333333333</c:v>
                </c:pt>
                <c:pt idx="760">
                  <c:v>9.5</c:v>
                </c:pt>
                <c:pt idx="761">
                  <c:v>10</c:v>
                </c:pt>
                <c:pt idx="762">
                  <c:v>7</c:v>
                </c:pt>
                <c:pt idx="763">
                  <c:v>9</c:v>
                </c:pt>
                <c:pt idx="764">
                  <c:v>8.5</c:v>
                </c:pt>
                <c:pt idx="765">
                  <c:v>4</c:v>
                </c:pt>
                <c:pt idx="766">
                  <c:v>6</c:v>
                </c:pt>
                <c:pt idx="767">
                  <c:v>10</c:v>
                </c:pt>
                <c:pt idx="768">
                  <c:v>4.666666666666667</c:v>
                </c:pt>
                <c:pt idx="769">
                  <c:v>6</c:v>
                </c:pt>
                <c:pt idx="770">
                  <c:v>8.5</c:v>
                </c:pt>
                <c:pt idx="771">
                  <c:v>6.333333333333333</c:v>
                </c:pt>
                <c:pt idx="772">
                  <c:v>9.5</c:v>
                </c:pt>
                <c:pt idx="773">
                  <c:v>8</c:v>
                </c:pt>
                <c:pt idx="774">
                  <c:v>6.666666666666667</c:v>
                </c:pt>
                <c:pt idx="775">
                  <c:v>9</c:v>
                </c:pt>
                <c:pt idx="776">
                  <c:v>8</c:v>
                </c:pt>
                <c:pt idx="777">
                  <c:v>7.5</c:v>
                </c:pt>
                <c:pt idx="778">
                  <c:v>4</c:v>
                </c:pt>
                <c:pt idx="779">
                  <c:v>7.666666666666667</c:v>
                </c:pt>
                <c:pt idx="780">
                  <c:v>3</c:v>
                </c:pt>
                <c:pt idx="781">
                  <c:v>6.333333333333333</c:v>
                </c:pt>
                <c:pt idx="782">
                  <c:v>8.5</c:v>
                </c:pt>
                <c:pt idx="783">
                  <c:v>8.3333333333333339</c:v>
                </c:pt>
                <c:pt idx="784">
                  <c:v>8.3333333333333339</c:v>
                </c:pt>
                <c:pt idx="785">
                  <c:v>8</c:v>
                </c:pt>
                <c:pt idx="786">
                  <c:v>6</c:v>
                </c:pt>
                <c:pt idx="787">
                  <c:v>9</c:v>
                </c:pt>
                <c:pt idx="788">
                  <c:v>8</c:v>
                </c:pt>
                <c:pt idx="789">
                  <c:v>8.5</c:v>
                </c:pt>
                <c:pt idx="790">
                  <c:v>8</c:v>
                </c:pt>
                <c:pt idx="791">
                  <c:v>6.666666666666667</c:v>
                </c:pt>
                <c:pt idx="792">
                  <c:v>3.3333333333333335</c:v>
                </c:pt>
                <c:pt idx="793">
                  <c:v>9.6666666666666661</c:v>
                </c:pt>
                <c:pt idx="794">
                  <c:v>9.5</c:v>
                </c:pt>
                <c:pt idx="795">
                  <c:v>8.6666666666666661</c:v>
                </c:pt>
                <c:pt idx="796">
                  <c:v>6</c:v>
                </c:pt>
                <c:pt idx="797">
                  <c:v>9.3333333333333339</c:v>
                </c:pt>
                <c:pt idx="798">
                  <c:v>10</c:v>
                </c:pt>
                <c:pt idx="799">
                  <c:v>7</c:v>
                </c:pt>
                <c:pt idx="800">
                  <c:v>4.666666666666667</c:v>
                </c:pt>
                <c:pt idx="801">
                  <c:v>9.3333333333333339</c:v>
                </c:pt>
                <c:pt idx="802">
                  <c:v>5</c:v>
                </c:pt>
                <c:pt idx="803">
                  <c:v>5</c:v>
                </c:pt>
                <c:pt idx="804">
                  <c:v>4</c:v>
                </c:pt>
                <c:pt idx="805">
                  <c:v>2.3333333333333335</c:v>
                </c:pt>
                <c:pt idx="806">
                  <c:v>6.5</c:v>
                </c:pt>
                <c:pt idx="807">
                  <c:v>6</c:v>
                </c:pt>
                <c:pt idx="808">
                  <c:v>6</c:v>
                </c:pt>
                <c:pt idx="809">
                  <c:v>8</c:v>
                </c:pt>
                <c:pt idx="810">
                  <c:v>7</c:v>
                </c:pt>
                <c:pt idx="811">
                  <c:v>6</c:v>
                </c:pt>
                <c:pt idx="812">
                  <c:v>2.6666666666666665</c:v>
                </c:pt>
                <c:pt idx="813">
                  <c:v>7.5</c:v>
                </c:pt>
                <c:pt idx="814">
                  <c:v>5.5</c:v>
                </c:pt>
                <c:pt idx="815">
                  <c:v>8.5</c:v>
                </c:pt>
                <c:pt idx="816">
                  <c:v>3</c:v>
                </c:pt>
                <c:pt idx="817">
                  <c:v>5.666666666666667</c:v>
                </c:pt>
                <c:pt idx="818">
                  <c:v>8</c:v>
                </c:pt>
                <c:pt idx="819">
                  <c:v>6</c:v>
                </c:pt>
                <c:pt idx="820">
                  <c:v>5</c:v>
                </c:pt>
                <c:pt idx="821">
                  <c:v>5.666666666666667</c:v>
                </c:pt>
                <c:pt idx="822">
                  <c:v>7.5</c:v>
                </c:pt>
                <c:pt idx="823">
                  <c:v>3</c:v>
                </c:pt>
                <c:pt idx="824">
                  <c:v>7</c:v>
                </c:pt>
                <c:pt idx="825">
                  <c:v>5.333333333333333</c:v>
                </c:pt>
                <c:pt idx="826">
                  <c:v>7.5</c:v>
                </c:pt>
                <c:pt idx="827">
                  <c:v>4.333333333333333</c:v>
                </c:pt>
                <c:pt idx="828">
                  <c:v>2.6666666666666665</c:v>
                </c:pt>
                <c:pt idx="829">
                  <c:v>5</c:v>
                </c:pt>
                <c:pt idx="830">
                  <c:v>4.666666666666667</c:v>
                </c:pt>
                <c:pt idx="831">
                  <c:v>6.333333333333333</c:v>
                </c:pt>
                <c:pt idx="832">
                  <c:v>9</c:v>
                </c:pt>
                <c:pt idx="833">
                  <c:v>7</c:v>
                </c:pt>
                <c:pt idx="834">
                  <c:v>4</c:v>
                </c:pt>
                <c:pt idx="835">
                  <c:v>3.3333333333333335</c:v>
                </c:pt>
                <c:pt idx="836">
                  <c:v>7</c:v>
                </c:pt>
                <c:pt idx="837">
                  <c:v>6</c:v>
                </c:pt>
                <c:pt idx="838">
                  <c:v>2.3333333333333335</c:v>
                </c:pt>
                <c:pt idx="839">
                  <c:v>5</c:v>
                </c:pt>
                <c:pt idx="840">
                  <c:v>6.5</c:v>
                </c:pt>
                <c:pt idx="841">
                  <c:v>2</c:v>
                </c:pt>
                <c:pt idx="842">
                  <c:v>6.666666666666667</c:v>
                </c:pt>
                <c:pt idx="843">
                  <c:v>6.666666666666667</c:v>
                </c:pt>
                <c:pt idx="844">
                  <c:v>9</c:v>
                </c:pt>
                <c:pt idx="845">
                  <c:v>4</c:v>
                </c:pt>
                <c:pt idx="846">
                  <c:v>8</c:v>
                </c:pt>
                <c:pt idx="847">
                  <c:v>8</c:v>
                </c:pt>
                <c:pt idx="848">
                  <c:v>2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3</c:v>
                </c:pt>
                <c:pt idx="853">
                  <c:v>3</c:v>
                </c:pt>
                <c:pt idx="854">
                  <c:v>2</c:v>
                </c:pt>
                <c:pt idx="855">
                  <c:v>5.333333333333333</c:v>
                </c:pt>
                <c:pt idx="856">
                  <c:v>6.5</c:v>
                </c:pt>
                <c:pt idx="857">
                  <c:v>3.5</c:v>
                </c:pt>
                <c:pt idx="858">
                  <c:v>8</c:v>
                </c:pt>
                <c:pt idx="859">
                  <c:v>5</c:v>
                </c:pt>
                <c:pt idx="860">
                  <c:v>4</c:v>
                </c:pt>
                <c:pt idx="861">
                  <c:v>4.5</c:v>
                </c:pt>
                <c:pt idx="862">
                  <c:v>1.5</c:v>
                </c:pt>
                <c:pt idx="863">
                  <c:v>8.3333333333333339</c:v>
                </c:pt>
                <c:pt idx="864">
                  <c:v>8.6666666666666661</c:v>
                </c:pt>
                <c:pt idx="865">
                  <c:v>1</c:v>
                </c:pt>
                <c:pt idx="866">
                  <c:v>5.333333333333333</c:v>
                </c:pt>
                <c:pt idx="867">
                  <c:v>6.333333333333333</c:v>
                </c:pt>
                <c:pt idx="868">
                  <c:v>7</c:v>
                </c:pt>
                <c:pt idx="869">
                  <c:v>5.666666666666667</c:v>
                </c:pt>
                <c:pt idx="870">
                  <c:v>9</c:v>
                </c:pt>
                <c:pt idx="871">
                  <c:v>1.3333333333333333</c:v>
                </c:pt>
                <c:pt idx="872">
                  <c:v>7</c:v>
                </c:pt>
                <c:pt idx="873">
                  <c:v>7</c:v>
                </c:pt>
                <c:pt idx="874">
                  <c:v>8</c:v>
                </c:pt>
                <c:pt idx="875">
                  <c:v>4</c:v>
                </c:pt>
                <c:pt idx="876">
                  <c:v>8</c:v>
                </c:pt>
                <c:pt idx="877">
                  <c:v>6.666666666666667</c:v>
                </c:pt>
                <c:pt idx="878">
                  <c:v>2</c:v>
                </c:pt>
                <c:pt idx="879">
                  <c:v>7</c:v>
                </c:pt>
                <c:pt idx="880">
                  <c:v>7</c:v>
                </c:pt>
                <c:pt idx="881">
                  <c:v>7.333333333333333</c:v>
                </c:pt>
                <c:pt idx="882">
                  <c:v>6.333333333333333</c:v>
                </c:pt>
                <c:pt idx="883">
                  <c:v>5.5</c:v>
                </c:pt>
                <c:pt idx="884">
                  <c:v>1</c:v>
                </c:pt>
                <c:pt idx="885">
                  <c:v>5</c:v>
                </c:pt>
                <c:pt idx="886">
                  <c:v>5</c:v>
                </c:pt>
                <c:pt idx="887">
                  <c:v>7.333333333333333</c:v>
                </c:pt>
                <c:pt idx="888">
                  <c:v>1</c:v>
                </c:pt>
                <c:pt idx="889">
                  <c:v>9</c:v>
                </c:pt>
                <c:pt idx="890">
                  <c:v>6.666666666666667</c:v>
                </c:pt>
                <c:pt idx="891">
                  <c:v>4</c:v>
                </c:pt>
                <c:pt idx="892">
                  <c:v>3.5</c:v>
                </c:pt>
                <c:pt idx="893">
                  <c:v>8</c:v>
                </c:pt>
                <c:pt idx="894">
                  <c:v>6</c:v>
                </c:pt>
                <c:pt idx="895">
                  <c:v>9</c:v>
                </c:pt>
                <c:pt idx="896">
                  <c:v>5.5</c:v>
                </c:pt>
                <c:pt idx="897">
                  <c:v>5.333333333333333</c:v>
                </c:pt>
                <c:pt idx="898">
                  <c:v>5.333333333333333</c:v>
                </c:pt>
                <c:pt idx="899">
                  <c:v>9.6666666666666661</c:v>
                </c:pt>
                <c:pt idx="900">
                  <c:v>3.5</c:v>
                </c:pt>
                <c:pt idx="901">
                  <c:v>6.666666666666667</c:v>
                </c:pt>
                <c:pt idx="902">
                  <c:v>10</c:v>
                </c:pt>
                <c:pt idx="903">
                  <c:v>7.333333333333333</c:v>
                </c:pt>
                <c:pt idx="904">
                  <c:v>3</c:v>
                </c:pt>
                <c:pt idx="905">
                  <c:v>3.5</c:v>
                </c:pt>
                <c:pt idx="906">
                  <c:v>8</c:v>
                </c:pt>
                <c:pt idx="907">
                  <c:v>3</c:v>
                </c:pt>
                <c:pt idx="908">
                  <c:v>4</c:v>
                </c:pt>
                <c:pt idx="909">
                  <c:v>2</c:v>
                </c:pt>
                <c:pt idx="910">
                  <c:v>5</c:v>
                </c:pt>
                <c:pt idx="911">
                  <c:v>5</c:v>
                </c:pt>
                <c:pt idx="912">
                  <c:v>7</c:v>
                </c:pt>
                <c:pt idx="913">
                  <c:v>9.5</c:v>
                </c:pt>
                <c:pt idx="914">
                  <c:v>5.666666666666667</c:v>
                </c:pt>
                <c:pt idx="915">
                  <c:v>7</c:v>
                </c:pt>
                <c:pt idx="916">
                  <c:v>4</c:v>
                </c:pt>
              </c:numCache>
            </c:numRef>
          </c:xVal>
          <c:yVal>
            <c:numRef>
              <c:f>'Final Reg'!$C$25:$C$941</c:f>
              <c:numCache>
                <c:formatCode>General</c:formatCode>
                <c:ptCount val="917"/>
                <c:pt idx="0">
                  <c:v>214634.37170409702</c:v>
                </c:pt>
                <c:pt idx="1">
                  <c:v>193651.89954538312</c:v>
                </c:pt>
                <c:pt idx="2">
                  <c:v>213461.05170409713</c:v>
                </c:pt>
                <c:pt idx="3">
                  <c:v>213357.85170409706</c:v>
                </c:pt>
                <c:pt idx="4">
                  <c:v>192391.88954538311</c:v>
                </c:pt>
                <c:pt idx="5">
                  <c:v>210714.07170409721</c:v>
                </c:pt>
                <c:pt idx="6">
                  <c:v>189962.33954538306</c:v>
                </c:pt>
                <c:pt idx="7">
                  <c:v>209046.23170409712</c:v>
                </c:pt>
                <c:pt idx="8">
                  <c:v>208991.25170409714</c:v>
                </c:pt>
                <c:pt idx="9">
                  <c:v>187747.07954538305</c:v>
                </c:pt>
                <c:pt idx="10">
                  <c:v>187678.89954538312</c:v>
                </c:pt>
                <c:pt idx="11">
                  <c:v>184403.29154538311</c:v>
                </c:pt>
                <c:pt idx="12">
                  <c:v>201563.35324255866</c:v>
                </c:pt>
                <c:pt idx="13">
                  <c:v>238327.87602152518</c:v>
                </c:pt>
                <c:pt idx="14">
                  <c:v>192892.87570409715</c:v>
                </c:pt>
                <c:pt idx="15">
                  <c:v>192443.34503743041</c:v>
                </c:pt>
                <c:pt idx="16">
                  <c:v>171289.89954538312</c:v>
                </c:pt>
                <c:pt idx="17">
                  <c:v>169786.21590901952</c:v>
                </c:pt>
                <c:pt idx="18">
                  <c:v>195044.1477834541</c:v>
                </c:pt>
                <c:pt idx="19">
                  <c:v>159475.89954538312</c:v>
                </c:pt>
                <c:pt idx="20">
                  <c:v>200414.01719614444</c:v>
                </c:pt>
                <c:pt idx="21">
                  <c:v>164177.51962474018</c:v>
                </c:pt>
                <c:pt idx="22">
                  <c:v>172151.38170409715</c:v>
                </c:pt>
                <c:pt idx="23">
                  <c:v>165095.64946937421</c:v>
                </c:pt>
                <c:pt idx="24">
                  <c:v>171547.94170409709</c:v>
                </c:pt>
                <c:pt idx="25">
                  <c:v>147848.37954538316</c:v>
                </c:pt>
                <c:pt idx="26">
                  <c:v>146757.78754538309</c:v>
                </c:pt>
                <c:pt idx="27">
                  <c:v>248069.83367228659</c:v>
                </c:pt>
                <c:pt idx="28">
                  <c:v>205231.56602152513</c:v>
                </c:pt>
                <c:pt idx="29">
                  <c:v>194437.5799421682</c:v>
                </c:pt>
                <c:pt idx="30">
                  <c:v>141952.16621204972</c:v>
                </c:pt>
                <c:pt idx="31">
                  <c:v>161233.93170409708</c:v>
                </c:pt>
                <c:pt idx="32">
                  <c:v>161138.78503743053</c:v>
                </c:pt>
                <c:pt idx="33">
                  <c:v>175619.27386281115</c:v>
                </c:pt>
                <c:pt idx="34">
                  <c:v>190319.67602152517</c:v>
                </c:pt>
                <c:pt idx="35">
                  <c:v>132871.40359828778</c:v>
                </c:pt>
                <c:pt idx="36">
                  <c:v>166865.73986281117</c:v>
                </c:pt>
                <c:pt idx="37">
                  <c:v>134665.43062474008</c:v>
                </c:pt>
                <c:pt idx="38">
                  <c:v>143578.97170409723</c:v>
                </c:pt>
                <c:pt idx="39">
                  <c:v>122873.01954538307</c:v>
                </c:pt>
                <c:pt idx="40">
                  <c:v>122452.41065649416</c:v>
                </c:pt>
                <c:pt idx="41">
                  <c:v>119841.40621204978</c:v>
                </c:pt>
                <c:pt idx="42">
                  <c:v>118133.07287871638</c:v>
                </c:pt>
                <c:pt idx="43">
                  <c:v>128165.67562474009</c:v>
                </c:pt>
                <c:pt idx="44">
                  <c:v>117600.29954538312</c:v>
                </c:pt>
                <c:pt idx="45">
                  <c:v>124393.77026495438</c:v>
                </c:pt>
                <c:pt idx="46">
                  <c:v>126627.21562474013</c:v>
                </c:pt>
                <c:pt idx="47">
                  <c:v>133727.02503743046</c:v>
                </c:pt>
                <c:pt idx="48">
                  <c:v>126388.50765119244</c:v>
                </c:pt>
                <c:pt idx="49">
                  <c:v>121507.17162474011</c:v>
                </c:pt>
                <c:pt idx="50">
                  <c:v>110020.08354538308</c:v>
                </c:pt>
                <c:pt idx="51">
                  <c:v>119583.72562474014</c:v>
                </c:pt>
                <c:pt idx="52">
                  <c:v>122620.11907976387</c:v>
                </c:pt>
                <c:pt idx="53">
                  <c:v>108782.21954538314</c:v>
                </c:pt>
                <c:pt idx="54">
                  <c:v>108729.41954538312</c:v>
                </c:pt>
                <c:pt idx="55">
                  <c:v>136170.70242366841</c:v>
                </c:pt>
                <c:pt idx="56">
                  <c:v>128596.21170409712</c:v>
                </c:pt>
                <c:pt idx="57">
                  <c:v>126782.80370409712</c:v>
                </c:pt>
                <c:pt idx="58">
                  <c:v>106115.87454538308</c:v>
                </c:pt>
                <c:pt idx="59">
                  <c:v>124968.49170409706</c:v>
                </c:pt>
                <c:pt idx="60">
                  <c:v>103585.80499992856</c:v>
                </c:pt>
                <c:pt idx="61">
                  <c:v>165282.29316438234</c:v>
                </c:pt>
                <c:pt idx="62">
                  <c:v>122182.43837076383</c:v>
                </c:pt>
                <c:pt idx="63">
                  <c:v>122123.25670409705</c:v>
                </c:pt>
                <c:pt idx="64">
                  <c:v>111126.45562474009</c:v>
                </c:pt>
                <c:pt idx="65">
                  <c:v>113391.46193690669</c:v>
                </c:pt>
                <c:pt idx="66">
                  <c:v>127084.74121154721</c:v>
                </c:pt>
                <c:pt idx="67">
                  <c:v>129755.34778345416</c:v>
                </c:pt>
                <c:pt idx="68">
                  <c:v>96482.35287871644</c:v>
                </c:pt>
                <c:pt idx="69">
                  <c:v>109567.89842042314</c:v>
                </c:pt>
                <c:pt idx="70">
                  <c:v>114644.0917040971</c:v>
                </c:pt>
                <c:pt idx="71">
                  <c:v>113617.53970409716</c:v>
                </c:pt>
                <c:pt idx="72">
                  <c:v>103159.41848188297</c:v>
                </c:pt>
                <c:pt idx="73">
                  <c:v>132141.71497392224</c:v>
                </c:pt>
                <c:pt idx="74">
                  <c:v>130551.29386281116</c:v>
                </c:pt>
                <c:pt idx="75">
                  <c:v>130518.12386281118</c:v>
                </c:pt>
                <c:pt idx="76">
                  <c:v>88602.299545383095</c:v>
                </c:pt>
                <c:pt idx="77">
                  <c:v>108587.65170409712</c:v>
                </c:pt>
                <c:pt idx="78">
                  <c:v>108213.67324255865</c:v>
                </c:pt>
                <c:pt idx="79">
                  <c:v>149332.9560215252</c:v>
                </c:pt>
                <c:pt idx="80">
                  <c:v>94282.569752133873</c:v>
                </c:pt>
                <c:pt idx="81">
                  <c:v>148978.08602152515</c:v>
                </c:pt>
                <c:pt idx="82">
                  <c:v>86593.479545383088</c:v>
                </c:pt>
                <c:pt idx="83">
                  <c:v>106844.37170409712</c:v>
                </c:pt>
                <c:pt idx="84">
                  <c:v>105017.17170409714</c:v>
                </c:pt>
                <c:pt idx="85">
                  <c:v>104558.89170409711</c:v>
                </c:pt>
                <c:pt idx="86">
                  <c:v>104131.39631948176</c:v>
                </c:pt>
                <c:pt idx="87">
                  <c:v>103774.46884695425</c:v>
                </c:pt>
                <c:pt idx="88">
                  <c:v>103285.04027552567</c:v>
                </c:pt>
                <c:pt idx="89">
                  <c:v>132884.8542278824</c:v>
                </c:pt>
                <c:pt idx="90">
                  <c:v>108053.58121154724</c:v>
                </c:pt>
                <c:pt idx="91">
                  <c:v>99618.83456124003</c:v>
                </c:pt>
                <c:pt idx="92">
                  <c:v>139715.31102152512</c:v>
                </c:pt>
                <c:pt idx="93">
                  <c:v>149904.37210088217</c:v>
                </c:pt>
                <c:pt idx="94">
                  <c:v>77114.899545383101</c:v>
                </c:pt>
                <c:pt idx="95">
                  <c:v>118355.32386281119</c:v>
                </c:pt>
                <c:pt idx="96">
                  <c:v>97111.571704097107</c:v>
                </c:pt>
                <c:pt idx="97">
                  <c:v>96660.103132668577</c:v>
                </c:pt>
                <c:pt idx="98">
                  <c:v>95688.811704097068</c:v>
                </c:pt>
                <c:pt idx="99">
                  <c:v>88477.857651192418</c:v>
                </c:pt>
                <c:pt idx="100">
                  <c:v>94959.127704097147</c:v>
                </c:pt>
                <c:pt idx="101">
                  <c:v>94711.888846954287</c:v>
                </c:pt>
                <c:pt idx="102">
                  <c:v>84137.891624740078</c:v>
                </c:pt>
                <c:pt idx="103">
                  <c:v>83475.269910454386</c:v>
                </c:pt>
                <c:pt idx="104">
                  <c:v>93267.461704097121</c:v>
                </c:pt>
                <c:pt idx="105">
                  <c:v>82636.295624740087</c:v>
                </c:pt>
                <c:pt idx="106">
                  <c:v>82570.081339025768</c:v>
                </c:pt>
                <c:pt idx="107">
                  <c:v>70650.266212049799</c:v>
                </c:pt>
                <c:pt idx="108">
                  <c:v>90999.211704097121</c:v>
                </c:pt>
                <c:pt idx="109">
                  <c:v>120446.37549772368</c:v>
                </c:pt>
                <c:pt idx="110">
                  <c:v>88752.203704097119</c:v>
                </c:pt>
                <c:pt idx="111">
                  <c:v>67929.035545383129</c:v>
                </c:pt>
                <c:pt idx="112">
                  <c:v>78062.090624740129</c:v>
                </c:pt>
                <c:pt idx="113">
                  <c:v>87653.579704097079</c:v>
                </c:pt>
                <c:pt idx="114">
                  <c:v>87089.451704097111</c:v>
                </c:pt>
                <c:pt idx="115">
                  <c:v>66422.625259668814</c:v>
                </c:pt>
                <c:pt idx="116">
                  <c:v>76359.835624740124</c:v>
                </c:pt>
                <c:pt idx="117">
                  <c:v>71771.003598287774</c:v>
                </c:pt>
                <c:pt idx="118">
                  <c:v>116447.64660883484</c:v>
                </c:pt>
                <c:pt idx="119">
                  <c:v>69993.603598287751</c:v>
                </c:pt>
                <c:pt idx="120">
                  <c:v>83629.963704097128</c:v>
                </c:pt>
                <c:pt idx="121">
                  <c:v>76500.245833010602</c:v>
                </c:pt>
                <c:pt idx="122">
                  <c:v>61946.690656494218</c:v>
                </c:pt>
                <c:pt idx="123">
                  <c:v>61722.086212049748</c:v>
                </c:pt>
                <c:pt idx="124">
                  <c:v>132642.81210088218</c:v>
                </c:pt>
                <c:pt idx="125">
                  <c:v>80520.091704097096</c:v>
                </c:pt>
                <c:pt idx="126">
                  <c:v>110825.34883105707</c:v>
                </c:pt>
                <c:pt idx="127">
                  <c:v>79788.625037430451</c:v>
                </c:pt>
                <c:pt idx="128">
                  <c:v>79781.411704097074</c:v>
                </c:pt>
                <c:pt idx="129">
                  <c:v>78703.611704097115</c:v>
                </c:pt>
                <c:pt idx="130">
                  <c:v>70986.494317859047</c:v>
                </c:pt>
                <c:pt idx="131">
                  <c:v>56610.219545383108</c:v>
                </c:pt>
                <c:pt idx="132">
                  <c:v>76508.498370763744</c:v>
                </c:pt>
                <c:pt idx="133">
                  <c:v>61447.403598287769</c:v>
                </c:pt>
                <c:pt idx="134">
                  <c:v>54173.659545383111</c:v>
                </c:pt>
                <c:pt idx="135">
                  <c:v>73360.880275525662</c:v>
                </c:pt>
                <c:pt idx="136">
                  <c:v>93901.127862811132</c:v>
                </c:pt>
                <c:pt idx="137">
                  <c:v>61650.787624740115</c:v>
                </c:pt>
                <c:pt idx="138">
                  <c:v>51211.579545383094</c:v>
                </c:pt>
                <c:pt idx="139">
                  <c:v>71313.353926319382</c:v>
                </c:pt>
                <c:pt idx="140">
                  <c:v>50268.232878716444</c:v>
                </c:pt>
                <c:pt idx="141">
                  <c:v>57040.130264954394</c:v>
                </c:pt>
                <c:pt idx="142">
                  <c:v>70384.651704097152</c:v>
                </c:pt>
                <c:pt idx="143">
                  <c:v>111236.73602152515</c:v>
                </c:pt>
                <c:pt idx="144">
                  <c:v>55700.446455430632</c:v>
                </c:pt>
                <c:pt idx="145">
                  <c:v>57717.875624740103</c:v>
                </c:pt>
                <c:pt idx="146">
                  <c:v>67818.011704097167</c:v>
                </c:pt>
                <c:pt idx="147">
                  <c:v>46997.69954538309</c:v>
                </c:pt>
                <c:pt idx="148">
                  <c:v>55321.970624740134</c:v>
                </c:pt>
                <c:pt idx="149">
                  <c:v>65313.011704097167</c:v>
                </c:pt>
                <c:pt idx="150">
                  <c:v>44553.795545383109</c:v>
                </c:pt>
                <c:pt idx="151">
                  <c:v>64783.90503743045</c:v>
                </c:pt>
                <c:pt idx="152">
                  <c:v>57090.467651192434</c:v>
                </c:pt>
                <c:pt idx="153">
                  <c:v>84510.963862811172</c:v>
                </c:pt>
                <c:pt idx="154">
                  <c:v>56697.513805038601</c:v>
                </c:pt>
                <c:pt idx="155">
                  <c:v>63158.315704097113</c:v>
                </c:pt>
                <c:pt idx="156">
                  <c:v>76848.037991724632</c:v>
                </c:pt>
                <c:pt idx="157">
                  <c:v>42286.166212049793</c:v>
                </c:pt>
                <c:pt idx="158">
                  <c:v>62863.691704097102</c:v>
                </c:pt>
                <c:pt idx="159">
                  <c:v>52425.711624740143</c:v>
                </c:pt>
                <c:pt idx="160">
                  <c:v>42029.499545383107</c:v>
                </c:pt>
                <c:pt idx="161">
                  <c:v>61760.791704097079</c:v>
                </c:pt>
                <c:pt idx="162">
                  <c:v>102262.81202152513</c:v>
                </c:pt>
                <c:pt idx="163">
                  <c:v>60564.048627174037</c:v>
                </c:pt>
                <c:pt idx="164">
                  <c:v>60289.531704097128</c:v>
                </c:pt>
                <c:pt idx="165">
                  <c:v>48744.69562474011</c:v>
                </c:pt>
                <c:pt idx="166">
                  <c:v>100058.66802152515</c:v>
                </c:pt>
                <c:pt idx="167">
                  <c:v>51480.244317859106</c:v>
                </c:pt>
                <c:pt idx="168">
                  <c:v>37171.835545383088</c:v>
                </c:pt>
                <c:pt idx="169">
                  <c:v>46651.898481882949</c:v>
                </c:pt>
                <c:pt idx="170">
                  <c:v>82890.064279352155</c:v>
                </c:pt>
                <c:pt idx="171">
                  <c:v>55196.411704097103</c:v>
                </c:pt>
                <c:pt idx="172">
                  <c:v>34409.243545383055</c:v>
                </c:pt>
                <c:pt idx="173">
                  <c:v>38325.683598287767</c:v>
                </c:pt>
                <c:pt idx="174">
                  <c:v>52068.331704097116</c:v>
                </c:pt>
                <c:pt idx="175">
                  <c:v>51188.669885915311</c:v>
                </c:pt>
                <c:pt idx="176">
                  <c:v>44263.91431785906</c:v>
                </c:pt>
                <c:pt idx="177">
                  <c:v>44134.599079763837</c:v>
                </c:pt>
                <c:pt idx="178">
                  <c:v>50204.29837076379</c:v>
                </c:pt>
                <c:pt idx="179">
                  <c:v>28978.899545383101</c:v>
                </c:pt>
                <c:pt idx="180">
                  <c:v>90742.166021525234</c:v>
                </c:pt>
                <c:pt idx="181">
                  <c:v>49406.507704097123</c:v>
                </c:pt>
                <c:pt idx="182">
                  <c:v>38562.412767597241</c:v>
                </c:pt>
                <c:pt idx="183">
                  <c:v>47675.851704097091</c:v>
                </c:pt>
                <c:pt idx="184">
                  <c:v>61385.082667049312</c:v>
                </c:pt>
                <c:pt idx="185">
                  <c:v>26984.739545383069</c:v>
                </c:pt>
                <c:pt idx="186">
                  <c:v>47094.571704097092</c:v>
                </c:pt>
                <c:pt idx="187">
                  <c:v>170525.24465638128</c:v>
                </c:pt>
                <c:pt idx="188">
                  <c:v>60248.328900815555</c:v>
                </c:pt>
                <c:pt idx="189">
                  <c:v>35701.772767597242</c:v>
                </c:pt>
                <c:pt idx="190">
                  <c:v>45862.953522278956</c:v>
                </c:pt>
                <c:pt idx="191">
                  <c:v>25112.939545383138</c:v>
                </c:pt>
                <c:pt idx="192">
                  <c:v>30070.503598287774</c:v>
                </c:pt>
                <c:pt idx="193">
                  <c:v>23005.455100938663</c:v>
                </c:pt>
                <c:pt idx="194">
                  <c:v>43480.518370763763</c:v>
                </c:pt>
                <c:pt idx="195">
                  <c:v>63769.243862811185</c:v>
                </c:pt>
                <c:pt idx="196">
                  <c:v>35013.810508335271</c:v>
                </c:pt>
                <c:pt idx="197">
                  <c:v>31357.051624740096</c:v>
                </c:pt>
                <c:pt idx="198">
                  <c:v>31175.805624740096</c:v>
                </c:pt>
                <c:pt idx="199">
                  <c:v>20562.566212049773</c:v>
                </c:pt>
                <c:pt idx="200">
                  <c:v>59950.623862811117</c:v>
                </c:pt>
                <c:pt idx="201">
                  <c:v>59666.003862811122</c:v>
                </c:pt>
                <c:pt idx="202">
                  <c:v>18210.91954538312</c:v>
                </c:pt>
                <c:pt idx="203">
                  <c:v>37794.665037430444</c:v>
                </c:pt>
                <c:pt idx="204">
                  <c:v>16778.299545383081</c:v>
                </c:pt>
                <c:pt idx="205">
                  <c:v>16267.483545383089</c:v>
                </c:pt>
                <c:pt idx="206">
                  <c:v>35540.722815208239</c:v>
                </c:pt>
                <c:pt idx="207">
                  <c:v>76760.789354858483</c:v>
                </c:pt>
                <c:pt idx="208">
                  <c:v>14727.004160767741</c:v>
                </c:pt>
                <c:pt idx="209">
                  <c:v>28395.271287556039</c:v>
                </c:pt>
                <c:pt idx="210">
                  <c:v>14580.743989827562</c:v>
                </c:pt>
                <c:pt idx="211">
                  <c:v>20711.003598287774</c:v>
                </c:pt>
                <c:pt idx="212">
                  <c:v>75426.636021525133</c:v>
                </c:pt>
                <c:pt idx="213">
                  <c:v>33770.811704097141</c:v>
                </c:pt>
                <c:pt idx="214">
                  <c:v>33720.711704097121</c:v>
                </c:pt>
                <c:pt idx="215">
                  <c:v>33207.051704097103</c:v>
                </c:pt>
                <c:pt idx="216">
                  <c:v>32983.411704097132</c:v>
                </c:pt>
                <c:pt idx="217">
                  <c:v>73861.740021525169</c:v>
                </c:pt>
                <c:pt idx="218">
                  <c:v>22056.469910454369</c:v>
                </c:pt>
                <c:pt idx="219">
                  <c:v>52458.23814852543</c:v>
                </c:pt>
                <c:pt idx="220">
                  <c:v>31206.731704097096</c:v>
                </c:pt>
                <c:pt idx="221">
                  <c:v>9868.1395453830919</c:v>
                </c:pt>
                <c:pt idx="222">
                  <c:v>23483.125833010621</c:v>
                </c:pt>
                <c:pt idx="223">
                  <c:v>9446.0515453831031</c:v>
                </c:pt>
                <c:pt idx="224">
                  <c:v>50618.550529477827</c:v>
                </c:pt>
                <c:pt idx="225">
                  <c:v>22851.017651192407</c:v>
                </c:pt>
                <c:pt idx="226">
                  <c:v>8320.8595453831076</c:v>
                </c:pt>
                <c:pt idx="227">
                  <c:v>7522.1395453830919</c:v>
                </c:pt>
                <c:pt idx="228">
                  <c:v>7143.0995453831129</c:v>
                </c:pt>
                <c:pt idx="229">
                  <c:v>26200.713926319338</c:v>
                </c:pt>
                <c:pt idx="230">
                  <c:v>39092.54708263377</c:v>
                </c:pt>
                <c:pt idx="231">
                  <c:v>38889.739809906459</c:v>
                </c:pt>
                <c:pt idx="232">
                  <c:v>4475.0035453831078</c:v>
                </c:pt>
                <c:pt idx="233">
                  <c:v>4238.0862120497914</c:v>
                </c:pt>
                <c:pt idx="234">
                  <c:v>24185.640275525686</c:v>
                </c:pt>
                <c:pt idx="235">
                  <c:v>13810.404513628993</c:v>
                </c:pt>
                <c:pt idx="236">
                  <c:v>10182.496931621106</c:v>
                </c:pt>
                <c:pt idx="237">
                  <c:v>51346.576487144397</c:v>
                </c:pt>
                <c:pt idx="238">
                  <c:v>30521.742423668475</c:v>
                </c:pt>
                <c:pt idx="239">
                  <c:v>13212.275624740098</c:v>
                </c:pt>
                <c:pt idx="240">
                  <c:v>16580.507651192398</c:v>
                </c:pt>
                <c:pt idx="241">
                  <c:v>2412.6766882402299</c:v>
                </c:pt>
                <c:pt idx="242">
                  <c:v>50374.417915715851</c:v>
                </c:pt>
                <c:pt idx="243">
                  <c:v>15165.938420423176</c:v>
                </c:pt>
                <c:pt idx="244">
                  <c:v>35772.505524192195</c:v>
                </c:pt>
                <c:pt idx="245">
                  <c:v>21588.811704097097</c:v>
                </c:pt>
                <c:pt idx="246">
                  <c:v>14507.227651192428</c:v>
                </c:pt>
                <c:pt idx="247">
                  <c:v>11009.980624740085</c:v>
                </c:pt>
                <c:pt idx="248">
                  <c:v>7298.6035982877947</c:v>
                </c:pt>
                <c:pt idx="249">
                  <c:v>62104.236021525139</c:v>
                </c:pt>
                <c:pt idx="250">
                  <c:v>93.099545383098302</c:v>
                </c:pt>
                <c:pt idx="251">
                  <c:v>20669.851704097091</c:v>
                </c:pt>
                <c:pt idx="252">
                  <c:v>61370.156021525152</c:v>
                </c:pt>
                <c:pt idx="253">
                  <c:v>6274.6702649544459</c:v>
                </c:pt>
                <c:pt idx="254">
                  <c:v>-727.91378795020864</c:v>
                </c:pt>
                <c:pt idx="255">
                  <c:v>40317.190529477812</c:v>
                </c:pt>
                <c:pt idx="256">
                  <c:v>-2558.4277273441403</c:v>
                </c:pt>
                <c:pt idx="257">
                  <c:v>59158.08602152516</c:v>
                </c:pt>
                <c:pt idx="258">
                  <c:v>38462.443862811138</c:v>
                </c:pt>
                <c:pt idx="259">
                  <c:v>31237.074355361023</c:v>
                </c:pt>
                <c:pt idx="260">
                  <c:v>-3163.8004546168959</c:v>
                </c:pt>
                <c:pt idx="261">
                  <c:v>3480.383598287779</c:v>
                </c:pt>
                <c:pt idx="262">
                  <c:v>-4213.2004546168755</c:v>
                </c:pt>
                <c:pt idx="263">
                  <c:v>9336.7003784651461</c:v>
                </c:pt>
                <c:pt idx="264">
                  <c:v>15749.105037430432</c:v>
                </c:pt>
                <c:pt idx="265">
                  <c:v>15596.078370763775</c:v>
                </c:pt>
                <c:pt idx="266">
                  <c:v>15582.259704097116</c:v>
                </c:pt>
                <c:pt idx="267">
                  <c:v>29323.311238477894</c:v>
                </c:pt>
                <c:pt idx="268">
                  <c:v>14280.225037430471</c:v>
                </c:pt>
                <c:pt idx="269">
                  <c:v>3789.2489580734255</c:v>
                </c:pt>
                <c:pt idx="270">
                  <c:v>-7081.7461689026095</c:v>
                </c:pt>
                <c:pt idx="271">
                  <c:v>-7097.9564546168986</c:v>
                </c:pt>
                <c:pt idx="272">
                  <c:v>13369.259704097116</c:v>
                </c:pt>
                <c:pt idx="273">
                  <c:v>33772.342044629317</c:v>
                </c:pt>
                <c:pt idx="274">
                  <c:v>54214.276021525176</c:v>
                </c:pt>
                <c:pt idx="275">
                  <c:v>19364.475757001812</c:v>
                </c:pt>
                <c:pt idx="276">
                  <c:v>-1805.7656324814598</c:v>
                </c:pt>
                <c:pt idx="277">
                  <c:v>11566.725989811413</c:v>
                </c:pt>
                <c:pt idx="278">
                  <c:v>32123.683862811129</c:v>
                </c:pt>
                <c:pt idx="279">
                  <c:v>-9245.792762309211</c:v>
                </c:pt>
                <c:pt idx="280">
                  <c:v>-2539.476401712207</c:v>
                </c:pt>
                <c:pt idx="281">
                  <c:v>45569.859241347789</c:v>
                </c:pt>
                <c:pt idx="282">
                  <c:v>-9471.6364546169352</c:v>
                </c:pt>
                <c:pt idx="283">
                  <c:v>616.75562474007893</c:v>
                </c:pt>
                <c:pt idx="284">
                  <c:v>41581.895497723715</c:v>
                </c:pt>
                <c:pt idx="285">
                  <c:v>51536.236021525139</c:v>
                </c:pt>
                <c:pt idx="286">
                  <c:v>-10449.940454616895</c:v>
                </c:pt>
                <c:pt idx="287">
                  <c:v>-10493.220454616923</c:v>
                </c:pt>
                <c:pt idx="288">
                  <c:v>2741.8645742693334</c:v>
                </c:pt>
                <c:pt idx="289">
                  <c:v>70701.62818023916</c:v>
                </c:pt>
                <c:pt idx="290">
                  <c:v>50036.751577080737</c:v>
                </c:pt>
                <c:pt idx="291">
                  <c:v>-1674.4710419265757</c:v>
                </c:pt>
                <c:pt idx="292">
                  <c:v>101480.70041831021</c:v>
                </c:pt>
                <c:pt idx="293">
                  <c:v>-1851.244375259892</c:v>
                </c:pt>
                <c:pt idx="294">
                  <c:v>-2068.2963752599026</c:v>
                </c:pt>
                <c:pt idx="295">
                  <c:v>1266.7247940495436</c:v>
                </c:pt>
                <c:pt idx="296">
                  <c:v>83611.222952715194</c:v>
                </c:pt>
                <c:pt idx="297">
                  <c:v>27349.403862811188</c:v>
                </c:pt>
                <c:pt idx="298">
                  <c:v>6466.3850374304602</c:v>
                </c:pt>
                <c:pt idx="299">
                  <c:v>78295.524259596205</c:v>
                </c:pt>
                <c:pt idx="300">
                  <c:v>5903.1374183828302</c:v>
                </c:pt>
                <c:pt idx="301">
                  <c:v>-14948.22045461685</c:v>
                </c:pt>
                <c:pt idx="302">
                  <c:v>-1266.5292718845303</c:v>
                </c:pt>
                <c:pt idx="303">
                  <c:v>-1583.4209202361817</c:v>
                </c:pt>
                <c:pt idx="304">
                  <c:v>-1812.4256821409072</c:v>
                </c:pt>
                <c:pt idx="305">
                  <c:v>4886.7417040971195</c:v>
                </c:pt>
                <c:pt idx="306">
                  <c:v>-5637.8386609741865</c:v>
                </c:pt>
                <c:pt idx="307">
                  <c:v>-5638.8665974821051</c:v>
                </c:pt>
                <c:pt idx="308">
                  <c:v>-6029.3358038313308</c:v>
                </c:pt>
                <c:pt idx="309">
                  <c:v>-16824.969026045481</c:v>
                </c:pt>
                <c:pt idx="310">
                  <c:v>-3101.1261949614272</c:v>
                </c:pt>
                <c:pt idx="311">
                  <c:v>3769.4294818748895</c:v>
                </c:pt>
                <c:pt idx="312">
                  <c:v>-3729.9894916647172</c:v>
                </c:pt>
                <c:pt idx="313">
                  <c:v>-18027.011565728026</c:v>
                </c:pt>
                <c:pt idx="314">
                  <c:v>12902.117783454116</c:v>
                </c:pt>
                <c:pt idx="315">
                  <c:v>1468.478370763798</c:v>
                </c:pt>
                <c:pt idx="316">
                  <c:v>-19176.996454616892</c:v>
                </c:pt>
                <c:pt idx="317">
                  <c:v>7408.0643284303951</c:v>
                </c:pt>
                <c:pt idx="318">
                  <c:v>-20112.989343505789</c:v>
                </c:pt>
                <c:pt idx="319">
                  <c:v>-20213.180454616901</c:v>
                </c:pt>
                <c:pt idx="320">
                  <c:v>-20635.757597474061</c:v>
                </c:pt>
                <c:pt idx="321">
                  <c:v>20589.774771902055</c:v>
                </c:pt>
                <c:pt idx="322">
                  <c:v>-7261.0923488075641</c:v>
                </c:pt>
                <c:pt idx="323">
                  <c:v>-10918.444375259904</c:v>
                </c:pt>
                <c:pt idx="324">
                  <c:v>-21278.300454616896</c:v>
                </c:pt>
                <c:pt idx="325">
                  <c:v>-21402.340454616889</c:v>
                </c:pt>
                <c:pt idx="326">
                  <c:v>19739.963862811172</c:v>
                </c:pt>
                <c:pt idx="327">
                  <c:v>-8004.4378033530375</c:v>
                </c:pt>
                <c:pt idx="328">
                  <c:v>-21946.580454616895</c:v>
                </c:pt>
                <c:pt idx="329">
                  <c:v>-22430.140454616863</c:v>
                </c:pt>
                <c:pt idx="330">
                  <c:v>-22679.940454616895</c:v>
                </c:pt>
                <c:pt idx="331">
                  <c:v>-16046.029735045551</c:v>
                </c:pt>
                <c:pt idx="332">
                  <c:v>-2726.0482959028886</c:v>
                </c:pt>
                <c:pt idx="333">
                  <c:v>-3527.1722959028702</c:v>
                </c:pt>
                <c:pt idx="334">
                  <c:v>-10787.861579576813</c:v>
                </c:pt>
                <c:pt idx="335">
                  <c:v>-11854.995205950428</c:v>
                </c:pt>
                <c:pt idx="336">
                  <c:v>-15455.964375259922</c:v>
                </c:pt>
                <c:pt idx="337">
                  <c:v>-18949.339258855063</c:v>
                </c:pt>
                <c:pt idx="338">
                  <c:v>-26076.060454616905</c:v>
                </c:pt>
                <c:pt idx="339">
                  <c:v>-6330.5421420567145</c:v>
                </c:pt>
                <c:pt idx="340">
                  <c:v>-27051.460454616899</c:v>
                </c:pt>
                <c:pt idx="341">
                  <c:v>-27368.340454616889</c:v>
                </c:pt>
                <c:pt idx="342">
                  <c:v>-6817.2842959028785</c:v>
                </c:pt>
                <c:pt idx="343">
                  <c:v>-7074.3562959028495</c:v>
                </c:pt>
                <c:pt idx="344">
                  <c:v>-27861.580454616909</c:v>
                </c:pt>
                <c:pt idx="345">
                  <c:v>-21166.49354456937</c:v>
                </c:pt>
                <c:pt idx="346">
                  <c:v>-14463.861579576813</c:v>
                </c:pt>
                <c:pt idx="347">
                  <c:v>47190.874896565278</c:v>
                </c:pt>
                <c:pt idx="348">
                  <c:v>-7974.0682959028782</c:v>
                </c:pt>
                <c:pt idx="349">
                  <c:v>33054.876021525153</c:v>
                </c:pt>
                <c:pt idx="350">
                  <c:v>32896.156021525167</c:v>
                </c:pt>
                <c:pt idx="351">
                  <c:v>11068.843862811147</c:v>
                </c:pt>
                <c:pt idx="352">
                  <c:v>-9810.888295902856</c:v>
                </c:pt>
                <c:pt idx="353">
                  <c:v>-21028.380375259891</c:v>
                </c:pt>
                <c:pt idx="354">
                  <c:v>-10730.051153045715</c:v>
                </c:pt>
                <c:pt idx="355">
                  <c:v>-24514.82185625768</c:v>
                </c:pt>
                <c:pt idx="356">
                  <c:v>-541.50554987920623</c:v>
                </c:pt>
                <c:pt idx="357">
                  <c:v>9664.6738628111634</c:v>
                </c:pt>
                <c:pt idx="358">
                  <c:v>-11061.744295902885</c:v>
                </c:pt>
                <c:pt idx="359">
                  <c:v>-31801.460454616928</c:v>
                </c:pt>
                <c:pt idx="360">
                  <c:v>-21870.462153037704</c:v>
                </c:pt>
                <c:pt idx="361">
                  <c:v>-1326.3893594029942</c:v>
                </c:pt>
                <c:pt idx="362">
                  <c:v>-18524.372348807578</c:v>
                </c:pt>
                <c:pt idx="363">
                  <c:v>-12055.668295902884</c:v>
                </c:pt>
                <c:pt idx="364">
                  <c:v>-32692.500454616878</c:v>
                </c:pt>
                <c:pt idx="365">
                  <c:v>-19068.852348807588</c:v>
                </c:pt>
                <c:pt idx="366">
                  <c:v>-26239.473324789156</c:v>
                </c:pt>
                <c:pt idx="367">
                  <c:v>-33143.214740331197</c:v>
                </c:pt>
                <c:pt idx="368">
                  <c:v>7947.623862811146</c:v>
                </c:pt>
                <c:pt idx="369">
                  <c:v>-19820.732348807593</c:v>
                </c:pt>
                <c:pt idx="370">
                  <c:v>35074.525528975326</c:v>
                </c:pt>
                <c:pt idx="371">
                  <c:v>47883.588180239218</c:v>
                </c:pt>
                <c:pt idx="372">
                  <c:v>-14425.788295902879</c:v>
                </c:pt>
                <c:pt idx="373">
                  <c:v>-35126.540454616901</c:v>
                </c:pt>
                <c:pt idx="374">
                  <c:v>-28278.224973140794</c:v>
                </c:pt>
                <c:pt idx="375">
                  <c:v>-35624.58045461688</c:v>
                </c:pt>
                <c:pt idx="376">
                  <c:v>-22177.528712443942</c:v>
                </c:pt>
                <c:pt idx="377">
                  <c:v>15554.819942168142</c:v>
                </c:pt>
                <c:pt idx="378">
                  <c:v>-2044.5459043792507</c:v>
                </c:pt>
                <c:pt idx="379">
                  <c:v>-22843.225682140917</c:v>
                </c:pt>
                <c:pt idx="380">
                  <c:v>24985.302688191798</c:v>
                </c:pt>
                <c:pt idx="381">
                  <c:v>-30261.796401712229</c:v>
                </c:pt>
                <c:pt idx="382">
                  <c:v>-37364.624899061339</c:v>
                </c:pt>
                <c:pt idx="383">
                  <c:v>16768.531968620482</c:v>
                </c:pt>
                <c:pt idx="384">
                  <c:v>-24651.720920236163</c:v>
                </c:pt>
                <c:pt idx="385">
                  <c:v>-39061.876454616897</c:v>
                </c:pt>
                <c:pt idx="386">
                  <c:v>-25514.345682140913</c:v>
                </c:pt>
                <c:pt idx="387">
                  <c:v>-29026.596375259905</c:v>
                </c:pt>
                <c:pt idx="388">
                  <c:v>-39490.800454616889</c:v>
                </c:pt>
                <c:pt idx="389">
                  <c:v>-39634.200454616912</c:v>
                </c:pt>
                <c:pt idx="390">
                  <c:v>22162.502688191824</c:v>
                </c:pt>
                <c:pt idx="391">
                  <c:v>-39850.100454616899</c:v>
                </c:pt>
                <c:pt idx="392">
                  <c:v>-39952.26045461691</c:v>
                </c:pt>
                <c:pt idx="393">
                  <c:v>1097.0238628111401</c:v>
                </c:pt>
                <c:pt idx="394">
                  <c:v>-33371.901017096839</c:v>
                </c:pt>
                <c:pt idx="395">
                  <c:v>-19719.828295902873</c:v>
                </c:pt>
                <c:pt idx="396">
                  <c:v>103220.12465638126</c:v>
                </c:pt>
                <c:pt idx="397">
                  <c:v>6864.2679157158345</c:v>
                </c:pt>
                <c:pt idx="398">
                  <c:v>-20686.523680518265</c:v>
                </c:pt>
                <c:pt idx="399">
                  <c:v>-143.52413718885509</c:v>
                </c:pt>
                <c:pt idx="400">
                  <c:v>-31125.348375259906</c:v>
                </c:pt>
                <c:pt idx="401">
                  <c:v>-20871.806757441344</c:v>
                </c:pt>
                <c:pt idx="402">
                  <c:v>-20997.699065133653</c:v>
                </c:pt>
                <c:pt idx="403">
                  <c:v>-34896.633544569362</c:v>
                </c:pt>
                <c:pt idx="404">
                  <c:v>-41957.631883188325</c:v>
                </c:pt>
                <c:pt idx="405">
                  <c:v>-28602.4123488076</c:v>
                </c:pt>
                <c:pt idx="406">
                  <c:v>-1482.2761371888628</c:v>
                </c:pt>
                <c:pt idx="407">
                  <c:v>60066.5403389532</c:v>
                </c:pt>
                <c:pt idx="408">
                  <c:v>-15758.049957283925</c:v>
                </c:pt>
                <c:pt idx="409">
                  <c:v>38844.933180239212</c:v>
                </c:pt>
                <c:pt idx="410">
                  <c:v>7660.9799421681528</c:v>
                </c:pt>
                <c:pt idx="411">
                  <c:v>79864.57249766725</c:v>
                </c:pt>
                <c:pt idx="412">
                  <c:v>17910.178878668004</c:v>
                </c:pt>
                <c:pt idx="413">
                  <c:v>-44143.060454616891</c:v>
                </c:pt>
                <c:pt idx="414">
                  <c:v>17474.316021525141</c:v>
                </c:pt>
                <c:pt idx="415">
                  <c:v>-13509.99221654587</c:v>
                </c:pt>
                <c:pt idx="416">
                  <c:v>-23828.148295902887</c:v>
                </c:pt>
                <c:pt idx="417">
                  <c:v>-13701.443327656976</c:v>
                </c:pt>
                <c:pt idx="418">
                  <c:v>-37949.586401712229</c:v>
                </c:pt>
                <c:pt idx="419">
                  <c:v>58263.380338953197</c:v>
                </c:pt>
                <c:pt idx="420">
                  <c:v>-31139.325682140909</c:v>
                </c:pt>
                <c:pt idx="421">
                  <c:v>-24335.508295902873</c:v>
                </c:pt>
                <c:pt idx="422">
                  <c:v>-10715.660190093527</c:v>
                </c:pt>
                <c:pt idx="423">
                  <c:v>57989.324338953229</c:v>
                </c:pt>
                <c:pt idx="424">
                  <c:v>-24538.413295902879</c:v>
                </c:pt>
                <c:pt idx="425">
                  <c:v>-35083.714375259893</c:v>
                </c:pt>
                <c:pt idx="426">
                  <c:v>-4431.1218514745779</c:v>
                </c:pt>
                <c:pt idx="427">
                  <c:v>-25412.628295902869</c:v>
                </c:pt>
                <c:pt idx="428">
                  <c:v>-39189.779735045551</c:v>
                </c:pt>
                <c:pt idx="429">
                  <c:v>-5304.9721371888591</c:v>
                </c:pt>
                <c:pt idx="430">
                  <c:v>-46620.880454616898</c:v>
                </c:pt>
                <c:pt idx="431">
                  <c:v>15111.83602152516</c:v>
                </c:pt>
                <c:pt idx="432">
                  <c:v>-26486.388295902871</c:v>
                </c:pt>
                <c:pt idx="433">
                  <c:v>-26822.316295902885</c:v>
                </c:pt>
                <c:pt idx="434">
                  <c:v>-37163.004375259894</c:v>
                </c:pt>
                <c:pt idx="435">
                  <c:v>45308.244259596206</c:v>
                </c:pt>
                <c:pt idx="436">
                  <c:v>-27157.312740347319</c:v>
                </c:pt>
                <c:pt idx="437">
                  <c:v>13927.83602152516</c:v>
                </c:pt>
                <c:pt idx="438">
                  <c:v>-17047.596216545899</c:v>
                </c:pt>
                <c:pt idx="439">
                  <c:v>-27732.74162923621</c:v>
                </c:pt>
                <c:pt idx="440">
                  <c:v>-27799.698295902876</c:v>
                </c:pt>
                <c:pt idx="441">
                  <c:v>-38485.014375259911</c:v>
                </c:pt>
                <c:pt idx="442">
                  <c:v>-28696.308295902883</c:v>
                </c:pt>
                <c:pt idx="443">
                  <c:v>12095.706021525155</c:v>
                </c:pt>
                <c:pt idx="444">
                  <c:v>-8806.8441371888766</c:v>
                </c:pt>
                <c:pt idx="445">
                  <c:v>-50455.620454616903</c:v>
                </c:pt>
                <c:pt idx="446">
                  <c:v>-29873.821629236205</c:v>
                </c:pt>
                <c:pt idx="447">
                  <c:v>-29993.377386811968</c:v>
                </c:pt>
                <c:pt idx="448">
                  <c:v>-9520.3561371888791</c:v>
                </c:pt>
                <c:pt idx="449">
                  <c:v>-9584.6189943317149</c:v>
                </c:pt>
                <c:pt idx="450">
                  <c:v>-9603.165026077746</c:v>
                </c:pt>
                <c:pt idx="451">
                  <c:v>-50866.3204546169</c:v>
                </c:pt>
                <c:pt idx="452">
                  <c:v>-40568.994375259892</c:v>
                </c:pt>
                <c:pt idx="453">
                  <c:v>-31010.921629236218</c:v>
                </c:pt>
                <c:pt idx="454">
                  <c:v>-31047.988295902869</c:v>
                </c:pt>
                <c:pt idx="455">
                  <c:v>-38260.292348807576</c:v>
                </c:pt>
                <c:pt idx="456">
                  <c:v>-52418.980454616889</c:v>
                </c:pt>
                <c:pt idx="457">
                  <c:v>-52804.020454616912</c:v>
                </c:pt>
                <c:pt idx="458">
                  <c:v>-32177.188295902866</c:v>
                </c:pt>
                <c:pt idx="459">
                  <c:v>-11616.22813718886</c:v>
                </c:pt>
                <c:pt idx="460">
                  <c:v>-46996.396401712227</c:v>
                </c:pt>
                <c:pt idx="461">
                  <c:v>-43569.024375259905</c:v>
                </c:pt>
                <c:pt idx="462">
                  <c:v>7912.2760215251619</c:v>
                </c:pt>
                <c:pt idx="463">
                  <c:v>7671.6560215251666</c:v>
                </c:pt>
                <c:pt idx="464">
                  <c:v>-44074.494375259892</c:v>
                </c:pt>
                <c:pt idx="465">
                  <c:v>-40680.141579576812</c:v>
                </c:pt>
                <c:pt idx="466">
                  <c:v>-40829.835205950454</c:v>
                </c:pt>
                <c:pt idx="467">
                  <c:v>-34041.236295902876</c:v>
                </c:pt>
                <c:pt idx="468">
                  <c:v>-47903.447310803131</c:v>
                </c:pt>
                <c:pt idx="469">
                  <c:v>-13647.17613718885</c:v>
                </c:pt>
                <c:pt idx="470">
                  <c:v>17114.497815167902</c:v>
                </c:pt>
                <c:pt idx="471">
                  <c:v>-48702.57094716678</c:v>
                </c:pt>
                <c:pt idx="472">
                  <c:v>-55702.4284546169</c:v>
                </c:pt>
                <c:pt idx="473">
                  <c:v>-35113.336867331433</c:v>
                </c:pt>
                <c:pt idx="474">
                  <c:v>-1058.4280313795316</c:v>
                </c:pt>
                <c:pt idx="475">
                  <c:v>-45791.333264148794</c:v>
                </c:pt>
                <c:pt idx="476">
                  <c:v>-56430.167121283572</c:v>
                </c:pt>
                <c:pt idx="477">
                  <c:v>-25710.372216545875</c:v>
                </c:pt>
                <c:pt idx="478">
                  <c:v>-5260.7222800540694</c:v>
                </c:pt>
                <c:pt idx="479">
                  <c:v>-46547.492375259899</c:v>
                </c:pt>
                <c:pt idx="480">
                  <c:v>-56872.660454616896</c:v>
                </c:pt>
                <c:pt idx="481">
                  <c:v>4723.5360215251712</c:v>
                </c:pt>
                <c:pt idx="482">
                  <c:v>25028.259608810615</c:v>
                </c:pt>
                <c:pt idx="483">
                  <c:v>-36893.388295902878</c:v>
                </c:pt>
                <c:pt idx="484">
                  <c:v>-16425.8397735525</c:v>
                </c:pt>
                <c:pt idx="485">
                  <c:v>-9728.3720842841867</c:v>
                </c:pt>
                <c:pt idx="486">
                  <c:v>-37267.58829590289</c:v>
                </c:pt>
                <c:pt idx="487">
                  <c:v>-30637.21039684437</c:v>
                </c:pt>
                <c:pt idx="488">
                  <c:v>-48636.4243752599</c:v>
                </c:pt>
                <c:pt idx="489">
                  <c:v>-25136.126856760202</c:v>
                </c:pt>
                <c:pt idx="490">
                  <c:v>29829.017947429551</c:v>
                </c:pt>
                <c:pt idx="491">
                  <c:v>-9128.36405783183</c:v>
                </c:pt>
                <c:pt idx="492">
                  <c:v>-50588.800375259911</c:v>
                </c:pt>
                <c:pt idx="493">
                  <c:v>-19808.676137188857</c:v>
                </c:pt>
                <c:pt idx="494">
                  <c:v>-40903.816295902856</c:v>
                </c:pt>
                <c:pt idx="495">
                  <c:v>-27289.358371911723</c:v>
                </c:pt>
                <c:pt idx="496">
                  <c:v>-54922.299258855084</c:v>
                </c:pt>
                <c:pt idx="497">
                  <c:v>-41327.820295902864</c:v>
                </c:pt>
                <c:pt idx="498">
                  <c:v>-20718.618994331715</c:v>
                </c:pt>
                <c:pt idx="499">
                  <c:v>-55332.209735045566</c:v>
                </c:pt>
                <c:pt idx="500">
                  <c:v>-34763.324242998206</c:v>
                </c:pt>
                <c:pt idx="501">
                  <c:v>-27923.025904379261</c:v>
                </c:pt>
                <c:pt idx="502">
                  <c:v>-612.56397847482731</c:v>
                </c:pt>
                <c:pt idx="503">
                  <c:v>40422.080338953208</c:v>
                </c:pt>
                <c:pt idx="504">
                  <c:v>-55932.596401712217</c:v>
                </c:pt>
                <c:pt idx="505">
                  <c:v>-42192.651153045743</c:v>
                </c:pt>
                <c:pt idx="506">
                  <c:v>-943.61936309021985</c:v>
                </c:pt>
                <c:pt idx="507">
                  <c:v>-62963.266168902621</c:v>
                </c:pt>
                <c:pt idx="508">
                  <c:v>29840.81568816764</c:v>
                </c:pt>
                <c:pt idx="509">
                  <c:v>-49282.286194961431</c:v>
                </c:pt>
                <c:pt idx="510">
                  <c:v>-42609.931153045734</c:v>
                </c:pt>
                <c:pt idx="511">
                  <c:v>-1355.7639784748535</c:v>
                </c:pt>
                <c:pt idx="512">
                  <c:v>-1381.4239784748497</c:v>
                </c:pt>
                <c:pt idx="513">
                  <c:v>-22119.496137188864</c:v>
                </c:pt>
                <c:pt idx="514">
                  <c:v>-11831.520057831847</c:v>
                </c:pt>
                <c:pt idx="515">
                  <c:v>-43114.00162923622</c:v>
                </c:pt>
                <c:pt idx="516">
                  <c:v>-43231.36496256954</c:v>
                </c:pt>
                <c:pt idx="517">
                  <c:v>-57080.480038075868</c:v>
                </c:pt>
                <c:pt idx="518">
                  <c:v>-36742.884242998211</c:v>
                </c:pt>
                <c:pt idx="519">
                  <c:v>-57446.496401712226</c:v>
                </c:pt>
                <c:pt idx="520">
                  <c:v>-29988.700190093528</c:v>
                </c:pt>
                <c:pt idx="521">
                  <c:v>38551.244338953198</c:v>
                </c:pt>
                <c:pt idx="522">
                  <c:v>-33804.82821654588</c:v>
                </c:pt>
                <c:pt idx="523">
                  <c:v>-64818.084454616881</c:v>
                </c:pt>
                <c:pt idx="524">
                  <c:v>-16985.278750950842</c:v>
                </c:pt>
                <c:pt idx="525">
                  <c:v>-13565.64228005406</c:v>
                </c:pt>
                <c:pt idx="526">
                  <c:v>-24270.076137188851</c:v>
                </c:pt>
                <c:pt idx="527">
                  <c:v>-34608.777930831602</c:v>
                </c:pt>
                <c:pt idx="528">
                  <c:v>-58730.436401712228</c:v>
                </c:pt>
                <c:pt idx="529">
                  <c:v>-58803.541856257682</c:v>
                </c:pt>
                <c:pt idx="530">
                  <c:v>-45193.868295902888</c:v>
                </c:pt>
                <c:pt idx="531">
                  <c:v>-55677.22151811704</c:v>
                </c:pt>
                <c:pt idx="532">
                  <c:v>-45625.548295902889</c:v>
                </c:pt>
                <c:pt idx="533">
                  <c:v>-25365.956137188841</c:v>
                </c:pt>
                <c:pt idx="534">
                  <c:v>-4747.4039784748456</c:v>
                </c:pt>
                <c:pt idx="535">
                  <c:v>-59924.37640171223</c:v>
                </c:pt>
                <c:pt idx="536">
                  <c:v>-25662.148137188859</c:v>
                </c:pt>
                <c:pt idx="537">
                  <c:v>-19003.754941427036</c:v>
                </c:pt>
                <c:pt idx="538">
                  <c:v>-56905.300375259911</c:v>
                </c:pt>
                <c:pt idx="539">
                  <c:v>-67250.562676839123</c:v>
                </c:pt>
                <c:pt idx="540">
                  <c:v>-60603.112765348589</c:v>
                </c:pt>
                <c:pt idx="541">
                  <c:v>-15934.105772117549</c:v>
                </c:pt>
                <c:pt idx="542">
                  <c:v>-67748.140454616892</c:v>
                </c:pt>
                <c:pt idx="543">
                  <c:v>-6105.2496927605498</c:v>
                </c:pt>
                <c:pt idx="544">
                  <c:v>-61184.229128984953</c:v>
                </c:pt>
                <c:pt idx="545">
                  <c:v>-47498.554449749034</c:v>
                </c:pt>
                <c:pt idx="546">
                  <c:v>-20324.932084284184</c:v>
                </c:pt>
                <c:pt idx="547">
                  <c:v>-68575.736454616897</c:v>
                </c:pt>
                <c:pt idx="548">
                  <c:v>-68703.900454616902</c:v>
                </c:pt>
                <c:pt idx="549">
                  <c:v>-48120.322841357411</c:v>
                </c:pt>
                <c:pt idx="550">
                  <c:v>-58486.631041926594</c:v>
                </c:pt>
                <c:pt idx="551">
                  <c:v>-48383.868295902881</c:v>
                </c:pt>
                <c:pt idx="552">
                  <c:v>-62284.396401712234</c:v>
                </c:pt>
                <c:pt idx="553">
                  <c:v>-48733.970518125105</c:v>
                </c:pt>
                <c:pt idx="554">
                  <c:v>-7527.763978474839</c:v>
                </c:pt>
                <c:pt idx="555">
                  <c:v>23314.950926262878</c:v>
                </c:pt>
                <c:pt idx="556">
                  <c:v>-69603.620454616888</c:v>
                </c:pt>
                <c:pt idx="557">
                  <c:v>-49186.368295902881</c:v>
                </c:pt>
                <c:pt idx="558">
                  <c:v>-21884.814941427041</c:v>
                </c:pt>
                <c:pt idx="559">
                  <c:v>22472.794259596194</c:v>
                </c:pt>
                <c:pt idx="560">
                  <c:v>-1624.4465922368436</c:v>
                </c:pt>
                <c:pt idx="561">
                  <c:v>-15481.049849561339</c:v>
                </c:pt>
                <c:pt idx="562">
                  <c:v>-36193.380190093521</c:v>
                </c:pt>
                <c:pt idx="563">
                  <c:v>-49958.172295902885</c:v>
                </c:pt>
                <c:pt idx="564">
                  <c:v>-50384.403680518262</c:v>
                </c:pt>
                <c:pt idx="565">
                  <c:v>-43591.561166075124</c:v>
                </c:pt>
                <c:pt idx="566">
                  <c:v>-50569.268295902875</c:v>
                </c:pt>
                <c:pt idx="567">
                  <c:v>-57467.439015474258</c:v>
                </c:pt>
                <c:pt idx="568">
                  <c:v>-50624.445438760034</c:v>
                </c:pt>
                <c:pt idx="569">
                  <c:v>-71514.820454616885</c:v>
                </c:pt>
                <c:pt idx="570">
                  <c:v>-71655.650454616887</c:v>
                </c:pt>
                <c:pt idx="571">
                  <c:v>-61376.836375259911</c:v>
                </c:pt>
                <c:pt idx="572">
                  <c:v>-9813.390645141506</c:v>
                </c:pt>
                <c:pt idx="573">
                  <c:v>-23611.063512855628</c:v>
                </c:pt>
                <c:pt idx="574">
                  <c:v>-65201.936401712228</c:v>
                </c:pt>
                <c:pt idx="575">
                  <c:v>-51803.14829590288</c:v>
                </c:pt>
                <c:pt idx="576">
                  <c:v>-52092.164295902883</c:v>
                </c:pt>
                <c:pt idx="577">
                  <c:v>-62693.852375259899</c:v>
                </c:pt>
                <c:pt idx="578">
                  <c:v>-52410.468295902887</c:v>
                </c:pt>
                <c:pt idx="579">
                  <c:v>-45549.430909664865</c:v>
                </c:pt>
                <c:pt idx="580">
                  <c:v>-39003.730190093513</c:v>
                </c:pt>
                <c:pt idx="581">
                  <c:v>-73420.900454616902</c:v>
                </c:pt>
                <c:pt idx="582">
                  <c:v>-52845.252295902879</c:v>
                </c:pt>
                <c:pt idx="583">
                  <c:v>-42632.323327656995</c:v>
                </c:pt>
                <c:pt idx="584">
                  <c:v>-63280.704375259898</c:v>
                </c:pt>
                <c:pt idx="585">
                  <c:v>-52967.286757441339</c:v>
                </c:pt>
                <c:pt idx="586">
                  <c:v>-11710.425796656647</c:v>
                </c:pt>
                <c:pt idx="587">
                  <c:v>-53298.978295902882</c:v>
                </c:pt>
                <c:pt idx="588">
                  <c:v>-60526.595205950427</c:v>
                </c:pt>
                <c:pt idx="589">
                  <c:v>-63982.36437525988</c:v>
                </c:pt>
                <c:pt idx="590">
                  <c:v>-19516.293745665218</c:v>
                </c:pt>
                <c:pt idx="591">
                  <c:v>-33324.326137188866</c:v>
                </c:pt>
                <c:pt idx="592">
                  <c:v>-60907.725076080314</c:v>
                </c:pt>
                <c:pt idx="593">
                  <c:v>-33412.116137188845</c:v>
                </c:pt>
                <c:pt idx="594">
                  <c:v>-33653.116137188859</c:v>
                </c:pt>
                <c:pt idx="595">
                  <c:v>-54412.688295902874</c:v>
                </c:pt>
                <c:pt idx="596">
                  <c:v>-27043.07208428418</c:v>
                </c:pt>
                <c:pt idx="597">
                  <c:v>-27221.141315053417</c:v>
                </c:pt>
                <c:pt idx="598">
                  <c:v>-75445.890454616892</c:v>
                </c:pt>
                <c:pt idx="599">
                  <c:v>-13952.063978474845</c:v>
                </c:pt>
                <c:pt idx="600">
                  <c:v>-45054.800787974447</c:v>
                </c:pt>
                <c:pt idx="601">
                  <c:v>-76282.66712128355</c:v>
                </c:pt>
                <c:pt idx="602">
                  <c:v>-62667.23780335304</c:v>
                </c:pt>
                <c:pt idx="603">
                  <c:v>-14539.027978474831</c:v>
                </c:pt>
                <c:pt idx="604">
                  <c:v>-14573.123978474829</c:v>
                </c:pt>
                <c:pt idx="605">
                  <c:v>-62895.233887269118</c:v>
                </c:pt>
                <c:pt idx="606">
                  <c:v>-42294.11161866496</c:v>
                </c:pt>
                <c:pt idx="607">
                  <c:v>-66480.87104192657</c:v>
                </c:pt>
                <c:pt idx="608">
                  <c:v>-56443.012295902881</c:v>
                </c:pt>
                <c:pt idx="609">
                  <c:v>-42690.166856760203</c:v>
                </c:pt>
                <c:pt idx="610">
                  <c:v>-8362.9060794163197</c:v>
                </c:pt>
                <c:pt idx="611">
                  <c:v>-35949.096137188855</c:v>
                </c:pt>
                <c:pt idx="612">
                  <c:v>-49821.816550690513</c:v>
                </c:pt>
                <c:pt idx="613">
                  <c:v>-56721.388295902885</c:v>
                </c:pt>
                <c:pt idx="614">
                  <c:v>-36181.236137188869</c:v>
                </c:pt>
                <c:pt idx="615">
                  <c:v>-77555.220454616938</c:v>
                </c:pt>
                <c:pt idx="616">
                  <c:v>-57031.788295902879</c:v>
                </c:pt>
                <c:pt idx="617">
                  <c:v>-63910.836964192204</c:v>
                </c:pt>
                <c:pt idx="618">
                  <c:v>-50171.668858382822</c:v>
                </c:pt>
                <c:pt idx="619">
                  <c:v>-63951.646634521872</c:v>
                </c:pt>
                <c:pt idx="620">
                  <c:v>-71276.523674439508</c:v>
                </c:pt>
                <c:pt idx="621">
                  <c:v>-64608.538502653741</c:v>
                </c:pt>
                <c:pt idx="622">
                  <c:v>-57733.359724474307</c:v>
                </c:pt>
                <c:pt idx="623">
                  <c:v>-37147.492137188849</c:v>
                </c:pt>
                <c:pt idx="624">
                  <c:v>-47619.283327656995</c:v>
                </c:pt>
                <c:pt idx="625">
                  <c:v>-57979.028295902877</c:v>
                </c:pt>
                <c:pt idx="626">
                  <c:v>-58234.474010188591</c:v>
                </c:pt>
                <c:pt idx="627">
                  <c:v>-58356.188295902859</c:v>
                </c:pt>
                <c:pt idx="628">
                  <c:v>-51590.354242998204</c:v>
                </c:pt>
                <c:pt idx="629">
                  <c:v>-65572.510530625761</c:v>
                </c:pt>
                <c:pt idx="630">
                  <c:v>-58721.918295902884</c:v>
                </c:pt>
                <c:pt idx="631">
                  <c:v>-51918.638089152053</c:v>
                </c:pt>
                <c:pt idx="632">
                  <c:v>-65778.569271884509</c:v>
                </c:pt>
                <c:pt idx="633">
                  <c:v>-59013.723295902877</c:v>
                </c:pt>
                <c:pt idx="634">
                  <c:v>-38770.26185147457</c:v>
                </c:pt>
                <c:pt idx="635">
                  <c:v>-38950.262803855527</c:v>
                </c:pt>
                <c:pt idx="636">
                  <c:v>-59724.948295902883</c:v>
                </c:pt>
                <c:pt idx="637">
                  <c:v>-59807.645438760024</c:v>
                </c:pt>
                <c:pt idx="638">
                  <c:v>-59828.439204993789</c:v>
                </c:pt>
                <c:pt idx="639">
                  <c:v>-66716.532348807581</c:v>
                </c:pt>
                <c:pt idx="640">
                  <c:v>-73786.904973140801</c:v>
                </c:pt>
                <c:pt idx="641">
                  <c:v>-66932.092348807579</c:v>
                </c:pt>
                <c:pt idx="642">
                  <c:v>-29480.310057831841</c:v>
                </c:pt>
                <c:pt idx="643">
                  <c:v>-60743.999204993786</c:v>
                </c:pt>
                <c:pt idx="644">
                  <c:v>-53892.600606634573</c:v>
                </c:pt>
                <c:pt idx="645">
                  <c:v>7948.157687689305</c:v>
                </c:pt>
                <c:pt idx="646">
                  <c:v>-19582.931978474833</c:v>
                </c:pt>
                <c:pt idx="647">
                  <c:v>-40422.35113718886</c:v>
                </c:pt>
                <c:pt idx="648">
                  <c:v>-30131.850057831834</c:v>
                </c:pt>
                <c:pt idx="649">
                  <c:v>803.5981802391907</c:v>
                </c:pt>
                <c:pt idx="650">
                  <c:v>-68220.09598517121</c:v>
                </c:pt>
                <c:pt idx="651">
                  <c:v>-20083.836705747559</c:v>
                </c:pt>
                <c:pt idx="652">
                  <c:v>-75128.739258855087</c:v>
                </c:pt>
                <c:pt idx="653">
                  <c:v>-40745.601851474574</c:v>
                </c:pt>
                <c:pt idx="654">
                  <c:v>-33963.667468899577</c:v>
                </c:pt>
                <c:pt idx="655">
                  <c:v>-47770.18590437925</c:v>
                </c:pt>
                <c:pt idx="656">
                  <c:v>-48051.180190093524</c:v>
                </c:pt>
                <c:pt idx="657">
                  <c:v>-51596.832216545881</c:v>
                </c:pt>
                <c:pt idx="658">
                  <c:v>-48401.307462820805</c:v>
                </c:pt>
                <c:pt idx="659">
                  <c:v>-76079.596401712217</c:v>
                </c:pt>
                <c:pt idx="660">
                  <c:v>-52083.158883212549</c:v>
                </c:pt>
                <c:pt idx="661">
                  <c:v>-69497.984656499888</c:v>
                </c:pt>
                <c:pt idx="662">
                  <c:v>-62637.788295902879</c:v>
                </c:pt>
                <c:pt idx="663">
                  <c:v>-73078.33237525991</c:v>
                </c:pt>
                <c:pt idx="664">
                  <c:v>-83456.95045461689</c:v>
                </c:pt>
                <c:pt idx="665">
                  <c:v>-62985.580295902873</c:v>
                </c:pt>
                <c:pt idx="666">
                  <c:v>-49518.966856760198</c:v>
                </c:pt>
                <c:pt idx="667">
                  <c:v>-70190.015425730657</c:v>
                </c:pt>
                <c:pt idx="668">
                  <c:v>-53029.069994323654</c:v>
                </c:pt>
                <c:pt idx="669">
                  <c:v>-84003.460454616885</c:v>
                </c:pt>
                <c:pt idx="670">
                  <c:v>-42907.47613718886</c:v>
                </c:pt>
                <c:pt idx="671">
                  <c:v>-63544.28368051826</c:v>
                </c:pt>
                <c:pt idx="672">
                  <c:v>-63662.108295902879</c:v>
                </c:pt>
                <c:pt idx="673">
                  <c:v>-77441.296401712229</c:v>
                </c:pt>
                <c:pt idx="674">
                  <c:v>-43385.036137188879</c:v>
                </c:pt>
                <c:pt idx="675">
                  <c:v>-50367.040190093532</c:v>
                </c:pt>
                <c:pt idx="676">
                  <c:v>-77993.061856257671</c:v>
                </c:pt>
                <c:pt idx="677">
                  <c:v>-71236.526194961421</c:v>
                </c:pt>
                <c:pt idx="678">
                  <c:v>-44029.716137188851</c:v>
                </c:pt>
                <c:pt idx="679">
                  <c:v>-44137.645367958103</c:v>
                </c:pt>
                <c:pt idx="680">
                  <c:v>-44348.621591734314</c:v>
                </c:pt>
                <c:pt idx="681">
                  <c:v>-65007.548295902889</c:v>
                </c:pt>
                <c:pt idx="682">
                  <c:v>-23836.993978474842</c:v>
                </c:pt>
                <c:pt idx="683">
                  <c:v>-65110.232740347325</c:v>
                </c:pt>
                <c:pt idx="684">
                  <c:v>-65119.50829590288</c:v>
                </c:pt>
                <c:pt idx="685">
                  <c:v>-65198.073295902883</c:v>
                </c:pt>
                <c:pt idx="686">
                  <c:v>-65272.811153045739</c:v>
                </c:pt>
                <c:pt idx="687">
                  <c:v>-65316.79229590288</c:v>
                </c:pt>
                <c:pt idx="688">
                  <c:v>-31002.15088852237</c:v>
                </c:pt>
                <c:pt idx="689">
                  <c:v>-24194.547978474824</c:v>
                </c:pt>
                <c:pt idx="690">
                  <c:v>-44930.676137188857</c:v>
                </c:pt>
                <c:pt idx="691">
                  <c:v>-58700.124242998209</c:v>
                </c:pt>
                <c:pt idx="692">
                  <c:v>-72526.692348807584</c:v>
                </c:pt>
                <c:pt idx="693">
                  <c:v>-45090.690682643406</c:v>
                </c:pt>
                <c:pt idx="694">
                  <c:v>-34829.597835609617</c:v>
                </c:pt>
                <c:pt idx="695">
                  <c:v>16633.768031260905</c:v>
                </c:pt>
                <c:pt idx="696">
                  <c:v>-76255.184375259909</c:v>
                </c:pt>
                <c:pt idx="697">
                  <c:v>-72894.735985171195</c:v>
                </c:pt>
                <c:pt idx="698">
                  <c:v>2696.7831422347481</c:v>
                </c:pt>
                <c:pt idx="699">
                  <c:v>-38764.494941427038</c:v>
                </c:pt>
                <c:pt idx="700">
                  <c:v>-86927.976454616903</c:v>
                </c:pt>
                <c:pt idx="701">
                  <c:v>-45741.590422903115</c:v>
                </c:pt>
                <c:pt idx="702">
                  <c:v>36679.352497667191</c:v>
                </c:pt>
                <c:pt idx="703">
                  <c:v>-87224.420454616891</c:v>
                </c:pt>
                <c:pt idx="704">
                  <c:v>-11980.829205998811</c:v>
                </c:pt>
                <c:pt idx="705">
                  <c:v>1531.3867785983966</c:v>
                </c:pt>
                <c:pt idx="706">
                  <c:v>-32902.344954456436</c:v>
                </c:pt>
                <c:pt idx="707">
                  <c:v>-77612.26151811704</c:v>
                </c:pt>
                <c:pt idx="708">
                  <c:v>4904.6522595962015</c:v>
                </c:pt>
                <c:pt idx="709">
                  <c:v>56372.724656381266</c:v>
                </c:pt>
                <c:pt idx="710">
                  <c:v>-15908.627899117811</c:v>
                </c:pt>
                <c:pt idx="711">
                  <c:v>-12688.649205998818</c:v>
                </c:pt>
                <c:pt idx="712">
                  <c:v>-67778.898295902865</c:v>
                </c:pt>
                <c:pt idx="713">
                  <c:v>-67923.658295902875</c:v>
                </c:pt>
                <c:pt idx="714">
                  <c:v>-88555.309343505796</c:v>
                </c:pt>
                <c:pt idx="715">
                  <c:v>-47485.127046279769</c:v>
                </c:pt>
                <c:pt idx="716">
                  <c:v>-54389.004805478151</c:v>
                </c:pt>
                <c:pt idx="717">
                  <c:v>-75039.805682140912</c:v>
                </c:pt>
                <c:pt idx="718">
                  <c:v>-54532.209281002615</c:v>
                </c:pt>
                <c:pt idx="719">
                  <c:v>-75391.12871244394</c:v>
                </c:pt>
                <c:pt idx="720">
                  <c:v>-58272.8372165459</c:v>
                </c:pt>
                <c:pt idx="721">
                  <c:v>-68632.681629236205</c:v>
                </c:pt>
                <c:pt idx="722">
                  <c:v>-68685.948295902883</c:v>
                </c:pt>
                <c:pt idx="723">
                  <c:v>-75598.665682140912</c:v>
                </c:pt>
                <c:pt idx="724">
                  <c:v>-34386.006492917979</c:v>
                </c:pt>
                <c:pt idx="725">
                  <c:v>-27535.763978474839</c:v>
                </c:pt>
                <c:pt idx="726">
                  <c:v>-6958.1998197608191</c:v>
                </c:pt>
                <c:pt idx="727">
                  <c:v>-37927.482914974695</c:v>
                </c:pt>
                <c:pt idx="728">
                  <c:v>-68972.163295902879</c:v>
                </c:pt>
                <c:pt idx="729">
                  <c:v>-68989.848295902877</c:v>
                </c:pt>
                <c:pt idx="730">
                  <c:v>-55499.130190093543</c:v>
                </c:pt>
                <c:pt idx="731">
                  <c:v>54504.271323047935</c:v>
                </c:pt>
                <c:pt idx="732">
                  <c:v>-90013.503531539973</c:v>
                </c:pt>
                <c:pt idx="733">
                  <c:v>54251.00465638125</c:v>
                </c:pt>
                <c:pt idx="734">
                  <c:v>-28370.32397847484</c:v>
                </c:pt>
                <c:pt idx="735">
                  <c:v>-63049.578788452753</c:v>
                </c:pt>
                <c:pt idx="736">
                  <c:v>-70094.10258161716</c:v>
                </c:pt>
                <c:pt idx="737">
                  <c:v>-8207.8336379426437</c:v>
                </c:pt>
                <c:pt idx="738">
                  <c:v>-63243.924242998211</c:v>
                </c:pt>
                <c:pt idx="739">
                  <c:v>-77016.412348807586</c:v>
                </c:pt>
                <c:pt idx="740">
                  <c:v>94903.808973809282</c:v>
                </c:pt>
                <c:pt idx="741">
                  <c:v>-42648.612084284185</c:v>
                </c:pt>
                <c:pt idx="742">
                  <c:v>-56422.194735548081</c:v>
                </c:pt>
                <c:pt idx="743">
                  <c:v>1968.0042595961895</c:v>
                </c:pt>
                <c:pt idx="744">
                  <c:v>-29009.481121331984</c:v>
                </c:pt>
                <c:pt idx="745">
                  <c:v>-29350.683978474837</c:v>
                </c:pt>
                <c:pt idx="746">
                  <c:v>-50190.604137188864</c:v>
                </c:pt>
                <c:pt idx="747">
                  <c:v>-91559.620454616903</c:v>
                </c:pt>
                <c:pt idx="748">
                  <c:v>-71064.088295902882</c:v>
                </c:pt>
                <c:pt idx="749">
                  <c:v>-9229.2518197608188</c:v>
                </c:pt>
                <c:pt idx="750">
                  <c:v>-57395.787462820786</c:v>
                </c:pt>
                <c:pt idx="751">
                  <c:v>-61049.820216545872</c:v>
                </c:pt>
                <c:pt idx="752">
                  <c:v>-61187.892216545879</c:v>
                </c:pt>
                <c:pt idx="753">
                  <c:v>-40732.604057831835</c:v>
                </c:pt>
                <c:pt idx="754">
                  <c:v>-57981.83473554808</c:v>
                </c:pt>
                <c:pt idx="755">
                  <c:v>-30476.918264189131</c:v>
                </c:pt>
                <c:pt idx="756">
                  <c:v>-30735.560901551766</c:v>
                </c:pt>
                <c:pt idx="757">
                  <c:v>-61782.181105434771</c:v>
                </c:pt>
                <c:pt idx="758">
                  <c:v>-37723.695723687204</c:v>
                </c:pt>
                <c:pt idx="759">
                  <c:v>-37853.534698046198</c:v>
                </c:pt>
                <c:pt idx="760">
                  <c:v>-82757.919930815464</c:v>
                </c:pt>
                <c:pt idx="761">
                  <c:v>-93110.780454616892</c:v>
                </c:pt>
                <c:pt idx="762">
                  <c:v>-31316.33997847484</c:v>
                </c:pt>
                <c:pt idx="763">
                  <c:v>-72745.068295902878</c:v>
                </c:pt>
                <c:pt idx="764">
                  <c:v>-62458.817930831603</c:v>
                </c:pt>
                <c:pt idx="765">
                  <c:v>30179.548497667209</c:v>
                </c:pt>
                <c:pt idx="766">
                  <c:v>-11405.131819760816</c:v>
                </c:pt>
                <c:pt idx="767">
                  <c:v>-94175.127121283556</c:v>
                </c:pt>
                <c:pt idx="768">
                  <c:v>15734.855820429306</c:v>
                </c:pt>
                <c:pt idx="769">
                  <c:v>-12058.185153094153</c:v>
                </c:pt>
                <c:pt idx="770">
                  <c:v>-63706.265549879216</c:v>
                </c:pt>
                <c:pt idx="771">
                  <c:v>-19120.201586951189</c:v>
                </c:pt>
                <c:pt idx="772">
                  <c:v>-84618.508375259888</c:v>
                </c:pt>
                <c:pt idx="773">
                  <c:v>-53766.036137188858</c:v>
                </c:pt>
                <c:pt idx="774">
                  <c:v>-26379.286592236833</c:v>
                </c:pt>
                <c:pt idx="775">
                  <c:v>-74779.888295902885</c:v>
                </c:pt>
                <c:pt idx="776">
                  <c:v>-54167.876137188854</c:v>
                </c:pt>
                <c:pt idx="777">
                  <c:v>-44023.888629260407</c:v>
                </c:pt>
                <c:pt idx="778">
                  <c:v>28139.148497667233</c:v>
                </c:pt>
                <c:pt idx="779">
                  <c:v>-47527.252084284191</c:v>
                </c:pt>
                <c:pt idx="780">
                  <c:v>48616.756656381272</c:v>
                </c:pt>
                <c:pt idx="781">
                  <c:v>-20157.127301236902</c:v>
                </c:pt>
                <c:pt idx="782">
                  <c:v>-64919.748216545886</c:v>
                </c:pt>
                <c:pt idx="783">
                  <c:v>-61567.36590437925</c:v>
                </c:pt>
                <c:pt idx="784">
                  <c:v>-61837.723047236388</c:v>
                </c:pt>
                <c:pt idx="785">
                  <c:v>-55086.993060265784</c:v>
                </c:pt>
                <c:pt idx="786">
                  <c:v>-14015.304127453128</c:v>
                </c:pt>
                <c:pt idx="787">
                  <c:v>-75984.068295902878</c:v>
                </c:pt>
                <c:pt idx="788">
                  <c:v>-55359.377675650394</c:v>
                </c:pt>
                <c:pt idx="789">
                  <c:v>-65834.257930831605</c:v>
                </c:pt>
                <c:pt idx="790">
                  <c:v>-55577.490682643409</c:v>
                </c:pt>
                <c:pt idx="791">
                  <c:v>-28076.907198297435</c:v>
                </c:pt>
                <c:pt idx="792">
                  <c:v>40022.959065015035</c:v>
                </c:pt>
                <c:pt idx="793">
                  <c:v>-90936.230247866071</c:v>
                </c:pt>
                <c:pt idx="794">
                  <c:v>-87588.144375259901</c:v>
                </c:pt>
                <c:pt idx="795">
                  <c:v>-70565.955671569638</c:v>
                </c:pt>
                <c:pt idx="796">
                  <c:v>-15616.265153094151</c:v>
                </c:pt>
                <c:pt idx="797">
                  <c:v>-84452.495425730653</c:v>
                </c:pt>
                <c:pt idx="798">
                  <c:v>-98232.153787950228</c:v>
                </c:pt>
                <c:pt idx="799">
                  <c:v>-36606.501756252619</c:v>
                </c:pt>
                <c:pt idx="800">
                  <c:v>11483.134391857879</c:v>
                </c:pt>
                <c:pt idx="801">
                  <c:v>-84943.405076080293</c:v>
                </c:pt>
                <c:pt idx="802">
                  <c:v>4069.8303389532084</c:v>
                </c:pt>
                <c:pt idx="803">
                  <c:v>4013.5203389532107</c:v>
                </c:pt>
                <c:pt idx="804">
                  <c:v>24599.203608778345</c:v>
                </c:pt>
                <c:pt idx="805">
                  <c:v>58954.207047904885</c:v>
                </c:pt>
                <c:pt idx="806">
                  <c:v>-27009.719899117816</c:v>
                </c:pt>
                <c:pt idx="807">
                  <c:v>-16981.481819760822</c:v>
                </c:pt>
                <c:pt idx="808">
                  <c:v>-17214.851819760821</c:v>
                </c:pt>
                <c:pt idx="809">
                  <c:v>-58477.47613718886</c:v>
                </c:pt>
                <c:pt idx="810">
                  <c:v>-37846.16397847484</c:v>
                </c:pt>
                <c:pt idx="811">
                  <c:v>-17214.851819760821</c:v>
                </c:pt>
                <c:pt idx="812">
                  <c:v>51556.188709285932</c:v>
                </c:pt>
                <c:pt idx="813">
                  <c:v>-49862.484057831825</c:v>
                </c:pt>
                <c:pt idx="814">
                  <c:v>-9075.5207404037938</c:v>
                </c:pt>
                <c:pt idx="815">
                  <c:v>-73939.629359403029</c:v>
                </c:pt>
                <c:pt idx="816">
                  <c:v>38687.916656381261</c:v>
                </c:pt>
                <c:pt idx="817">
                  <c:v>-16778.707766856147</c:v>
                </c:pt>
                <c:pt idx="818">
                  <c:v>-65029.418994331718</c:v>
                </c:pt>
                <c:pt idx="819">
                  <c:v>-23885.011819760821</c:v>
                </c:pt>
                <c:pt idx="820">
                  <c:v>-3498.8396610467853</c:v>
                </c:pt>
                <c:pt idx="821">
                  <c:v>-17517.563151471539</c:v>
                </c:pt>
                <c:pt idx="822">
                  <c:v>-56036.4867244985</c:v>
                </c:pt>
                <c:pt idx="823">
                  <c:v>34794.001323047916</c:v>
                </c:pt>
                <c:pt idx="824">
                  <c:v>-48060.179978474858</c:v>
                </c:pt>
                <c:pt idx="825">
                  <c:v>-13900.103713951456</c:v>
                </c:pt>
                <c:pt idx="826">
                  <c:v>-59262.528057831834</c:v>
                </c:pt>
                <c:pt idx="827">
                  <c:v>6042.7484447625557</c:v>
                </c:pt>
                <c:pt idx="828">
                  <c:v>39734.674863132088</c:v>
                </c:pt>
                <c:pt idx="829">
                  <c:v>-9170.3396610467898</c:v>
                </c:pt>
                <c:pt idx="830">
                  <c:v>-2940.1810626875795</c:v>
                </c:pt>
                <c:pt idx="831">
                  <c:v>-38050.95587266548</c:v>
                </c:pt>
                <c:pt idx="832">
                  <c:v>-93248.39829590288</c:v>
                </c:pt>
                <c:pt idx="833">
                  <c:v>-52175.426200697068</c:v>
                </c:pt>
                <c:pt idx="834">
                  <c:v>8346.6696405243802</c:v>
                </c:pt>
                <c:pt idx="835">
                  <c:v>19458.940603476582</c:v>
                </c:pt>
                <c:pt idx="836">
                  <c:v>-56285.36842291928</c:v>
                </c:pt>
                <c:pt idx="837">
                  <c:v>-35857.091819760826</c:v>
                </c:pt>
                <c:pt idx="838">
                  <c:v>39516.229905047745</c:v>
                </c:pt>
                <c:pt idx="839">
                  <c:v>-19487.539661046787</c:v>
                </c:pt>
                <c:pt idx="840">
                  <c:v>-50523.174565784488</c:v>
                </c:pt>
                <c:pt idx="841">
                  <c:v>42100.656815095288</c:v>
                </c:pt>
                <c:pt idx="842">
                  <c:v>-56533.829925570171</c:v>
                </c:pt>
                <c:pt idx="843">
                  <c:v>-57208.17992557017</c:v>
                </c:pt>
                <c:pt idx="844">
                  <c:v>-105955.66829590288</c:v>
                </c:pt>
                <c:pt idx="845">
                  <c:v>-3019.2275023327675</c:v>
                </c:pt>
                <c:pt idx="846">
                  <c:v>-85751.55042290315</c:v>
                </c:pt>
                <c:pt idx="847">
                  <c:v>-86106.996137188864</c:v>
                </c:pt>
                <c:pt idx="848">
                  <c:v>36322.980815095289</c:v>
                </c:pt>
                <c:pt idx="849">
                  <c:v>-25625.570430277559</c:v>
                </c:pt>
                <c:pt idx="850">
                  <c:v>-26029.919661046792</c:v>
                </c:pt>
                <c:pt idx="851">
                  <c:v>-26658.044276431403</c:v>
                </c:pt>
                <c:pt idx="852">
                  <c:v>13968.334656381252</c:v>
                </c:pt>
                <c:pt idx="853">
                  <c:v>9630.4579897145813</c:v>
                </c:pt>
                <c:pt idx="854">
                  <c:v>29064.28481509527</c:v>
                </c:pt>
                <c:pt idx="855">
                  <c:v>-42628.343713951464</c:v>
                </c:pt>
                <c:pt idx="856">
                  <c:v>-66956.033613403531</c:v>
                </c:pt>
                <c:pt idx="857">
                  <c:v>-5179.4814229757612</c:v>
                </c:pt>
                <c:pt idx="858">
                  <c:v>-100294.08613718886</c:v>
                </c:pt>
                <c:pt idx="859">
                  <c:v>-38947.195045662171</c:v>
                </c:pt>
                <c:pt idx="860">
                  <c:v>-19899.047502332774</c:v>
                </c:pt>
                <c:pt idx="861">
                  <c:v>-32049.467581689772</c:v>
                </c:pt>
                <c:pt idx="862">
                  <c:v>29273.812894452305</c:v>
                </c:pt>
                <c:pt idx="863">
                  <c:v>-113830.42019009354</c:v>
                </c:pt>
                <c:pt idx="864">
                  <c:v>-121071.13567156962</c:v>
                </c:pt>
                <c:pt idx="865">
                  <c:v>35530.908973809339</c:v>
                </c:pt>
                <c:pt idx="866">
                  <c:v>-54232.310380618124</c:v>
                </c:pt>
                <c:pt idx="867">
                  <c:v>-76962.848180357789</c:v>
                </c:pt>
                <c:pt idx="868">
                  <c:v>-91677.363978474837</c:v>
                </c:pt>
                <c:pt idx="869">
                  <c:v>-64975.517766856145</c:v>
                </c:pt>
                <c:pt idx="870">
                  <c:v>-134944.47972447431</c:v>
                </c:pt>
                <c:pt idx="871">
                  <c:v>21813.342063761775</c:v>
                </c:pt>
                <c:pt idx="872">
                  <c:v>-96414.710645141517</c:v>
                </c:pt>
                <c:pt idx="873">
                  <c:v>-96634.613978474852</c:v>
                </c:pt>
                <c:pt idx="874">
                  <c:v>-117432.51613718885</c:v>
                </c:pt>
                <c:pt idx="875">
                  <c:v>-35267.612117717385</c:v>
                </c:pt>
                <c:pt idx="876">
                  <c:v>-118012.32058163331</c:v>
                </c:pt>
                <c:pt idx="877">
                  <c:v>-93981.099925570175</c:v>
                </c:pt>
                <c:pt idx="878">
                  <c:v>-618.40318490470963</c:v>
                </c:pt>
                <c:pt idx="879">
                  <c:v>-105677.68397847484</c:v>
                </c:pt>
                <c:pt idx="880">
                  <c:v>-108802.70216029302</c:v>
                </c:pt>
                <c:pt idx="881">
                  <c:v>-116176.76231709379</c:v>
                </c:pt>
                <c:pt idx="882">
                  <c:v>-98201.832795742404</c:v>
                </c:pt>
                <c:pt idx="883">
                  <c:v>-82180.955740403791</c:v>
                </c:pt>
                <c:pt idx="884">
                  <c:v>4936.7889738092636</c:v>
                </c:pt>
                <c:pt idx="885">
                  <c:v>-80228.596803903929</c:v>
                </c:pt>
                <c:pt idx="886">
                  <c:v>-83270.628891816013</c:v>
                </c:pt>
                <c:pt idx="887">
                  <c:v>-135433.806492918</c:v>
                </c:pt>
                <c:pt idx="888">
                  <c:v>-5475.2910261906945</c:v>
                </c:pt>
                <c:pt idx="889">
                  <c:v>-171310.56607368065</c:v>
                </c:pt>
                <c:pt idx="890">
                  <c:v>-124691.21992557016</c:v>
                </c:pt>
                <c:pt idx="891">
                  <c:v>-70829.37416899942</c:v>
                </c:pt>
                <c:pt idx="892">
                  <c:v>-61300.091422975762</c:v>
                </c:pt>
                <c:pt idx="893">
                  <c:v>-155892.75613718887</c:v>
                </c:pt>
                <c:pt idx="894">
                  <c:v>-117490.32181976082</c:v>
                </c:pt>
                <c:pt idx="895">
                  <c:v>-179692.65115304571</c:v>
                </c:pt>
                <c:pt idx="896">
                  <c:v>-111810.12907373712</c:v>
                </c:pt>
                <c:pt idx="897">
                  <c:v>-109697.60371395147</c:v>
                </c:pt>
                <c:pt idx="898">
                  <c:v>-110909.15140625916</c:v>
                </c:pt>
                <c:pt idx="899">
                  <c:v>-202444.73354456938</c:v>
                </c:pt>
                <c:pt idx="900">
                  <c:v>-75685.611422975766</c:v>
                </c:pt>
                <c:pt idx="901">
                  <c:v>-141572.54356193382</c:v>
                </c:pt>
                <c:pt idx="902">
                  <c:v>-210538.71378795023</c:v>
                </c:pt>
                <c:pt idx="903">
                  <c:v>-158347.126492918</c:v>
                </c:pt>
                <c:pt idx="904">
                  <c:v>-68987.651343618752</c:v>
                </c:pt>
                <c:pt idx="905">
                  <c:v>-85500.399422975766</c:v>
                </c:pt>
                <c:pt idx="906">
                  <c:v>-180767.51613718885</c:v>
                </c:pt>
                <c:pt idx="907">
                  <c:v>-86107.115343618731</c:v>
                </c:pt>
                <c:pt idx="908">
                  <c:v>-109507.07750233277</c:v>
                </c:pt>
                <c:pt idx="909">
                  <c:v>-69290.136518238054</c:v>
                </c:pt>
                <c:pt idx="910">
                  <c:v>-135080.47166104679</c:v>
                </c:pt>
                <c:pt idx="911">
                  <c:v>-135454.20632771344</c:v>
                </c:pt>
                <c:pt idx="912">
                  <c:v>-180103.49731180817</c:v>
                </c:pt>
                <c:pt idx="913">
                  <c:v>-232812.72437525989</c:v>
                </c:pt>
                <c:pt idx="914">
                  <c:v>-153815.74776685616</c:v>
                </c:pt>
                <c:pt idx="915">
                  <c:v>-184990.23064514151</c:v>
                </c:pt>
                <c:pt idx="916">
                  <c:v>-124740.84528011054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6F-4BC2-9678-0C2437201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05504"/>
        <c:axId val="601107472"/>
      </c:scatterChart>
      <c:valAx>
        <c:axId val="6011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107472"/>
        <c:crosses val="autoZero"/>
        <c:crossBetween val="midCat"/>
      </c:valAx>
      <c:valAx>
        <c:axId val="60110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105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'Main Table'!$M$66:$M$982</c:f>
              <c:numCache>
                <c:formatCode>General</c:formatCode>
                <c:ptCount val="917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8.5</c:v>
                </c:pt>
                <c:pt idx="19">
                  <c:v>10</c:v>
                </c:pt>
                <c:pt idx="20">
                  <c:v>8</c:v>
                </c:pt>
                <c:pt idx="21">
                  <c:v>9.5</c:v>
                </c:pt>
                <c:pt idx="22">
                  <c:v>9</c:v>
                </c:pt>
                <c:pt idx="23">
                  <c:v>9.3333333333333339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5</c:v>
                </c:pt>
                <c:pt idx="28">
                  <c:v>7</c:v>
                </c:pt>
                <c:pt idx="29">
                  <c:v>7.5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9.6666666666666661</c:v>
                </c:pt>
                <c:pt idx="36">
                  <c:v>8</c:v>
                </c:pt>
                <c:pt idx="37">
                  <c:v>9.5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9.5</c:v>
                </c:pt>
                <c:pt idx="44">
                  <c:v>10</c:v>
                </c:pt>
                <c:pt idx="45">
                  <c:v>9.6666666666666661</c:v>
                </c:pt>
                <c:pt idx="46">
                  <c:v>9.5</c:v>
                </c:pt>
                <c:pt idx="47">
                  <c:v>9</c:v>
                </c:pt>
                <c:pt idx="48">
                  <c:v>9.3333333333333339</c:v>
                </c:pt>
                <c:pt idx="49">
                  <c:v>9.5</c:v>
                </c:pt>
                <c:pt idx="50">
                  <c:v>10</c:v>
                </c:pt>
                <c:pt idx="51">
                  <c:v>9.5</c:v>
                </c:pt>
                <c:pt idx="52">
                  <c:v>9.3333333333333339</c:v>
                </c:pt>
                <c:pt idx="53">
                  <c:v>10</c:v>
                </c:pt>
                <c:pt idx="54">
                  <c:v>10</c:v>
                </c:pt>
                <c:pt idx="55">
                  <c:v>8.6666666666666661</c:v>
                </c:pt>
                <c:pt idx="56">
                  <c:v>9</c:v>
                </c:pt>
                <c:pt idx="57">
                  <c:v>9</c:v>
                </c:pt>
                <c:pt idx="58">
                  <c:v>10</c:v>
                </c:pt>
                <c:pt idx="59">
                  <c:v>9</c:v>
                </c:pt>
                <c:pt idx="60">
                  <c:v>10</c:v>
                </c:pt>
                <c:pt idx="61">
                  <c:v>7</c:v>
                </c:pt>
                <c:pt idx="62">
                  <c:v>9</c:v>
                </c:pt>
                <c:pt idx="63">
                  <c:v>9</c:v>
                </c:pt>
                <c:pt idx="64">
                  <c:v>9.5</c:v>
                </c:pt>
                <c:pt idx="65">
                  <c:v>9.3333333333333339</c:v>
                </c:pt>
                <c:pt idx="66">
                  <c:v>8.6666666666666661</c:v>
                </c:pt>
                <c:pt idx="67">
                  <c:v>8.5</c:v>
                </c:pt>
                <c:pt idx="68">
                  <c:v>10</c:v>
                </c:pt>
                <c:pt idx="69">
                  <c:v>9.3333333333333339</c:v>
                </c:pt>
                <c:pt idx="70">
                  <c:v>9</c:v>
                </c:pt>
                <c:pt idx="71">
                  <c:v>9</c:v>
                </c:pt>
                <c:pt idx="72">
                  <c:v>9.5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10</c:v>
                </c:pt>
                <c:pt idx="77">
                  <c:v>9</c:v>
                </c:pt>
                <c:pt idx="78">
                  <c:v>9</c:v>
                </c:pt>
                <c:pt idx="79">
                  <c:v>7</c:v>
                </c:pt>
                <c:pt idx="80">
                  <c:v>9.6666666666666661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7.5</c:v>
                </c:pt>
                <c:pt idx="90">
                  <c:v>8.6666666666666661</c:v>
                </c:pt>
                <c:pt idx="91">
                  <c:v>9</c:v>
                </c:pt>
                <c:pt idx="92">
                  <c:v>7</c:v>
                </c:pt>
                <c:pt idx="93">
                  <c:v>6.5</c:v>
                </c:pt>
                <c:pt idx="94">
                  <c:v>10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9.3333333333333339</c:v>
                </c:pt>
                <c:pt idx="100">
                  <c:v>9</c:v>
                </c:pt>
                <c:pt idx="101">
                  <c:v>9</c:v>
                </c:pt>
                <c:pt idx="102">
                  <c:v>9.5</c:v>
                </c:pt>
                <c:pt idx="103">
                  <c:v>9.5</c:v>
                </c:pt>
                <c:pt idx="104">
                  <c:v>9</c:v>
                </c:pt>
                <c:pt idx="105">
                  <c:v>9.5</c:v>
                </c:pt>
                <c:pt idx="106">
                  <c:v>9.5</c:v>
                </c:pt>
                <c:pt idx="107">
                  <c:v>10</c:v>
                </c:pt>
                <c:pt idx="108">
                  <c:v>9</c:v>
                </c:pt>
                <c:pt idx="109">
                  <c:v>7.5</c:v>
                </c:pt>
                <c:pt idx="110">
                  <c:v>9</c:v>
                </c:pt>
                <c:pt idx="111">
                  <c:v>10</c:v>
                </c:pt>
                <c:pt idx="112">
                  <c:v>9.5</c:v>
                </c:pt>
                <c:pt idx="113">
                  <c:v>9</c:v>
                </c:pt>
                <c:pt idx="114">
                  <c:v>9</c:v>
                </c:pt>
                <c:pt idx="115">
                  <c:v>10</c:v>
                </c:pt>
                <c:pt idx="116">
                  <c:v>9.5</c:v>
                </c:pt>
                <c:pt idx="117">
                  <c:v>9.6666666666666661</c:v>
                </c:pt>
                <c:pt idx="118">
                  <c:v>7.5</c:v>
                </c:pt>
                <c:pt idx="119">
                  <c:v>9.6666666666666661</c:v>
                </c:pt>
                <c:pt idx="120">
                  <c:v>9</c:v>
                </c:pt>
                <c:pt idx="121">
                  <c:v>9.3333333333333339</c:v>
                </c:pt>
                <c:pt idx="122">
                  <c:v>10</c:v>
                </c:pt>
                <c:pt idx="123">
                  <c:v>10</c:v>
                </c:pt>
                <c:pt idx="124">
                  <c:v>6.5</c:v>
                </c:pt>
                <c:pt idx="125">
                  <c:v>9</c:v>
                </c:pt>
                <c:pt idx="126">
                  <c:v>7.5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9.3333333333333339</c:v>
                </c:pt>
                <c:pt idx="131">
                  <c:v>10</c:v>
                </c:pt>
                <c:pt idx="132">
                  <c:v>9</c:v>
                </c:pt>
                <c:pt idx="133">
                  <c:v>9.6666666666666661</c:v>
                </c:pt>
                <c:pt idx="134">
                  <c:v>10</c:v>
                </c:pt>
                <c:pt idx="135">
                  <c:v>9</c:v>
                </c:pt>
                <c:pt idx="136">
                  <c:v>8</c:v>
                </c:pt>
                <c:pt idx="137">
                  <c:v>9.5</c:v>
                </c:pt>
                <c:pt idx="138">
                  <c:v>10</c:v>
                </c:pt>
                <c:pt idx="139">
                  <c:v>9</c:v>
                </c:pt>
                <c:pt idx="140">
                  <c:v>10</c:v>
                </c:pt>
                <c:pt idx="141">
                  <c:v>9.6666666666666661</c:v>
                </c:pt>
                <c:pt idx="142">
                  <c:v>9</c:v>
                </c:pt>
                <c:pt idx="143">
                  <c:v>7</c:v>
                </c:pt>
                <c:pt idx="144">
                  <c:v>9.6666666666666661</c:v>
                </c:pt>
                <c:pt idx="145">
                  <c:v>9.5</c:v>
                </c:pt>
                <c:pt idx="146">
                  <c:v>9</c:v>
                </c:pt>
                <c:pt idx="147">
                  <c:v>10</c:v>
                </c:pt>
                <c:pt idx="148">
                  <c:v>9.5</c:v>
                </c:pt>
                <c:pt idx="149">
                  <c:v>9</c:v>
                </c:pt>
                <c:pt idx="150">
                  <c:v>10</c:v>
                </c:pt>
                <c:pt idx="151">
                  <c:v>9</c:v>
                </c:pt>
                <c:pt idx="152">
                  <c:v>9.3333333333333339</c:v>
                </c:pt>
                <c:pt idx="153">
                  <c:v>8</c:v>
                </c:pt>
                <c:pt idx="154">
                  <c:v>9.3333333333333339</c:v>
                </c:pt>
                <c:pt idx="155">
                  <c:v>9</c:v>
                </c:pt>
                <c:pt idx="156">
                  <c:v>8.3333333333333339</c:v>
                </c:pt>
                <c:pt idx="157">
                  <c:v>10</c:v>
                </c:pt>
                <c:pt idx="158">
                  <c:v>9</c:v>
                </c:pt>
                <c:pt idx="159">
                  <c:v>9.5</c:v>
                </c:pt>
                <c:pt idx="160">
                  <c:v>10</c:v>
                </c:pt>
                <c:pt idx="161">
                  <c:v>9</c:v>
                </c:pt>
                <c:pt idx="162">
                  <c:v>7</c:v>
                </c:pt>
                <c:pt idx="163">
                  <c:v>9</c:v>
                </c:pt>
                <c:pt idx="164">
                  <c:v>9</c:v>
                </c:pt>
                <c:pt idx="165">
                  <c:v>9.5</c:v>
                </c:pt>
                <c:pt idx="166">
                  <c:v>7</c:v>
                </c:pt>
                <c:pt idx="167">
                  <c:v>9.3333333333333339</c:v>
                </c:pt>
                <c:pt idx="168">
                  <c:v>10</c:v>
                </c:pt>
                <c:pt idx="169">
                  <c:v>9.5</c:v>
                </c:pt>
                <c:pt idx="170">
                  <c:v>7.666666666666667</c:v>
                </c:pt>
                <c:pt idx="171">
                  <c:v>9</c:v>
                </c:pt>
                <c:pt idx="172">
                  <c:v>10</c:v>
                </c:pt>
                <c:pt idx="173">
                  <c:v>9.6666666666666661</c:v>
                </c:pt>
                <c:pt idx="174">
                  <c:v>9</c:v>
                </c:pt>
                <c:pt idx="175">
                  <c:v>9</c:v>
                </c:pt>
                <c:pt idx="176">
                  <c:v>9.3333333333333339</c:v>
                </c:pt>
                <c:pt idx="177">
                  <c:v>9.3333333333333339</c:v>
                </c:pt>
                <c:pt idx="178">
                  <c:v>9</c:v>
                </c:pt>
                <c:pt idx="179">
                  <c:v>10</c:v>
                </c:pt>
                <c:pt idx="180">
                  <c:v>7</c:v>
                </c:pt>
                <c:pt idx="181">
                  <c:v>9</c:v>
                </c:pt>
                <c:pt idx="182">
                  <c:v>9.5</c:v>
                </c:pt>
                <c:pt idx="183">
                  <c:v>9</c:v>
                </c:pt>
                <c:pt idx="184">
                  <c:v>8.3333333333333339</c:v>
                </c:pt>
                <c:pt idx="185">
                  <c:v>10</c:v>
                </c:pt>
                <c:pt idx="186">
                  <c:v>9</c:v>
                </c:pt>
                <c:pt idx="187">
                  <c:v>3</c:v>
                </c:pt>
                <c:pt idx="188">
                  <c:v>8.3333333333333339</c:v>
                </c:pt>
                <c:pt idx="189">
                  <c:v>9.5</c:v>
                </c:pt>
                <c:pt idx="190">
                  <c:v>9</c:v>
                </c:pt>
                <c:pt idx="191">
                  <c:v>10</c:v>
                </c:pt>
                <c:pt idx="192">
                  <c:v>9.6666666666666661</c:v>
                </c:pt>
                <c:pt idx="193">
                  <c:v>10</c:v>
                </c:pt>
                <c:pt idx="194">
                  <c:v>9</c:v>
                </c:pt>
                <c:pt idx="195">
                  <c:v>8</c:v>
                </c:pt>
                <c:pt idx="196">
                  <c:v>9.3333333333333339</c:v>
                </c:pt>
                <c:pt idx="197">
                  <c:v>9.5</c:v>
                </c:pt>
                <c:pt idx="198">
                  <c:v>9.5</c:v>
                </c:pt>
                <c:pt idx="199">
                  <c:v>10</c:v>
                </c:pt>
                <c:pt idx="200">
                  <c:v>8</c:v>
                </c:pt>
                <c:pt idx="201">
                  <c:v>8</c:v>
                </c:pt>
                <c:pt idx="202">
                  <c:v>10</c:v>
                </c:pt>
                <c:pt idx="203">
                  <c:v>9</c:v>
                </c:pt>
                <c:pt idx="204">
                  <c:v>10</c:v>
                </c:pt>
                <c:pt idx="205">
                  <c:v>10</c:v>
                </c:pt>
                <c:pt idx="206">
                  <c:v>9</c:v>
                </c:pt>
                <c:pt idx="207">
                  <c:v>7</c:v>
                </c:pt>
                <c:pt idx="208">
                  <c:v>10</c:v>
                </c:pt>
                <c:pt idx="209">
                  <c:v>9.3333333333333339</c:v>
                </c:pt>
                <c:pt idx="210">
                  <c:v>10</c:v>
                </c:pt>
                <c:pt idx="211">
                  <c:v>9.6666666666666661</c:v>
                </c:pt>
                <c:pt idx="212">
                  <c:v>7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7</c:v>
                </c:pt>
                <c:pt idx="218">
                  <c:v>9.5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9.3333333333333339</c:v>
                </c:pt>
                <c:pt idx="223">
                  <c:v>10</c:v>
                </c:pt>
                <c:pt idx="224">
                  <c:v>8</c:v>
                </c:pt>
                <c:pt idx="225">
                  <c:v>9.3333333333333339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9</c:v>
                </c:pt>
                <c:pt idx="230">
                  <c:v>8.3333333333333339</c:v>
                </c:pt>
                <c:pt idx="231">
                  <c:v>8.3333333333333339</c:v>
                </c:pt>
                <c:pt idx="232">
                  <c:v>10</c:v>
                </c:pt>
                <c:pt idx="233">
                  <c:v>10</c:v>
                </c:pt>
                <c:pt idx="234">
                  <c:v>9</c:v>
                </c:pt>
                <c:pt idx="235">
                  <c:v>9.5</c:v>
                </c:pt>
                <c:pt idx="236">
                  <c:v>9.6666666666666661</c:v>
                </c:pt>
                <c:pt idx="237">
                  <c:v>7.666666666666667</c:v>
                </c:pt>
                <c:pt idx="238">
                  <c:v>8.6666666666666661</c:v>
                </c:pt>
                <c:pt idx="239">
                  <c:v>9.5</c:v>
                </c:pt>
                <c:pt idx="240">
                  <c:v>9.3333333333333339</c:v>
                </c:pt>
                <c:pt idx="241">
                  <c:v>10</c:v>
                </c:pt>
                <c:pt idx="242">
                  <c:v>7.666666666666667</c:v>
                </c:pt>
                <c:pt idx="243">
                  <c:v>9.3333333333333339</c:v>
                </c:pt>
                <c:pt idx="244">
                  <c:v>8.3333333333333339</c:v>
                </c:pt>
                <c:pt idx="245">
                  <c:v>9</c:v>
                </c:pt>
                <c:pt idx="246">
                  <c:v>9.3333333333333339</c:v>
                </c:pt>
                <c:pt idx="247">
                  <c:v>9.5</c:v>
                </c:pt>
                <c:pt idx="248">
                  <c:v>9.6666666666666661</c:v>
                </c:pt>
                <c:pt idx="249">
                  <c:v>7</c:v>
                </c:pt>
                <c:pt idx="250">
                  <c:v>10</c:v>
                </c:pt>
                <c:pt idx="251">
                  <c:v>9</c:v>
                </c:pt>
                <c:pt idx="252">
                  <c:v>7</c:v>
                </c:pt>
                <c:pt idx="253">
                  <c:v>9.6666666666666661</c:v>
                </c:pt>
                <c:pt idx="254">
                  <c:v>10</c:v>
                </c:pt>
                <c:pt idx="255">
                  <c:v>8</c:v>
                </c:pt>
                <c:pt idx="256">
                  <c:v>10</c:v>
                </c:pt>
                <c:pt idx="257">
                  <c:v>7</c:v>
                </c:pt>
                <c:pt idx="258">
                  <c:v>8</c:v>
                </c:pt>
                <c:pt idx="259">
                  <c:v>8.3333333333333339</c:v>
                </c:pt>
                <c:pt idx="260">
                  <c:v>10</c:v>
                </c:pt>
                <c:pt idx="261">
                  <c:v>9.6666666666666661</c:v>
                </c:pt>
                <c:pt idx="262">
                  <c:v>10</c:v>
                </c:pt>
                <c:pt idx="263">
                  <c:v>9.3333333333333339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8.3333333333333339</c:v>
                </c:pt>
                <c:pt idx="268">
                  <c:v>9</c:v>
                </c:pt>
                <c:pt idx="269">
                  <c:v>9.5</c:v>
                </c:pt>
                <c:pt idx="270">
                  <c:v>10</c:v>
                </c:pt>
                <c:pt idx="271">
                  <c:v>10</c:v>
                </c:pt>
                <c:pt idx="272">
                  <c:v>9</c:v>
                </c:pt>
                <c:pt idx="273">
                  <c:v>8</c:v>
                </c:pt>
                <c:pt idx="274">
                  <c:v>7</c:v>
                </c:pt>
                <c:pt idx="275">
                  <c:v>8.6666666666666661</c:v>
                </c:pt>
                <c:pt idx="276">
                  <c:v>9.6666666666666661</c:v>
                </c:pt>
                <c:pt idx="277">
                  <c:v>9</c:v>
                </c:pt>
                <c:pt idx="278">
                  <c:v>8</c:v>
                </c:pt>
                <c:pt idx="279">
                  <c:v>10</c:v>
                </c:pt>
                <c:pt idx="280">
                  <c:v>9.6666666666666661</c:v>
                </c:pt>
                <c:pt idx="281">
                  <c:v>7.333333333333333</c:v>
                </c:pt>
                <c:pt idx="282">
                  <c:v>10</c:v>
                </c:pt>
                <c:pt idx="283">
                  <c:v>9.5</c:v>
                </c:pt>
                <c:pt idx="284">
                  <c:v>7.5</c:v>
                </c:pt>
                <c:pt idx="285">
                  <c:v>7</c:v>
                </c:pt>
                <c:pt idx="286">
                  <c:v>10</c:v>
                </c:pt>
                <c:pt idx="287">
                  <c:v>10</c:v>
                </c:pt>
                <c:pt idx="288">
                  <c:v>9.3333333333333339</c:v>
                </c:pt>
                <c:pt idx="289">
                  <c:v>6</c:v>
                </c:pt>
                <c:pt idx="290">
                  <c:v>7</c:v>
                </c:pt>
                <c:pt idx="291">
                  <c:v>9.5</c:v>
                </c:pt>
                <c:pt idx="292">
                  <c:v>4.5</c:v>
                </c:pt>
                <c:pt idx="293">
                  <c:v>9.5</c:v>
                </c:pt>
                <c:pt idx="294">
                  <c:v>9.5</c:v>
                </c:pt>
                <c:pt idx="295">
                  <c:v>9.3333333333333339</c:v>
                </c:pt>
                <c:pt idx="296">
                  <c:v>5.333333333333333</c:v>
                </c:pt>
                <c:pt idx="297">
                  <c:v>8</c:v>
                </c:pt>
                <c:pt idx="298">
                  <c:v>9</c:v>
                </c:pt>
                <c:pt idx="299">
                  <c:v>5.5</c:v>
                </c:pt>
                <c:pt idx="300">
                  <c:v>9</c:v>
                </c:pt>
                <c:pt idx="301">
                  <c:v>10</c:v>
                </c:pt>
                <c:pt idx="302">
                  <c:v>9.3333333333333339</c:v>
                </c:pt>
                <c:pt idx="303">
                  <c:v>9.3333333333333339</c:v>
                </c:pt>
                <c:pt idx="304">
                  <c:v>9.3333333333333339</c:v>
                </c:pt>
                <c:pt idx="305">
                  <c:v>9</c:v>
                </c:pt>
                <c:pt idx="306">
                  <c:v>9.5</c:v>
                </c:pt>
                <c:pt idx="307">
                  <c:v>9.5</c:v>
                </c:pt>
                <c:pt idx="308">
                  <c:v>9.5</c:v>
                </c:pt>
                <c:pt idx="309">
                  <c:v>10</c:v>
                </c:pt>
                <c:pt idx="310">
                  <c:v>9.3333333333333339</c:v>
                </c:pt>
                <c:pt idx="311">
                  <c:v>9</c:v>
                </c:pt>
                <c:pt idx="312">
                  <c:v>9.3333333333333339</c:v>
                </c:pt>
                <c:pt idx="313">
                  <c:v>10</c:v>
                </c:pt>
                <c:pt idx="314">
                  <c:v>8.5</c:v>
                </c:pt>
                <c:pt idx="315">
                  <c:v>9</c:v>
                </c:pt>
                <c:pt idx="316">
                  <c:v>10</c:v>
                </c:pt>
                <c:pt idx="317">
                  <c:v>8.6666666666666661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8</c:v>
                </c:pt>
                <c:pt idx="322">
                  <c:v>9.3333333333333339</c:v>
                </c:pt>
                <c:pt idx="323">
                  <c:v>9.5</c:v>
                </c:pt>
                <c:pt idx="324">
                  <c:v>10</c:v>
                </c:pt>
                <c:pt idx="325">
                  <c:v>10</c:v>
                </c:pt>
                <c:pt idx="326">
                  <c:v>8</c:v>
                </c:pt>
                <c:pt idx="327">
                  <c:v>9.3333333333333339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9.6666666666666661</c:v>
                </c:pt>
                <c:pt idx="332">
                  <c:v>9</c:v>
                </c:pt>
                <c:pt idx="333">
                  <c:v>9</c:v>
                </c:pt>
                <c:pt idx="334">
                  <c:v>9.3333333333333339</c:v>
                </c:pt>
                <c:pt idx="335">
                  <c:v>9.3333333333333339</c:v>
                </c:pt>
                <c:pt idx="336">
                  <c:v>9.5</c:v>
                </c:pt>
                <c:pt idx="337">
                  <c:v>9.6666666666666661</c:v>
                </c:pt>
                <c:pt idx="338">
                  <c:v>10</c:v>
                </c:pt>
                <c:pt idx="339">
                  <c:v>9</c:v>
                </c:pt>
                <c:pt idx="340">
                  <c:v>10</c:v>
                </c:pt>
                <c:pt idx="341">
                  <c:v>10</c:v>
                </c:pt>
                <c:pt idx="342">
                  <c:v>9</c:v>
                </c:pt>
                <c:pt idx="343">
                  <c:v>9</c:v>
                </c:pt>
                <c:pt idx="344">
                  <c:v>10</c:v>
                </c:pt>
                <c:pt idx="345">
                  <c:v>9.6666666666666661</c:v>
                </c:pt>
                <c:pt idx="346">
                  <c:v>9.3333333333333339</c:v>
                </c:pt>
                <c:pt idx="347">
                  <c:v>6.333333333333333</c:v>
                </c:pt>
                <c:pt idx="348">
                  <c:v>9</c:v>
                </c:pt>
                <c:pt idx="349">
                  <c:v>7</c:v>
                </c:pt>
                <c:pt idx="350">
                  <c:v>7</c:v>
                </c:pt>
                <c:pt idx="351">
                  <c:v>8</c:v>
                </c:pt>
                <c:pt idx="352">
                  <c:v>9</c:v>
                </c:pt>
                <c:pt idx="353">
                  <c:v>9.5</c:v>
                </c:pt>
                <c:pt idx="354">
                  <c:v>9</c:v>
                </c:pt>
                <c:pt idx="355">
                  <c:v>9.6666666666666661</c:v>
                </c:pt>
                <c:pt idx="356">
                  <c:v>8.5</c:v>
                </c:pt>
                <c:pt idx="357">
                  <c:v>8</c:v>
                </c:pt>
                <c:pt idx="358">
                  <c:v>9</c:v>
                </c:pt>
                <c:pt idx="359">
                  <c:v>10</c:v>
                </c:pt>
                <c:pt idx="360">
                  <c:v>9.5</c:v>
                </c:pt>
                <c:pt idx="361">
                  <c:v>8.5</c:v>
                </c:pt>
                <c:pt idx="362">
                  <c:v>9.3333333333333339</c:v>
                </c:pt>
                <c:pt idx="363">
                  <c:v>9</c:v>
                </c:pt>
                <c:pt idx="364">
                  <c:v>10</c:v>
                </c:pt>
                <c:pt idx="365">
                  <c:v>9.3333333333333339</c:v>
                </c:pt>
                <c:pt idx="366">
                  <c:v>9.6666666666666661</c:v>
                </c:pt>
                <c:pt idx="367">
                  <c:v>10</c:v>
                </c:pt>
                <c:pt idx="368">
                  <c:v>8</c:v>
                </c:pt>
                <c:pt idx="369">
                  <c:v>9.3333333333333339</c:v>
                </c:pt>
                <c:pt idx="370">
                  <c:v>6.666666666666667</c:v>
                </c:pt>
                <c:pt idx="371">
                  <c:v>6</c:v>
                </c:pt>
                <c:pt idx="372">
                  <c:v>9</c:v>
                </c:pt>
                <c:pt idx="373">
                  <c:v>10</c:v>
                </c:pt>
                <c:pt idx="374">
                  <c:v>9.6666666666666661</c:v>
                </c:pt>
                <c:pt idx="375">
                  <c:v>10</c:v>
                </c:pt>
                <c:pt idx="376">
                  <c:v>9.3333333333333339</c:v>
                </c:pt>
                <c:pt idx="377">
                  <c:v>7.5</c:v>
                </c:pt>
                <c:pt idx="378">
                  <c:v>8.3333333333333339</c:v>
                </c:pt>
                <c:pt idx="379">
                  <c:v>9.3333333333333339</c:v>
                </c:pt>
                <c:pt idx="380">
                  <c:v>7</c:v>
                </c:pt>
                <c:pt idx="381">
                  <c:v>9.6666666666666661</c:v>
                </c:pt>
                <c:pt idx="382">
                  <c:v>10</c:v>
                </c:pt>
                <c:pt idx="383">
                  <c:v>7.333333333333333</c:v>
                </c:pt>
                <c:pt idx="384">
                  <c:v>9.3333333333333339</c:v>
                </c:pt>
                <c:pt idx="385">
                  <c:v>10</c:v>
                </c:pt>
                <c:pt idx="386">
                  <c:v>9.3333333333333339</c:v>
                </c:pt>
                <c:pt idx="387">
                  <c:v>9.5</c:v>
                </c:pt>
                <c:pt idx="388">
                  <c:v>10</c:v>
                </c:pt>
                <c:pt idx="389">
                  <c:v>10</c:v>
                </c:pt>
                <c:pt idx="390">
                  <c:v>7</c:v>
                </c:pt>
                <c:pt idx="391">
                  <c:v>10</c:v>
                </c:pt>
                <c:pt idx="392">
                  <c:v>10</c:v>
                </c:pt>
                <c:pt idx="393">
                  <c:v>8</c:v>
                </c:pt>
                <c:pt idx="394">
                  <c:v>9.6666666666666661</c:v>
                </c:pt>
                <c:pt idx="395">
                  <c:v>9</c:v>
                </c:pt>
                <c:pt idx="396">
                  <c:v>3</c:v>
                </c:pt>
                <c:pt idx="397">
                  <c:v>7.666666666666667</c:v>
                </c:pt>
                <c:pt idx="398">
                  <c:v>9</c:v>
                </c:pt>
                <c:pt idx="399">
                  <c:v>8</c:v>
                </c:pt>
                <c:pt idx="400">
                  <c:v>9.5</c:v>
                </c:pt>
                <c:pt idx="401">
                  <c:v>9</c:v>
                </c:pt>
                <c:pt idx="402">
                  <c:v>9</c:v>
                </c:pt>
                <c:pt idx="403">
                  <c:v>9.6666666666666661</c:v>
                </c:pt>
                <c:pt idx="404">
                  <c:v>10</c:v>
                </c:pt>
                <c:pt idx="405">
                  <c:v>9.3333333333333339</c:v>
                </c:pt>
                <c:pt idx="406">
                  <c:v>8</c:v>
                </c:pt>
                <c:pt idx="407">
                  <c:v>5</c:v>
                </c:pt>
                <c:pt idx="408">
                  <c:v>8.6666666666666661</c:v>
                </c:pt>
                <c:pt idx="409">
                  <c:v>6</c:v>
                </c:pt>
                <c:pt idx="410">
                  <c:v>7.5</c:v>
                </c:pt>
                <c:pt idx="411">
                  <c:v>4</c:v>
                </c:pt>
                <c:pt idx="412">
                  <c:v>7</c:v>
                </c:pt>
                <c:pt idx="413">
                  <c:v>10</c:v>
                </c:pt>
                <c:pt idx="414">
                  <c:v>7</c:v>
                </c:pt>
                <c:pt idx="415">
                  <c:v>8.5</c:v>
                </c:pt>
                <c:pt idx="416">
                  <c:v>9</c:v>
                </c:pt>
                <c:pt idx="417">
                  <c:v>8.5</c:v>
                </c:pt>
                <c:pt idx="418">
                  <c:v>9.6666666666666661</c:v>
                </c:pt>
                <c:pt idx="419">
                  <c:v>5</c:v>
                </c:pt>
                <c:pt idx="420">
                  <c:v>9.3333333333333339</c:v>
                </c:pt>
                <c:pt idx="421">
                  <c:v>9</c:v>
                </c:pt>
                <c:pt idx="422">
                  <c:v>8.3333333333333339</c:v>
                </c:pt>
                <c:pt idx="423">
                  <c:v>5</c:v>
                </c:pt>
                <c:pt idx="424">
                  <c:v>9</c:v>
                </c:pt>
                <c:pt idx="425">
                  <c:v>9.5</c:v>
                </c:pt>
                <c:pt idx="426">
                  <c:v>8</c:v>
                </c:pt>
                <c:pt idx="427">
                  <c:v>9</c:v>
                </c:pt>
                <c:pt idx="428">
                  <c:v>9.6666666666666661</c:v>
                </c:pt>
                <c:pt idx="429">
                  <c:v>8</c:v>
                </c:pt>
                <c:pt idx="430">
                  <c:v>10</c:v>
                </c:pt>
                <c:pt idx="431">
                  <c:v>7</c:v>
                </c:pt>
                <c:pt idx="432">
                  <c:v>9</c:v>
                </c:pt>
                <c:pt idx="433">
                  <c:v>9</c:v>
                </c:pt>
                <c:pt idx="434">
                  <c:v>9.5</c:v>
                </c:pt>
                <c:pt idx="435">
                  <c:v>5.5</c:v>
                </c:pt>
                <c:pt idx="436">
                  <c:v>9</c:v>
                </c:pt>
                <c:pt idx="437">
                  <c:v>7</c:v>
                </c:pt>
                <c:pt idx="438">
                  <c:v>8.5</c:v>
                </c:pt>
                <c:pt idx="439">
                  <c:v>9</c:v>
                </c:pt>
                <c:pt idx="440">
                  <c:v>9</c:v>
                </c:pt>
                <c:pt idx="441">
                  <c:v>9.5</c:v>
                </c:pt>
                <c:pt idx="442">
                  <c:v>9</c:v>
                </c:pt>
                <c:pt idx="443">
                  <c:v>7</c:v>
                </c:pt>
                <c:pt idx="444">
                  <c:v>8</c:v>
                </c:pt>
                <c:pt idx="445">
                  <c:v>10</c:v>
                </c:pt>
                <c:pt idx="446">
                  <c:v>9</c:v>
                </c:pt>
                <c:pt idx="447">
                  <c:v>9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10</c:v>
                </c:pt>
                <c:pt idx="452">
                  <c:v>9.5</c:v>
                </c:pt>
                <c:pt idx="453">
                  <c:v>9</c:v>
                </c:pt>
                <c:pt idx="454">
                  <c:v>9</c:v>
                </c:pt>
                <c:pt idx="455">
                  <c:v>9.3333333333333339</c:v>
                </c:pt>
                <c:pt idx="456">
                  <c:v>10</c:v>
                </c:pt>
                <c:pt idx="457">
                  <c:v>10</c:v>
                </c:pt>
                <c:pt idx="458">
                  <c:v>9</c:v>
                </c:pt>
                <c:pt idx="459">
                  <c:v>8</c:v>
                </c:pt>
                <c:pt idx="460">
                  <c:v>9.6666666666666661</c:v>
                </c:pt>
                <c:pt idx="461">
                  <c:v>9.5</c:v>
                </c:pt>
                <c:pt idx="462">
                  <c:v>7</c:v>
                </c:pt>
                <c:pt idx="463">
                  <c:v>7</c:v>
                </c:pt>
                <c:pt idx="464">
                  <c:v>9.5</c:v>
                </c:pt>
                <c:pt idx="465">
                  <c:v>9.3333333333333339</c:v>
                </c:pt>
                <c:pt idx="466">
                  <c:v>9.3333333333333339</c:v>
                </c:pt>
                <c:pt idx="467">
                  <c:v>9</c:v>
                </c:pt>
                <c:pt idx="468">
                  <c:v>9.6666666666666661</c:v>
                </c:pt>
                <c:pt idx="469">
                  <c:v>8</c:v>
                </c:pt>
                <c:pt idx="470">
                  <c:v>6.5</c:v>
                </c:pt>
                <c:pt idx="471">
                  <c:v>9.6666666666666661</c:v>
                </c:pt>
                <c:pt idx="472">
                  <c:v>10</c:v>
                </c:pt>
                <c:pt idx="473">
                  <c:v>9</c:v>
                </c:pt>
                <c:pt idx="474">
                  <c:v>7.333333333333333</c:v>
                </c:pt>
                <c:pt idx="475">
                  <c:v>9.5</c:v>
                </c:pt>
                <c:pt idx="476">
                  <c:v>10</c:v>
                </c:pt>
                <c:pt idx="477">
                  <c:v>8.5</c:v>
                </c:pt>
                <c:pt idx="478">
                  <c:v>7.5</c:v>
                </c:pt>
                <c:pt idx="479">
                  <c:v>9.5</c:v>
                </c:pt>
                <c:pt idx="480">
                  <c:v>10</c:v>
                </c:pt>
                <c:pt idx="481">
                  <c:v>7</c:v>
                </c:pt>
                <c:pt idx="482">
                  <c:v>6</c:v>
                </c:pt>
                <c:pt idx="483">
                  <c:v>9</c:v>
                </c:pt>
                <c:pt idx="484">
                  <c:v>8</c:v>
                </c:pt>
                <c:pt idx="485">
                  <c:v>7.666666666666667</c:v>
                </c:pt>
                <c:pt idx="486">
                  <c:v>9</c:v>
                </c:pt>
                <c:pt idx="487">
                  <c:v>8.6666666666666661</c:v>
                </c:pt>
                <c:pt idx="488">
                  <c:v>9.5</c:v>
                </c:pt>
                <c:pt idx="489">
                  <c:v>8.3333333333333339</c:v>
                </c:pt>
                <c:pt idx="490">
                  <c:v>5.666666666666667</c:v>
                </c:pt>
                <c:pt idx="491">
                  <c:v>7.5</c:v>
                </c:pt>
                <c:pt idx="492">
                  <c:v>9.5</c:v>
                </c:pt>
                <c:pt idx="493">
                  <c:v>8</c:v>
                </c:pt>
                <c:pt idx="494">
                  <c:v>9</c:v>
                </c:pt>
                <c:pt idx="495">
                  <c:v>8.3333333333333339</c:v>
                </c:pt>
                <c:pt idx="496">
                  <c:v>9.6666666666666661</c:v>
                </c:pt>
                <c:pt idx="497">
                  <c:v>9</c:v>
                </c:pt>
                <c:pt idx="498">
                  <c:v>8</c:v>
                </c:pt>
                <c:pt idx="499">
                  <c:v>9.6666666666666661</c:v>
                </c:pt>
                <c:pt idx="500">
                  <c:v>8.6666666666666661</c:v>
                </c:pt>
                <c:pt idx="501">
                  <c:v>8.3333333333333339</c:v>
                </c:pt>
                <c:pt idx="502">
                  <c:v>7</c:v>
                </c:pt>
                <c:pt idx="503">
                  <c:v>5</c:v>
                </c:pt>
                <c:pt idx="504">
                  <c:v>9.6666666666666661</c:v>
                </c:pt>
                <c:pt idx="505">
                  <c:v>9</c:v>
                </c:pt>
                <c:pt idx="506">
                  <c:v>7</c:v>
                </c:pt>
                <c:pt idx="507">
                  <c:v>10</c:v>
                </c:pt>
                <c:pt idx="508">
                  <c:v>5.5</c:v>
                </c:pt>
                <c:pt idx="509">
                  <c:v>9.3333333333333339</c:v>
                </c:pt>
                <c:pt idx="510">
                  <c:v>9</c:v>
                </c:pt>
                <c:pt idx="511">
                  <c:v>7</c:v>
                </c:pt>
                <c:pt idx="512">
                  <c:v>7</c:v>
                </c:pt>
                <c:pt idx="513">
                  <c:v>8</c:v>
                </c:pt>
                <c:pt idx="514">
                  <c:v>7.5</c:v>
                </c:pt>
                <c:pt idx="515">
                  <c:v>9</c:v>
                </c:pt>
                <c:pt idx="516">
                  <c:v>9</c:v>
                </c:pt>
                <c:pt idx="517">
                  <c:v>9.6666666666666661</c:v>
                </c:pt>
                <c:pt idx="518">
                  <c:v>8.6666666666666661</c:v>
                </c:pt>
                <c:pt idx="519">
                  <c:v>9.6666666666666661</c:v>
                </c:pt>
                <c:pt idx="520">
                  <c:v>8.3333333333333339</c:v>
                </c:pt>
                <c:pt idx="521">
                  <c:v>5</c:v>
                </c:pt>
                <c:pt idx="522">
                  <c:v>8.5</c:v>
                </c:pt>
                <c:pt idx="523">
                  <c:v>10</c:v>
                </c:pt>
                <c:pt idx="524">
                  <c:v>7.666666666666667</c:v>
                </c:pt>
                <c:pt idx="525">
                  <c:v>7.5</c:v>
                </c:pt>
                <c:pt idx="526">
                  <c:v>8</c:v>
                </c:pt>
                <c:pt idx="527">
                  <c:v>8.5</c:v>
                </c:pt>
                <c:pt idx="528">
                  <c:v>9.6666666666666661</c:v>
                </c:pt>
                <c:pt idx="529">
                  <c:v>9.6666666666666661</c:v>
                </c:pt>
                <c:pt idx="530">
                  <c:v>9</c:v>
                </c:pt>
                <c:pt idx="531">
                  <c:v>9.5</c:v>
                </c:pt>
                <c:pt idx="532">
                  <c:v>9</c:v>
                </c:pt>
                <c:pt idx="533">
                  <c:v>8</c:v>
                </c:pt>
                <c:pt idx="534">
                  <c:v>7</c:v>
                </c:pt>
                <c:pt idx="535">
                  <c:v>9.6666666666666661</c:v>
                </c:pt>
                <c:pt idx="536">
                  <c:v>8</c:v>
                </c:pt>
                <c:pt idx="537">
                  <c:v>7.666666666666667</c:v>
                </c:pt>
                <c:pt idx="538">
                  <c:v>9.5</c:v>
                </c:pt>
                <c:pt idx="539">
                  <c:v>10</c:v>
                </c:pt>
                <c:pt idx="540">
                  <c:v>9.6666666666666661</c:v>
                </c:pt>
                <c:pt idx="541">
                  <c:v>7.5</c:v>
                </c:pt>
                <c:pt idx="542">
                  <c:v>10</c:v>
                </c:pt>
                <c:pt idx="543">
                  <c:v>7</c:v>
                </c:pt>
                <c:pt idx="544">
                  <c:v>9.6666666666666661</c:v>
                </c:pt>
                <c:pt idx="545">
                  <c:v>9</c:v>
                </c:pt>
                <c:pt idx="546">
                  <c:v>7.666666666666667</c:v>
                </c:pt>
                <c:pt idx="547">
                  <c:v>10</c:v>
                </c:pt>
                <c:pt idx="548">
                  <c:v>10</c:v>
                </c:pt>
                <c:pt idx="549">
                  <c:v>9</c:v>
                </c:pt>
                <c:pt idx="550">
                  <c:v>9.5</c:v>
                </c:pt>
                <c:pt idx="551">
                  <c:v>9</c:v>
                </c:pt>
                <c:pt idx="552">
                  <c:v>9.6666666666666661</c:v>
                </c:pt>
                <c:pt idx="553">
                  <c:v>9</c:v>
                </c:pt>
                <c:pt idx="554">
                  <c:v>7</c:v>
                </c:pt>
                <c:pt idx="555">
                  <c:v>5.5</c:v>
                </c:pt>
                <c:pt idx="556">
                  <c:v>10</c:v>
                </c:pt>
                <c:pt idx="557">
                  <c:v>9</c:v>
                </c:pt>
                <c:pt idx="558">
                  <c:v>7.666666666666667</c:v>
                </c:pt>
                <c:pt idx="559">
                  <c:v>5.5</c:v>
                </c:pt>
                <c:pt idx="560">
                  <c:v>6.666666666666667</c:v>
                </c:pt>
                <c:pt idx="561">
                  <c:v>7.333333333333333</c:v>
                </c:pt>
                <c:pt idx="562">
                  <c:v>8.3333333333333339</c:v>
                </c:pt>
                <c:pt idx="563">
                  <c:v>9</c:v>
                </c:pt>
                <c:pt idx="564">
                  <c:v>9</c:v>
                </c:pt>
                <c:pt idx="565">
                  <c:v>8.6666666666666661</c:v>
                </c:pt>
                <c:pt idx="566">
                  <c:v>9</c:v>
                </c:pt>
                <c:pt idx="567">
                  <c:v>9.3333333333333339</c:v>
                </c:pt>
                <c:pt idx="568">
                  <c:v>9</c:v>
                </c:pt>
                <c:pt idx="569">
                  <c:v>10</c:v>
                </c:pt>
                <c:pt idx="570">
                  <c:v>10</c:v>
                </c:pt>
                <c:pt idx="571">
                  <c:v>9.5</c:v>
                </c:pt>
                <c:pt idx="572">
                  <c:v>7</c:v>
                </c:pt>
                <c:pt idx="573">
                  <c:v>7.666666666666667</c:v>
                </c:pt>
                <c:pt idx="574">
                  <c:v>9.6666666666666661</c:v>
                </c:pt>
                <c:pt idx="575">
                  <c:v>9</c:v>
                </c:pt>
                <c:pt idx="576">
                  <c:v>9</c:v>
                </c:pt>
                <c:pt idx="577">
                  <c:v>9.5</c:v>
                </c:pt>
                <c:pt idx="578">
                  <c:v>9</c:v>
                </c:pt>
                <c:pt idx="579">
                  <c:v>8.6666666666666661</c:v>
                </c:pt>
                <c:pt idx="580">
                  <c:v>8.3333333333333339</c:v>
                </c:pt>
                <c:pt idx="581">
                  <c:v>10</c:v>
                </c:pt>
                <c:pt idx="582">
                  <c:v>9</c:v>
                </c:pt>
                <c:pt idx="583">
                  <c:v>8.5</c:v>
                </c:pt>
                <c:pt idx="584">
                  <c:v>9.5</c:v>
                </c:pt>
                <c:pt idx="585">
                  <c:v>9</c:v>
                </c:pt>
                <c:pt idx="586">
                  <c:v>7</c:v>
                </c:pt>
                <c:pt idx="587">
                  <c:v>9</c:v>
                </c:pt>
                <c:pt idx="588">
                  <c:v>9.3333333333333339</c:v>
                </c:pt>
                <c:pt idx="589">
                  <c:v>9.5</c:v>
                </c:pt>
                <c:pt idx="590">
                  <c:v>7.333333333333333</c:v>
                </c:pt>
                <c:pt idx="591">
                  <c:v>8</c:v>
                </c:pt>
                <c:pt idx="592">
                  <c:v>9.3333333333333339</c:v>
                </c:pt>
                <c:pt idx="593">
                  <c:v>8</c:v>
                </c:pt>
                <c:pt idx="594">
                  <c:v>8</c:v>
                </c:pt>
                <c:pt idx="595">
                  <c:v>9</c:v>
                </c:pt>
                <c:pt idx="596">
                  <c:v>7.666666666666667</c:v>
                </c:pt>
                <c:pt idx="597">
                  <c:v>7.666666666666667</c:v>
                </c:pt>
                <c:pt idx="598">
                  <c:v>10</c:v>
                </c:pt>
                <c:pt idx="599">
                  <c:v>7</c:v>
                </c:pt>
                <c:pt idx="600">
                  <c:v>8.5</c:v>
                </c:pt>
                <c:pt idx="601">
                  <c:v>10</c:v>
                </c:pt>
                <c:pt idx="602">
                  <c:v>9.3333333333333339</c:v>
                </c:pt>
                <c:pt idx="603">
                  <c:v>7</c:v>
                </c:pt>
                <c:pt idx="604">
                  <c:v>7</c:v>
                </c:pt>
                <c:pt idx="605">
                  <c:v>9.3333333333333339</c:v>
                </c:pt>
                <c:pt idx="606">
                  <c:v>8.3333333333333339</c:v>
                </c:pt>
                <c:pt idx="607">
                  <c:v>9.5</c:v>
                </c:pt>
                <c:pt idx="608">
                  <c:v>9</c:v>
                </c:pt>
                <c:pt idx="609">
                  <c:v>8.3333333333333339</c:v>
                </c:pt>
                <c:pt idx="610">
                  <c:v>6.666666666666667</c:v>
                </c:pt>
                <c:pt idx="611">
                  <c:v>8</c:v>
                </c:pt>
                <c:pt idx="612">
                  <c:v>8.6666666666666661</c:v>
                </c:pt>
                <c:pt idx="613">
                  <c:v>9</c:v>
                </c:pt>
                <c:pt idx="614">
                  <c:v>8</c:v>
                </c:pt>
                <c:pt idx="615">
                  <c:v>10</c:v>
                </c:pt>
                <c:pt idx="616">
                  <c:v>9</c:v>
                </c:pt>
                <c:pt idx="617">
                  <c:v>9.3333333333333339</c:v>
                </c:pt>
                <c:pt idx="618">
                  <c:v>8.6666666666666661</c:v>
                </c:pt>
                <c:pt idx="619">
                  <c:v>9.3333333333333339</c:v>
                </c:pt>
                <c:pt idx="620">
                  <c:v>9.6666666666666661</c:v>
                </c:pt>
                <c:pt idx="621">
                  <c:v>9.3333333333333339</c:v>
                </c:pt>
                <c:pt idx="622">
                  <c:v>9</c:v>
                </c:pt>
                <c:pt idx="623">
                  <c:v>8</c:v>
                </c:pt>
                <c:pt idx="624">
                  <c:v>8.5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8.6666666666666661</c:v>
                </c:pt>
                <c:pt idx="629">
                  <c:v>9.3333333333333339</c:v>
                </c:pt>
                <c:pt idx="630">
                  <c:v>9</c:v>
                </c:pt>
                <c:pt idx="631">
                  <c:v>8.6666666666666661</c:v>
                </c:pt>
                <c:pt idx="632">
                  <c:v>9.3333333333333339</c:v>
                </c:pt>
                <c:pt idx="633">
                  <c:v>9</c:v>
                </c:pt>
                <c:pt idx="634">
                  <c:v>8</c:v>
                </c:pt>
                <c:pt idx="635">
                  <c:v>8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9.3333333333333339</c:v>
                </c:pt>
                <c:pt idx="640">
                  <c:v>9.6666666666666661</c:v>
                </c:pt>
                <c:pt idx="641">
                  <c:v>9.3333333333333339</c:v>
                </c:pt>
                <c:pt idx="642">
                  <c:v>7.5</c:v>
                </c:pt>
                <c:pt idx="643">
                  <c:v>9</c:v>
                </c:pt>
                <c:pt idx="644">
                  <c:v>8.6666666666666661</c:v>
                </c:pt>
                <c:pt idx="645">
                  <c:v>5.666666666666667</c:v>
                </c:pt>
                <c:pt idx="646">
                  <c:v>7</c:v>
                </c:pt>
                <c:pt idx="647">
                  <c:v>8</c:v>
                </c:pt>
                <c:pt idx="648">
                  <c:v>7.5</c:v>
                </c:pt>
                <c:pt idx="649">
                  <c:v>6</c:v>
                </c:pt>
                <c:pt idx="650">
                  <c:v>9.3333333333333339</c:v>
                </c:pt>
                <c:pt idx="651">
                  <c:v>7</c:v>
                </c:pt>
                <c:pt idx="652">
                  <c:v>9.6666666666666661</c:v>
                </c:pt>
                <c:pt idx="653">
                  <c:v>8</c:v>
                </c:pt>
                <c:pt idx="654">
                  <c:v>7.666666666666667</c:v>
                </c:pt>
                <c:pt idx="655">
                  <c:v>8.3333333333333339</c:v>
                </c:pt>
                <c:pt idx="656">
                  <c:v>8.3333333333333339</c:v>
                </c:pt>
                <c:pt idx="657">
                  <c:v>8.5</c:v>
                </c:pt>
                <c:pt idx="658">
                  <c:v>8.3333333333333339</c:v>
                </c:pt>
                <c:pt idx="659">
                  <c:v>9.6666666666666661</c:v>
                </c:pt>
                <c:pt idx="660">
                  <c:v>8.5</c:v>
                </c:pt>
                <c:pt idx="661">
                  <c:v>9.3333333333333339</c:v>
                </c:pt>
                <c:pt idx="662">
                  <c:v>9</c:v>
                </c:pt>
                <c:pt idx="663">
                  <c:v>9.5</c:v>
                </c:pt>
                <c:pt idx="664">
                  <c:v>10</c:v>
                </c:pt>
                <c:pt idx="665">
                  <c:v>9</c:v>
                </c:pt>
                <c:pt idx="666">
                  <c:v>8.3333333333333339</c:v>
                </c:pt>
                <c:pt idx="667">
                  <c:v>9.3333333333333339</c:v>
                </c:pt>
                <c:pt idx="668">
                  <c:v>8.5</c:v>
                </c:pt>
                <c:pt idx="669">
                  <c:v>10</c:v>
                </c:pt>
                <c:pt idx="670">
                  <c:v>8</c:v>
                </c:pt>
                <c:pt idx="671">
                  <c:v>9</c:v>
                </c:pt>
                <c:pt idx="672">
                  <c:v>9</c:v>
                </c:pt>
                <c:pt idx="673">
                  <c:v>9.6666666666666661</c:v>
                </c:pt>
                <c:pt idx="674">
                  <c:v>8</c:v>
                </c:pt>
                <c:pt idx="675">
                  <c:v>8.3333333333333339</c:v>
                </c:pt>
                <c:pt idx="676">
                  <c:v>9.6666666666666661</c:v>
                </c:pt>
                <c:pt idx="677">
                  <c:v>9.3333333333333339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9</c:v>
                </c:pt>
                <c:pt idx="682">
                  <c:v>7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7.333333333333333</c:v>
                </c:pt>
                <c:pt idx="689">
                  <c:v>7</c:v>
                </c:pt>
                <c:pt idx="690">
                  <c:v>8</c:v>
                </c:pt>
                <c:pt idx="691">
                  <c:v>8.6666666666666661</c:v>
                </c:pt>
                <c:pt idx="692">
                  <c:v>9.3333333333333339</c:v>
                </c:pt>
                <c:pt idx="693">
                  <c:v>8</c:v>
                </c:pt>
                <c:pt idx="694">
                  <c:v>7.5</c:v>
                </c:pt>
                <c:pt idx="695">
                  <c:v>5</c:v>
                </c:pt>
                <c:pt idx="696">
                  <c:v>9.5</c:v>
                </c:pt>
                <c:pt idx="697">
                  <c:v>9.3333333333333339</c:v>
                </c:pt>
                <c:pt idx="698">
                  <c:v>5.666666666666667</c:v>
                </c:pt>
                <c:pt idx="699">
                  <c:v>7.666666666666667</c:v>
                </c:pt>
                <c:pt idx="700">
                  <c:v>10</c:v>
                </c:pt>
                <c:pt idx="701">
                  <c:v>8</c:v>
                </c:pt>
                <c:pt idx="702">
                  <c:v>4</c:v>
                </c:pt>
                <c:pt idx="703">
                  <c:v>10</c:v>
                </c:pt>
                <c:pt idx="704">
                  <c:v>6.333333333333333</c:v>
                </c:pt>
                <c:pt idx="705">
                  <c:v>5.666666666666667</c:v>
                </c:pt>
                <c:pt idx="706">
                  <c:v>7.333333333333333</c:v>
                </c:pt>
                <c:pt idx="707">
                  <c:v>9.5</c:v>
                </c:pt>
                <c:pt idx="708">
                  <c:v>5.5</c:v>
                </c:pt>
                <c:pt idx="709">
                  <c:v>3</c:v>
                </c:pt>
                <c:pt idx="710">
                  <c:v>6.5</c:v>
                </c:pt>
                <c:pt idx="711">
                  <c:v>6.333333333333333</c:v>
                </c:pt>
                <c:pt idx="712">
                  <c:v>9</c:v>
                </c:pt>
                <c:pt idx="713">
                  <c:v>9</c:v>
                </c:pt>
                <c:pt idx="714">
                  <c:v>10</c:v>
                </c:pt>
                <c:pt idx="715">
                  <c:v>8</c:v>
                </c:pt>
                <c:pt idx="716">
                  <c:v>8.3333333333333339</c:v>
                </c:pt>
                <c:pt idx="717">
                  <c:v>9.3333333333333339</c:v>
                </c:pt>
                <c:pt idx="718">
                  <c:v>8.3333333333333339</c:v>
                </c:pt>
                <c:pt idx="719">
                  <c:v>9.3333333333333339</c:v>
                </c:pt>
                <c:pt idx="720">
                  <c:v>8.5</c:v>
                </c:pt>
                <c:pt idx="721">
                  <c:v>9</c:v>
                </c:pt>
                <c:pt idx="722">
                  <c:v>9</c:v>
                </c:pt>
                <c:pt idx="723">
                  <c:v>9.3333333333333339</c:v>
                </c:pt>
                <c:pt idx="724">
                  <c:v>7.333333333333333</c:v>
                </c:pt>
                <c:pt idx="725">
                  <c:v>7</c:v>
                </c:pt>
                <c:pt idx="726">
                  <c:v>6</c:v>
                </c:pt>
                <c:pt idx="727">
                  <c:v>7.5</c:v>
                </c:pt>
                <c:pt idx="728">
                  <c:v>9</c:v>
                </c:pt>
                <c:pt idx="729">
                  <c:v>9</c:v>
                </c:pt>
                <c:pt idx="730">
                  <c:v>8.3333333333333339</c:v>
                </c:pt>
                <c:pt idx="731">
                  <c:v>3</c:v>
                </c:pt>
                <c:pt idx="732">
                  <c:v>10</c:v>
                </c:pt>
                <c:pt idx="733">
                  <c:v>3</c:v>
                </c:pt>
                <c:pt idx="734">
                  <c:v>7</c:v>
                </c:pt>
                <c:pt idx="735">
                  <c:v>8.6666666666666661</c:v>
                </c:pt>
                <c:pt idx="736">
                  <c:v>9</c:v>
                </c:pt>
                <c:pt idx="737">
                  <c:v>6</c:v>
                </c:pt>
                <c:pt idx="738">
                  <c:v>8.6666666666666661</c:v>
                </c:pt>
                <c:pt idx="739">
                  <c:v>9.3333333333333339</c:v>
                </c:pt>
                <c:pt idx="740">
                  <c:v>1</c:v>
                </c:pt>
                <c:pt idx="741">
                  <c:v>7.666666666666667</c:v>
                </c:pt>
                <c:pt idx="742">
                  <c:v>8.3333333333333339</c:v>
                </c:pt>
                <c:pt idx="743">
                  <c:v>5.5</c:v>
                </c:pt>
                <c:pt idx="744">
                  <c:v>7</c:v>
                </c:pt>
                <c:pt idx="745">
                  <c:v>7</c:v>
                </c:pt>
                <c:pt idx="746">
                  <c:v>8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8.3333333333333339</c:v>
                </c:pt>
                <c:pt idx="751">
                  <c:v>8.5</c:v>
                </c:pt>
                <c:pt idx="752">
                  <c:v>8.5</c:v>
                </c:pt>
                <c:pt idx="753">
                  <c:v>7.5</c:v>
                </c:pt>
                <c:pt idx="754">
                  <c:v>8.3333333333333339</c:v>
                </c:pt>
                <c:pt idx="755">
                  <c:v>7</c:v>
                </c:pt>
                <c:pt idx="756">
                  <c:v>7</c:v>
                </c:pt>
                <c:pt idx="757">
                  <c:v>8.5</c:v>
                </c:pt>
                <c:pt idx="758">
                  <c:v>7.333333333333333</c:v>
                </c:pt>
                <c:pt idx="759">
                  <c:v>7.333333333333333</c:v>
                </c:pt>
                <c:pt idx="760">
                  <c:v>9.5</c:v>
                </c:pt>
                <c:pt idx="761">
                  <c:v>10</c:v>
                </c:pt>
                <c:pt idx="762">
                  <c:v>7</c:v>
                </c:pt>
                <c:pt idx="763">
                  <c:v>9</c:v>
                </c:pt>
                <c:pt idx="764">
                  <c:v>8.5</c:v>
                </c:pt>
                <c:pt idx="765">
                  <c:v>4</c:v>
                </c:pt>
                <c:pt idx="766">
                  <c:v>6</c:v>
                </c:pt>
                <c:pt idx="767">
                  <c:v>10</c:v>
                </c:pt>
                <c:pt idx="768">
                  <c:v>4.666666666666667</c:v>
                </c:pt>
                <c:pt idx="769">
                  <c:v>6</c:v>
                </c:pt>
                <c:pt idx="770">
                  <c:v>8.5</c:v>
                </c:pt>
                <c:pt idx="771">
                  <c:v>6.333333333333333</c:v>
                </c:pt>
                <c:pt idx="772">
                  <c:v>9.5</c:v>
                </c:pt>
                <c:pt idx="773">
                  <c:v>8</c:v>
                </c:pt>
                <c:pt idx="774">
                  <c:v>6.666666666666667</c:v>
                </c:pt>
                <c:pt idx="775">
                  <c:v>9</c:v>
                </c:pt>
                <c:pt idx="776">
                  <c:v>8</c:v>
                </c:pt>
                <c:pt idx="777">
                  <c:v>7.5</c:v>
                </c:pt>
                <c:pt idx="778">
                  <c:v>4</c:v>
                </c:pt>
                <c:pt idx="779">
                  <c:v>7.666666666666667</c:v>
                </c:pt>
                <c:pt idx="780">
                  <c:v>3</c:v>
                </c:pt>
                <c:pt idx="781">
                  <c:v>6.333333333333333</c:v>
                </c:pt>
                <c:pt idx="782">
                  <c:v>8.5</c:v>
                </c:pt>
                <c:pt idx="783">
                  <c:v>8.3333333333333339</c:v>
                </c:pt>
                <c:pt idx="784">
                  <c:v>8.3333333333333339</c:v>
                </c:pt>
                <c:pt idx="785">
                  <c:v>8</c:v>
                </c:pt>
                <c:pt idx="786">
                  <c:v>6</c:v>
                </c:pt>
                <c:pt idx="787">
                  <c:v>9</c:v>
                </c:pt>
                <c:pt idx="788">
                  <c:v>8</c:v>
                </c:pt>
                <c:pt idx="789">
                  <c:v>8.5</c:v>
                </c:pt>
                <c:pt idx="790">
                  <c:v>8</c:v>
                </c:pt>
                <c:pt idx="791">
                  <c:v>6.666666666666667</c:v>
                </c:pt>
                <c:pt idx="792">
                  <c:v>3.3333333333333335</c:v>
                </c:pt>
                <c:pt idx="793">
                  <c:v>9.6666666666666661</c:v>
                </c:pt>
                <c:pt idx="794">
                  <c:v>9.5</c:v>
                </c:pt>
                <c:pt idx="795">
                  <c:v>8.6666666666666661</c:v>
                </c:pt>
                <c:pt idx="796">
                  <c:v>6</c:v>
                </c:pt>
                <c:pt idx="797">
                  <c:v>9.3333333333333339</c:v>
                </c:pt>
                <c:pt idx="798">
                  <c:v>10</c:v>
                </c:pt>
                <c:pt idx="799">
                  <c:v>7</c:v>
                </c:pt>
                <c:pt idx="800">
                  <c:v>4.666666666666667</c:v>
                </c:pt>
                <c:pt idx="801">
                  <c:v>9.3333333333333339</c:v>
                </c:pt>
                <c:pt idx="802">
                  <c:v>5</c:v>
                </c:pt>
                <c:pt idx="803">
                  <c:v>5</c:v>
                </c:pt>
                <c:pt idx="804">
                  <c:v>4</c:v>
                </c:pt>
                <c:pt idx="805">
                  <c:v>2.3333333333333335</c:v>
                </c:pt>
                <c:pt idx="806">
                  <c:v>6.5</c:v>
                </c:pt>
                <c:pt idx="807">
                  <c:v>6</c:v>
                </c:pt>
                <c:pt idx="808">
                  <c:v>6</c:v>
                </c:pt>
                <c:pt idx="809">
                  <c:v>8</c:v>
                </c:pt>
                <c:pt idx="810">
                  <c:v>7</c:v>
                </c:pt>
                <c:pt idx="811">
                  <c:v>6</c:v>
                </c:pt>
                <c:pt idx="812">
                  <c:v>2.6666666666666665</c:v>
                </c:pt>
                <c:pt idx="813">
                  <c:v>7.5</c:v>
                </c:pt>
                <c:pt idx="814">
                  <c:v>5.5</c:v>
                </c:pt>
                <c:pt idx="815">
                  <c:v>8.5</c:v>
                </c:pt>
                <c:pt idx="816">
                  <c:v>3</c:v>
                </c:pt>
                <c:pt idx="817">
                  <c:v>5.666666666666667</c:v>
                </c:pt>
                <c:pt idx="818">
                  <c:v>8</c:v>
                </c:pt>
                <c:pt idx="819">
                  <c:v>6</c:v>
                </c:pt>
                <c:pt idx="820">
                  <c:v>5</c:v>
                </c:pt>
                <c:pt idx="821">
                  <c:v>5.666666666666667</c:v>
                </c:pt>
                <c:pt idx="822">
                  <c:v>7.5</c:v>
                </c:pt>
                <c:pt idx="823">
                  <c:v>3</c:v>
                </c:pt>
                <c:pt idx="824">
                  <c:v>7</c:v>
                </c:pt>
                <c:pt idx="825">
                  <c:v>5.333333333333333</c:v>
                </c:pt>
                <c:pt idx="826">
                  <c:v>7.5</c:v>
                </c:pt>
                <c:pt idx="827">
                  <c:v>4.333333333333333</c:v>
                </c:pt>
                <c:pt idx="828">
                  <c:v>2.6666666666666665</c:v>
                </c:pt>
                <c:pt idx="829">
                  <c:v>5</c:v>
                </c:pt>
                <c:pt idx="830">
                  <c:v>4.666666666666667</c:v>
                </c:pt>
                <c:pt idx="831">
                  <c:v>6.333333333333333</c:v>
                </c:pt>
                <c:pt idx="832">
                  <c:v>9</c:v>
                </c:pt>
                <c:pt idx="833">
                  <c:v>7</c:v>
                </c:pt>
                <c:pt idx="834">
                  <c:v>4</c:v>
                </c:pt>
                <c:pt idx="835">
                  <c:v>3.3333333333333335</c:v>
                </c:pt>
                <c:pt idx="836">
                  <c:v>7</c:v>
                </c:pt>
                <c:pt idx="837">
                  <c:v>6</c:v>
                </c:pt>
                <c:pt idx="838">
                  <c:v>2.3333333333333335</c:v>
                </c:pt>
                <c:pt idx="839">
                  <c:v>5</c:v>
                </c:pt>
                <c:pt idx="840">
                  <c:v>6.5</c:v>
                </c:pt>
                <c:pt idx="841">
                  <c:v>2</c:v>
                </c:pt>
                <c:pt idx="842">
                  <c:v>6.666666666666667</c:v>
                </c:pt>
                <c:pt idx="843">
                  <c:v>6.666666666666667</c:v>
                </c:pt>
                <c:pt idx="844">
                  <c:v>9</c:v>
                </c:pt>
                <c:pt idx="845">
                  <c:v>4</c:v>
                </c:pt>
                <c:pt idx="846">
                  <c:v>8</c:v>
                </c:pt>
                <c:pt idx="847">
                  <c:v>8</c:v>
                </c:pt>
                <c:pt idx="848">
                  <c:v>2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3</c:v>
                </c:pt>
                <c:pt idx="853">
                  <c:v>3</c:v>
                </c:pt>
                <c:pt idx="854">
                  <c:v>2</c:v>
                </c:pt>
                <c:pt idx="855">
                  <c:v>5.333333333333333</c:v>
                </c:pt>
                <c:pt idx="856">
                  <c:v>6.5</c:v>
                </c:pt>
                <c:pt idx="857">
                  <c:v>3.5</c:v>
                </c:pt>
                <c:pt idx="858">
                  <c:v>8</c:v>
                </c:pt>
                <c:pt idx="859">
                  <c:v>5</c:v>
                </c:pt>
                <c:pt idx="860">
                  <c:v>4</c:v>
                </c:pt>
                <c:pt idx="861">
                  <c:v>4.5</c:v>
                </c:pt>
                <c:pt idx="862">
                  <c:v>1.5</c:v>
                </c:pt>
                <c:pt idx="863">
                  <c:v>8.3333333333333339</c:v>
                </c:pt>
                <c:pt idx="864">
                  <c:v>8.6666666666666661</c:v>
                </c:pt>
                <c:pt idx="865">
                  <c:v>1</c:v>
                </c:pt>
                <c:pt idx="866">
                  <c:v>5.333333333333333</c:v>
                </c:pt>
                <c:pt idx="867">
                  <c:v>6.333333333333333</c:v>
                </c:pt>
                <c:pt idx="868">
                  <c:v>7</c:v>
                </c:pt>
                <c:pt idx="869">
                  <c:v>5.666666666666667</c:v>
                </c:pt>
                <c:pt idx="870">
                  <c:v>9</c:v>
                </c:pt>
                <c:pt idx="871">
                  <c:v>1.3333333333333333</c:v>
                </c:pt>
                <c:pt idx="872">
                  <c:v>7</c:v>
                </c:pt>
                <c:pt idx="873">
                  <c:v>7</c:v>
                </c:pt>
                <c:pt idx="874">
                  <c:v>8</c:v>
                </c:pt>
                <c:pt idx="875">
                  <c:v>4</c:v>
                </c:pt>
                <c:pt idx="876">
                  <c:v>8</c:v>
                </c:pt>
                <c:pt idx="877">
                  <c:v>6.666666666666667</c:v>
                </c:pt>
                <c:pt idx="878">
                  <c:v>2</c:v>
                </c:pt>
                <c:pt idx="879">
                  <c:v>7</c:v>
                </c:pt>
                <c:pt idx="880">
                  <c:v>7</c:v>
                </c:pt>
                <c:pt idx="881">
                  <c:v>7.333333333333333</c:v>
                </c:pt>
                <c:pt idx="882">
                  <c:v>6.333333333333333</c:v>
                </c:pt>
                <c:pt idx="883">
                  <c:v>5.5</c:v>
                </c:pt>
                <c:pt idx="884">
                  <c:v>1</c:v>
                </c:pt>
                <c:pt idx="885">
                  <c:v>5</c:v>
                </c:pt>
                <c:pt idx="886">
                  <c:v>5</c:v>
                </c:pt>
                <c:pt idx="887">
                  <c:v>7.333333333333333</c:v>
                </c:pt>
                <c:pt idx="888">
                  <c:v>1</c:v>
                </c:pt>
                <c:pt idx="889">
                  <c:v>9</c:v>
                </c:pt>
                <c:pt idx="890">
                  <c:v>6.666666666666667</c:v>
                </c:pt>
                <c:pt idx="891">
                  <c:v>4</c:v>
                </c:pt>
                <c:pt idx="892">
                  <c:v>3.5</c:v>
                </c:pt>
                <c:pt idx="893">
                  <c:v>8</c:v>
                </c:pt>
                <c:pt idx="894">
                  <c:v>6</c:v>
                </c:pt>
                <c:pt idx="895">
                  <c:v>9</c:v>
                </c:pt>
                <c:pt idx="896">
                  <c:v>5.5</c:v>
                </c:pt>
                <c:pt idx="897">
                  <c:v>5.333333333333333</c:v>
                </c:pt>
                <c:pt idx="898">
                  <c:v>5.333333333333333</c:v>
                </c:pt>
                <c:pt idx="899">
                  <c:v>9.6666666666666661</c:v>
                </c:pt>
                <c:pt idx="900">
                  <c:v>3.5</c:v>
                </c:pt>
                <c:pt idx="901">
                  <c:v>6.666666666666667</c:v>
                </c:pt>
                <c:pt idx="902">
                  <c:v>10</c:v>
                </c:pt>
                <c:pt idx="903">
                  <c:v>7.333333333333333</c:v>
                </c:pt>
                <c:pt idx="904">
                  <c:v>3</c:v>
                </c:pt>
                <c:pt idx="905">
                  <c:v>3.5</c:v>
                </c:pt>
                <c:pt idx="906">
                  <c:v>8</c:v>
                </c:pt>
                <c:pt idx="907">
                  <c:v>3</c:v>
                </c:pt>
                <c:pt idx="908">
                  <c:v>4</c:v>
                </c:pt>
                <c:pt idx="909">
                  <c:v>2</c:v>
                </c:pt>
                <c:pt idx="910">
                  <c:v>5</c:v>
                </c:pt>
                <c:pt idx="911">
                  <c:v>5</c:v>
                </c:pt>
                <c:pt idx="912">
                  <c:v>7</c:v>
                </c:pt>
                <c:pt idx="913">
                  <c:v>9.5</c:v>
                </c:pt>
                <c:pt idx="914">
                  <c:v>5.666666666666667</c:v>
                </c:pt>
                <c:pt idx="915">
                  <c:v>7</c:v>
                </c:pt>
                <c:pt idx="916">
                  <c:v>4</c:v>
                </c:pt>
              </c:numCache>
            </c:numRef>
          </c:xVal>
          <c:yVal>
            <c:numRef>
              <c:f>'Main Table'!$H$66:$H$982</c:f>
              <c:numCache>
                <c:formatCode>#,##0</c:formatCode>
                <c:ptCount val="917"/>
                <c:pt idx="0">
                  <c:v>293743.15999999992</c:v>
                </c:pt>
                <c:pt idx="1">
                  <c:v>293392</c:v>
                </c:pt>
                <c:pt idx="2">
                  <c:v>292569.84000000003</c:v>
                </c:pt>
                <c:pt idx="3">
                  <c:v>292466.63999999996</c:v>
                </c:pt>
                <c:pt idx="4">
                  <c:v>292131.99</c:v>
                </c:pt>
                <c:pt idx="5">
                  <c:v>289822.8600000001</c:v>
                </c:pt>
                <c:pt idx="6">
                  <c:v>289702.43999999994</c:v>
                </c:pt>
                <c:pt idx="7">
                  <c:v>288155.02</c:v>
                </c:pt>
                <c:pt idx="8">
                  <c:v>288100.04000000004</c:v>
                </c:pt>
                <c:pt idx="9">
                  <c:v>287487.17999999993</c:v>
                </c:pt>
                <c:pt idx="10">
                  <c:v>287419</c:v>
                </c:pt>
                <c:pt idx="11">
                  <c:v>284143.39199999999</c:v>
                </c:pt>
                <c:pt idx="12">
                  <c:v>280672.14153846155</c:v>
                </c:pt>
                <c:pt idx="13">
                  <c:v>276174.04000000004</c:v>
                </c:pt>
                <c:pt idx="14">
                  <c:v>272001.66400000005</c:v>
                </c:pt>
                <c:pt idx="15">
                  <c:v>271552.1333333333</c:v>
                </c:pt>
                <c:pt idx="16">
                  <c:v>271030</c:v>
                </c:pt>
                <c:pt idx="17">
                  <c:v>269526.3163636364</c:v>
                </c:pt>
                <c:pt idx="18">
                  <c:v>263837.27999999997</c:v>
                </c:pt>
                <c:pt idx="19">
                  <c:v>259216</c:v>
                </c:pt>
                <c:pt idx="20">
                  <c:v>258891.49333333332</c:v>
                </c:pt>
                <c:pt idx="21">
                  <c:v>253601.96400000007</c:v>
                </c:pt>
                <c:pt idx="22">
                  <c:v>251260.17000000004</c:v>
                </c:pt>
                <c:pt idx="23">
                  <c:v>251081.54181818181</c:v>
                </c:pt>
                <c:pt idx="24">
                  <c:v>250656.72999999998</c:v>
                </c:pt>
                <c:pt idx="25">
                  <c:v>247588.48000000007</c:v>
                </c:pt>
                <c:pt idx="26">
                  <c:v>246497.88799999998</c:v>
                </c:pt>
                <c:pt idx="27">
                  <c:v>244653.37333333338</c:v>
                </c:pt>
                <c:pt idx="28">
                  <c:v>243077.72999999998</c:v>
                </c:pt>
                <c:pt idx="29">
                  <c:v>242599.40000000002</c:v>
                </c:pt>
                <c:pt idx="30">
                  <c:v>241692.2666666666</c:v>
                </c:pt>
                <c:pt idx="31">
                  <c:v>240342.71999999997</c:v>
                </c:pt>
                <c:pt idx="32">
                  <c:v>240247.57333333339</c:v>
                </c:pt>
                <c:pt idx="33">
                  <c:v>234096.75</c:v>
                </c:pt>
                <c:pt idx="34">
                  <c:v>228165.84</c:v>
                </c:pt>
                <c:pt idx="35">
                  <c:v>225734.40000000002</c:v>
                </c:pt>
                <c:pt idx="36">
                  <c:v>225343.21600000001</c:v>
                </c:pt>
                <c:pt idx="37">
                  <c:v>224089.875</c:v>
                </c:pt>
                <c:pt idx="38">
                  <c:v>222687.7600000001</c:v>
                </c:pt>
                <c:pt idx="39">
                  <c:v>222613.11999999997</c:v>
                </c:pt>
                <c:pt idx="40">
                  <c:v>222192.51111111106</c:v>
                </c:pt>
                <c:pt idx="41">
                  <c:v>219581.50666666668</c:v>
                </c:pt>
                <c:pt idx="42">
                  <c:v>217873.17333333328</c:v>
                </c:pt>
                <c:pt idx="43">
                  <c:v>217590.12</c:v>
                </c:pt>
                <c:pt idx="44">
                  <c:v>217340.40000000002</c:v>
                </c:pt>
                <c:pt idx="45">
                  <c:v>217256.7666666666</c:v>
                </c:pt>
                <c:pt idx="46">
                  <c:v>216051.66000000003</c:v>
                </c:pt>
                <c:pt idx="47">
                  <c:v>212835.81333333332</c:v>
                </c:pt>
                <c:pt idx="48">
                  <c:v>212374.40000000002</c:v>
                </c:pt>
                <c:pt idx="49">
                  <c:v>210931.61600000001</c:v>
                </c:pt>
                <c:pt idx="50">
                  <c:v>209760.18399999998</c:v>
                </c:pt>
                <c:pt idx="51">
                  <c:v>209008.17000000004</c:v>
                </c:pt>
                <c:pt idx="52">
                  <c:v>208606.01142857145</c:v>
                </c:pt>
                <c:pt idx="53">
                  <c:v>208522.32000000004</c:v>
                </c:pt>
                <c:pt idx="54">
                  <c:v>208469.52000000002</c:v>
                </c:pt>
                <c:pt idx="55">
                  <c:v>208402.38666666663</c:v>
                </c:pt>
                <c:pt idx="56">
                  <c:v>207705</c:v>
                </c:pt>
                <c:pt idx="57">
                  <c:v>205891.592</c:v>
                </c:pt>
                <c:pt idx="58">
                  <c:v>205855.97499999998</c:v>
                </c:pt>
                <c:pt idx="59">
                  <c:v>204077.27999999994</c:v>
                </c:pt>
                <c:pt idx="60">
                  <c:v>203325.90545454546</c:v>
                </c:pt>
                <c:pt idx="61">
                  <c:v>203128.45714285717</c:v>
                </c:pt>
                <c:pt idx="62">
                  <c:v>201291.22666666671</c:v>
                </c:pt>
                <c:pt idx="63">
                  <c:v>201232.04499999993</c:v>
                </c:pt>
                <c:pt idx="64">
                  <c:v>200550.9</c:v>
                </c:pt>
                <c:pt idx="65">
                  <c:v>199377.35428571427</c:v>
                </c:pt>
                <c:pt idx="66">
                  <c:v>199316.42545454542</c:v>
                </c:pt>
                <c:pt idx="67">
                  <c:v>198548.48000000004</c:v>
                </c:pt>
                <c:pt idx="68">
                  <c:v>196222.45333333334</c:v>
                </c:pt>
                <c:pt idx="69">
                  <c:v>195553.79076923072</c:v>
                </c:pt>
                <c:pt idx="70">
                  <c:v>193752.87999999998</c:v>
                </c:pt>
                <c:pt idx="71">
                  <c:v>192726.32800000004</c:v>
                </c:pt>
                <c:pt idx="72">
                  <c:v>192583.86285714287</c:v>
                </c:pt>
                <c:pt idx="73">
                  <c:v>190619.19111111108</c:v>
                </c:pt>
                <c:pt idx="74">
                  <c:v>189028.77000000002</c:v>
                </c:pt>
                <c:pt idx="75">
                  <c:v>188995.60000000003</c:v>
                </c:pt>
                <c:pt idx="76">
                  <c:v>188342.39999999999</c:v>
                </c:pt>
                <c:pt idx="77">
                  <c:v>187696.44</c:v>
                </c:pt>
                <c:pt idx="78">
                  <c:v>187322.46153846153</c:v>
                </c:pt>
                <c:pt idx="79">
                  <c:v>187179.12000000002</c:v>
                </c:pt>
                <c:pt idx="80">
                  <c:v>187145.5661538461</c:v>
                </c:pt>
                <c:pt idx="81">
                  <c:v>186824.25</c:v>
                </c:pt>
                <c:pt idx="82">
                  <c:v>186333.58</c:v>
                </c:pt>
                <c:pt idx="83">
                  <c:v>185953.16</c:v>
                </c:pt>
                <c:pt idx="84">
                  <c:v>184125.96000000002</c:v>
                </c:pt>
                <c:pt idx="85">
                  <c:v>183667.68</c:v>
                </c:pt>
                <c:pt idx="86">
                  <c:v>183240.18461538464</c:v>
                </c:pt>
                <c:pt idx="87">
                  <c:v>182883.25714285712</c:v>
                </c:pt>
                <c:pt idx="88">
                  <c:v>182393.82857142854</c:v>
                </c:pt>
                <c:pt idx="89">
                  <c:v>181046.67428571425</c:v>
                </c:pt>
                <c:pt idx="90">
                  <c:v>180285.26545454544</c:v>
                </c:pt>
                <c:pt idx="91">
                  <c:v>178727.62285714291</c:v>
                </c:pt>
                <c:pt idx="92">
                  <c:v>177561.47499999998</c:v>
                </c:pt>
                <c:pt idx="93">
                  <c:v>177434.88</c:v>
                </c:pt>
                <c:pt idx="94">
                  <c:v>176855</c:v>
                </c:pt>
                <c:pt idx="95">
                  <c:v>176832.80000000005</c:v>
                </c:pt>
                <c:pt idx="96">
                  <c:v>176220.36</c:v>
                </c:pt>
                <c:pt idx="97">
                  <c:v>175768.89142857146</c:v>
                </c:pt>
                <c:pt idx="98">
                  <c:v>174797.59999999995</c:v>
                </c:pt>
                <c:pt idx="99">
                  <c:v>174463.75</c:v>
                </c:pt>
                <c:pt idx="100">
                  <c:v>174067.91600000003</c:v>
                </c:pt>
                <c:pt idx="101">
                  <c:v>173820.67714285717</c:v>
                </c:pt>
                <c:pt idx="102">
                  <c:v>173562.33599999998</c:v>
                </c:pt>
                <c:pt idx="103">
                  <c:v>172899.71428571429</c:v>
                </c:pt>
                <c:pt idx="104">
                  <c:v>172376.25</c:v>
                </c:pt>
                <c:pt idx="105">
                  <c:v>172060.74</c:v>
                </c:pt>
                <c:pt idx="106">
                  <c:v>171994.52571428567</c:v>
                </c:pt>
                <c:pt idx="107">
                  <c:v>170390.3666666667</c:v>
                </c:pt>
                <c:pt idx="108">
                  <c:v>170108</c:v>
                </c:pt>
                <c:pt idx="109">
                  <c:v>168608.19555555552</c:v>
                </c:pt>
                <c:pt idx="110">
                  <c:v>167860.992</c:v>
                </c:pt>
                <c:pt idx="111">
                  <c:v>167669.13600000003</c:v>
                </c:pt>
                <c:pt idx="112">
                  <c:v>167486.53500000003</c:v>
                </c:pt>
                <c:pt idx="113">
                  <c:v>166762.36799999996</c:v>
                </c:pt>
                <c:pt idx="114">
                  <c:v>166198.24</c:v>
                </c:pt>
                <c:pt idx="115">
                  <c:v>166162.72571428571</c:v>
                </c:pt>
                <c:pt idx="116">
                  <c:v>165784.28000000003</c:v>
                </c:pt>
                <c:pt idx="117">
                  <c:v>164634</c:v>
                </c:pt>
                <c:pt idx="118">
                  <c:v>164609.46666666667</c:v>
                </c:pt>
                <c:pt idx="119">
                  <c:v>162856.59999999998</c:v>
                </c:pt>
                <c:pt idx="120">
                  <c:v>162738.75200000001</c:v>
                </c:pt>
                <c:pt idx="121">
                  <c:v>162486.13818181818</c:v>
                </c:pt>
                <c:pt idx="122">
                  <c:v>161686.79111111112</c:v>
                </c:pt>
                <c:pt idx="123">
                  <c:v>161462.18666666665</c:v>
                </c:pt>
                <c:pt idx="124">
                  <c:v>160173.32</c:v>
                </c:pt>
                <c:pt idx="125">
                  <c:v>159628.87999999998</c:v>
                </c:pt>
                <c:pt idx="126">
                  <c:v>158987.1688888889</c:v>
                </c:pt>
                <c:pt idx="127">
                  <c:v>158897.41333333333</c:v>
                </c:pt>
                <c:pt idx="128">
                  <c:v>158890.19999999995</c:v>
                </c:pt>
                <c:pt idx="129">
                  <c:v>157812.4</c:v>
                </c:pt>
                <c:pt idx="130">
                  <c:v>156972.38666666663</c:v>
                </c:pt>
                <c:pt idx="131">
                  <c:v>156350.32</c:v>
                </c:pt>
                <c:pt idx="132">
                  <c:v>155617.28666666662</c:v>
                </c:pt>
                <c:pt idx="133">
                  <c:v>154310.39999999999</c:v>
                </c:pt>
                <c:pt idx="134">
                  <c:v>153913.76</c:v>
                </c:pt>
                <c:pt idx="135">
                  <c:v>152469.66857142854</c:v>
                </c:pt>
                <c:pt idx="136">
                  <c:v>152378.60399999999</c:v>
                </c:pt>
                <c:pt idx="137">
                  <c:v>151075.23200000002</c:v>
                </c:pt>
                <c:pt idx="138">
                  <c:v>150951.67999999999</c:v>
                </c:pt>
                <c:pt idx="139">
                  <c:v>150422.14222222226</c:v>
                </c:pt>
                <c:pt idx="140">
                  <c:v>150008.33333333334</c:v>
                </c:pt>
                <c:pt idx="141">
                  <c:v>149903.12666666662</c:v>
                </c:pt>
                <c:pt idx="142">
                  <c:v>149493.44000000003</c:v>
                </c:pt>
                <c:pt idx="143">
                  <c:v>149082.9</c:v>
                </c:pt>
                <c:pt idx="144">
                  <c:v>148563.44285714286</c:v>
                </c:pt>
                <c:pt idx="145">
                  <c:v>147142.32</c:v>
                </c:pt>
                <c:pt idx="146">
                  <c:v>146926.80000000005</c:v>
                </c:pt>
                <c:pt idx="147">
                  <c:v>146737.79999999999</c:v>
                </c:pt>
                <c:pt idx="148">
                  <c:v>144746.41500000004</c:v>
                </c:pt>
                <c:pt idx="149">
                  <c:v>144421.80000000005</c:v>
                </c:pt>
                <c:pt idx="150">
                  <c:v>144293.89600000001</c:v>
                </c:pt>
                <c:pt idx="151">
                  <c:v>143892.69333333333</c:v>
                </c:pt>
                <c:pt idx="152">
                  <c:v>143076.36000000002</c:v>
                </c:pt>
                <c:pt idx="153">
                  <c:v>142988.44000000003</c:v>
                </c:pt>
                <c:pt idx="154">
                  <c:v>142683.40615384618</c:v>
                </c:pt>
                <c:pt idx="155">
                  <c:v>142267.10399999999</c:v>
                </c:pt>
                <c:pt idx="156">
                  <c:v>142202.61818181816</c:v>
                </c:pt>
                <c:pt idx="157">
                  <c:v>142026.26666666669</c:v>
                </c:pt>
                <c:pt idx="158">
                  <c:v>141972.47999999998</c:v>
                </c:pt>
                <c:pt idx="159">
                  <c:v>141850.15600000005</c:v>
                </c:pt>
                <c:pt idx="160">
                  <c:v>141769.60000000001</c:v>
                </c:pt>
                <c:pt idx="161">
                  <c:v>140869.57999999996</c:v>
                </c:pt>
                <c:pt idx="162">
                  <c:v>140108.97599999997</c:v>
                </c:pt>
                <c:pt idx="163">
                  <c:v>139672.83692307692</c:v>
                </c:pt>
                <c:pt idx="164">
                  <c:v>139398.32</c:v>
                </c:pt>
                <c:pt idx="165">
                  <c:v>138169.14000000001</c:v>
                </c:pt>
                <c:pt idx="166">
                  <c:v>137904.83199999999</c:v>
                </c:pt>
                <c:pt idx="167">
                  <c:v>137466.13666666669</c:v>
                </c:pt>
                <c:pt idx="168">
                  <c:v>136911.93599999999</c:v>
                </c:pt>
                <c:pt idx="169">
                  <c:v>136076.34285714285</c:v>
                </c:pt>
                <c:pt idx="170">
                  <c:v>134490.43636363634</c:v>
                </c:pt>
                <c:pt idx="171">
                  <c:v>134305.19999999998</c:v>
                </c:pt>
                <c:pt idx="172">
                  <c:v>134149.34399999995</c:v>
                </c:pt>
                <c:pt idx="173">
                  <c:v>131188.68</c:v>
                </c:pt>
                <c:pt idx="174">
                  <c:v>131177.12</c:v>
                </c:pt>
                <c:pt idx="175">
                  <c:v>130297.45818181819</c:v>
                </c:pt>
                <c:pt idx="176">
                  <c:v>130249.80666666664</c:v>
                </c:pt>
                <c:pt idx="177">
                  <c:v>130120.49142857142</c:v>
                </c:pt>
                <c:pt idx="178">
                  <c:v>129313.08666666667</c:v>
                </c:pt>
                <c:pt idx="179">
                  <c:v>128719</c:v>
                </c:pt>
                <c:pt idx="180">
                  <c:v>128588.33000000007</c:v>
                </c:pt>
                <c:pt idx="181">
                  <c:v>128515.296</c:v>
                </c:pt>
                <c:pt idx="182">
                  <c:v>127986.85714285714</c:v>
                </c:pt>
                <c:pt idx="183">
                  <c:v>126784.63999999997</c:v>
                </c:pt>
                <c:pt idx="184">
                  <c:v>126739.66285714284</c:v>
                </c:pt>
                <c:pt idx="185">
                  <c:v>126724.83999999997</c:v>
                </c:pt>
                <c:pt idx="186">
                  <c:v>126203.35999999997</c:v>
                </c:pt>
                <c:pt idx="187">
                  <c:v>125846.16000000003</c:v>
                </c:pt>
                <c:pt idx="188">
                  <c:v>125602.90909090909</c:v>
                </c:pt>
                <c:pt idx="189">
                  <c:v>125126.21714285715</c:v>
                </c:pt>
                <c:pt idx="190">
                  <c:v>124971.74181818184</c:v>
                </c:pt>
                <c:pt idx="191">
                  <c:v>124853.04000000004</c:v>
                </c:pt>
                <c:pt idx="192">
                  <c:v>122933.5</c:v>
                </c:pt>
                <c:pt idx="193">
                  <c:v>122745.55555555556</c:v>
                </c:pt>
                <c:pt idx="194">
                  <c:v>122589.30666666664</c:v>
                </c:pt>
                <c:pt idx="195">
                  <c:v>122246.72000000004</c:v>
                </c:pt>
                <c:pt idx="196">
                  <c:v>120999.70285714285</c:v>
                </c:pt>
                <c:pt idx="197">
                  <c:v>120781.496</c:v>
                </c:pt>
                <c:pt idx="198">
                  <c:v>120600.25</c:v>
                </c:pt>
                <c:pt idx="199">
                  <c:v>120302.66666666667</c:v>
                </c:pt>
                <c:pt idx="200">
                  <c:v>118428.09999999998</c:v>
                </c:pt>
                <c:pt idx="201">
                  <c:v>118143.47999999998</c:v>
                </c:pt>
                <c:pt idx="202">
                  <c:v>117951.02000000002</c:v>
                </c:pt>
                <c:pt idx="203">
                  <c:v>116903.45333333332</c:v>
                </c:pt>
                <c:pt idx="204">
                  <c:v>116518.39999999998</c:v>
                </c:pt>
                <c:pt idx="205">
                  <c:v>116007.58399999999</c:v>
                </c:pt>
                <c:pt idx="206">
                  <c:v>114649.51111111112</c:v>
                </c:pt>
                <c:pt idx="207">
                  <c:v>114606.95333333332</c:v>
                </c:pt>
                <c:pt idx="208">
                  <c:v>114467.10461538464</c:v>
                </c:pt>
                <c:pt idx="209">
                  <c:v>114381.16363636362</c:v>
                </c:pt>
                <c:pt idx="210">
                  <c:v>114320.84444444446</c:v>
                </c:pt>
                <c:pt idx="211">
                  <c:v>113574</c:v>
                </c:pt>
                <c:pt idx="212">
                  <c:v>113272.79999999997</c:v>
                </c:pt>
                <c:pt idx="213">
                  <c:v>112879.60000000002</c:v>
                </c:pt>
                <c:pt idx="214">
                  <c:v>112829.5</c:v>
                </c:pt>
                <c:pt idx="215">
                  <c:v>112315.83999999998</c:v>
                </c:pt>
                <c:pt idx="216">
                  <c:v>112092.20000000001</c:v>
                </c:pt>
                <c:pt idx="217">
                  <c:v>111707.90400000001</c:v>
                </c:pt>
                <c:pt idx="218">
                  <c:v>111480.91428571427</c:v>
                </c:pt>
                <c:pt idx="219">
                  <c:v>110935.71428571429</c:v>
                </c:pt>
                <c:pt idx="220">
                  <c:v>110315.51999999997</c:v>
                </c:pt>
                <c:pt idx="221">
                  <c:v>109608.23999999999</c:v>
                </c:pt>
                <c:pt idx="222">
                  <c:v>109469.0181818182</c:v>
                </c:pt>
                <c:pt idx="223">
                  <c:v>109186.152</c:v>
                </c:pt>
                <c:pt idx="224">
                  <c:v>109096.02666666669</c:v>
                </c:pt>
                <c:pt idx="225">
                  <c:v>108836.90999999999</c:v>
                </c:pt>
                <c:pt idx="226">
                  <c:v>108060.96</c:v>
                </c:pt>
                <c:pt idx="227">
                  <c:v>107262.23999999999</c:v>
                </c:pt>
                <c:pt idx="228">
                  <c:v>106883.20000000001</c:v>
                </c:pt>
                <c:pt idx="229">
                  <c:v>105309.50222222222</c:v>
                </c:pt>
                <c:pt idx="230">
                  <c:v>104447.1272727273</c:v>
                </c:pt>
                <c:pt idx="231">
                  <c:v>104244.31999999999</c:v>
                </c:pt>
                <c:pt idx="232">
                  <c:v>104215.10400000001</c:v>
                </c:pt>
                <c:pt idx="233">
                  <c:v>103978.18666666669</c:v>
                </c:pt>
                <c:pt idx="234">
                  <c:v>103294.42857142857</c:v>
                </c:pt>
                <c:pt idx="235">
                  <c:v>103234.8488888889</c:v>
                </c:pt>
                <c:pt idx="236">
                  <c:v>103045.49333333333</c:v>
                </c:pt>
                <c:pt idx="237">
                  <c:v>102946.94857142858</c:v>
                </c:pt>
                <c:pt idx="238">
                  <c:v>102753.42666666668</c:v>
                </c:pt>
                <c:pt idx="239">
                  <c:v>102636.72</c:v>
                </c:pt>
                <c:pt idx="240">
                  <c:v>102566.39999999998</c:v>
                </c:pt>
                <c:pt idx="241">
                  <c:v>102152.77714285713</c:v>
                </c:pt>
                <c:pt idx="242">
                  <c:v>101974.79000000004</c:v>
                </c:pt>
                <c:pt idx="243">
                  <c:v>101151.83076923076</c:v>
                </c:pt>
                <c:pt idx="244">
                  <c:v>101127.08571428573</c:v>
                </c:pt>
                <c:pt idx="245">
                  <c:v>100697.59999999998</c:v>
                </c:pt>
                <c:pt idx="246">
                  <c:v>100493.12000000001</c:v>
                </c:pt>
                <c:pt idx="247">
                  <c:v>100434.42499999999</c:v>
                </c:pt>
                <c:pt idx="248">
                  <c:v>100161.60000000002</c:v>
                </c:pt>
                <c:pt idx="249">
                  <c:v>99950.39999999998</c:v>
                </c:pt>
                <c:pt idx="250">
                  <c:v>99833.2</c:v>
                </c:pt>
                <c:pt idx="251">
                  <c:v>99778.63999999997</c:v>
                </c:pt>
                <c:pt idx="252">
                  <c:v>99216.319999999992</c:v>
                </c:pt>
                <c:pt idx="253">
                  <c:v>99137.666666666672</c:v>
                </c:pt>
                <c:pt idx="254">
                  <c:v>99012.18666666669</c:v>
                </c:pt>
                <c:pt idx="255">
                  <c:v>98794.666666666672</c:v>
                </c:pt>
                <c:pt idx="256">
                  <c:v>97181.672727272758</c:v>
                </c:pt>
                <c:pt idx="257">
                  <c:v>97004.25</c:v>
                </c:pt>
                <c:pt idx="258">
                  <c:v>96939.92</c:v>
                </c:pt>
                <c:pt idx="259">
                  <c:v>96591.654545454556</c:v>
                </c:pt>
                <c:pt idx="260">
                  <c:v>96576.3</c:v>
                </c:pt>
                <c:pt idx="261">
                  <c:v>96343.38</c:v>
                </c:pt>
                <c:pt idx="262">
                  <c:v>95526.900000000023</c:v>
                </c:pt>
                <c:pt idx="263">
                  <c:v>95322.592727272728</c:v>
                </c:pt>
                <c:pt idx="264">
                  <c:v>94857.893333333312</c:v>
                </c:pt>
                <c:pt idx="265">
                  <c:v>94704.866666666654</c:v>
                </c:pt>
                <c:pt idx="266">
                  <c:v>94691.047999999995</c:v>
                </c:pt>
                <c:pt idx="267">
                  <c:v>94677.891428571427</c:v>
                </c:pt>
                <c:pt idx="268">
                  <c:v>93389.013333333351</c:v>
                </c:pt>
                <c:pt idx="269">
                  <c:v>93213.693333333329</c:v>
                </c:pt>
                <c:pt idx="270">
                  <c:v>92658.354285714289</c:v>
                </c:pt>
                <c:pt idx="271">
                  <c:v>92642.144</c:v>
                </c:pt>
                <c:pt idx="272">
                  <c:v>92478.047999999995</c:v>
                </c:pt>
                <c:pt idx="273">
                  <c:v>92249.818181818177</c:v>
                </c:pt>
                <c:pt idx="274">
                  <c:v>92060.440000000017</c:v>
                </c:pt>
                <c:pt idx="275">
                  <c:v>91596.160000000018</c:v>
                </c:pt>
                <c:pt idx="276">
                  <c:v>91057.230769230766</c:v>
                </c:pt>
                <c:pt idx="277">
                  <c:v>90675.514285714293</c:v>
                </c:pt>
                <c:pt idx="278">
                  <c:v>90601.159999999989</c:v>
                </c:pt>
                <c:pt idx="279">
                  <c:v>90494.307692307688</c:v>
                </c:pt>
                <c:pt idx="280">
                  <c:v>90323.520000000019</c:v>
                </c:pt>
                <c:pt idx="281">
                  <c:v>90293.127272727303</c:v>
                </c:pt>
                <c:pt idx="282">
                  <c:v>90268.463999999964</c:v>
                </c:pt>
                <c:pt idx="283">
                  <c:v>90041.199999999983</c:v>
                </c:pt>
                <c:pt idx="284">
                  <c:v>89743.715555555551</c:v>
                </c:pt>
                <c:pt idx="285">
                  <c:v>89382.39999999998</c:v>
                </c:pt>
                <c:pt idx="286">
                  <c:v>89290.16</c:v>
                </c:pt>
                <c:pt idx="287">
                  <c:v>89246.879999999976</c:v>
                </c:pt>
                <c:pt idx="288">
                  <c:v>88727.756923076915</c:v>
                </c:pt>
                <c:pt idx="289">
                  <c:v>87916.479999999981</c:v>
                </c:pt>
                <c:pt idx="290">
                  <c:v>87882.915555555577</c:v>
                </c:pt>
                <c:pt idx="291">
                  <c:v>87749.973333333328</c:v>
                </c:pt>
                <c:pt idx="292">
                  <c:v>87748.583999999988</c:v>
                </c:pt>
                <c:pt idx="293">
                  <c:v>87573.200000000012</c:v>
                </c:pt>
                <c:pt idx="294">
                  <c:v>87356.148000000001</c:v>
                </c:pt>
                <c:pt idx="295">
                  <c:v>87252.617142857125</c:v>
                </c:pt>
                <c:pt idx="296">
                  <c:v>87071.866666666654</c:v>
                </c:pt>
                <c:pt idx="297">
                  <c:v>85826.880000000048</c:v>
                </c:pt>
                <c:pt idx="298">
                  <c:v>85575.17333333334</c:v>
                </c:pt>
                <c:pt idx="299">
                  <c:v>85194.72</c:v>
                </c:pt>
                <c:pt idx="300">
                  <c:v>85011.92571428571</c:v>
                </c:pt>
                <c:pt idx="301">
                  <c:v>84791.880000000048</c:v>
                </c:pt>
                <c:pt idx="302">
                  <c:v>84719.363076923051</c:v>
                </c:pt>
                <c:pt idx="303">
                  <c:v>84402.4714285714</c:v>
                </c:pt>
                <c:pt idx="304">
                  <c:v>84173.466666666674</c:v>
                </c:pt>
                <c:pt idx="305">
                  <c:v>83995.53</c:v>
                </c:pt>
                <c:pt idx="306">
                  <c:v>83786.605714285717</c:v>
                </c:pt>
                <c:pt idx="307">
                  <c:v>83785.577777777798</c:v>
                </c:pt>
                <c:pt idx="308">
                  <c:v>83395.108571428573</c:v>
                </c:pt>
                <c:pt idx="309">
                  <c:v>82915.131428571418</c:v>
                </c:pt>
                <c:pt idx="310">
                  <c:v>82884.766153846154</c:v>
                </c:pt>
                <c:pt idx="311">
                  <c:v>82878.217777777769</c:v>
                </c:pt>
                <c:pt idx="312">
                  <c:v>82255.902857142864</c:v>
                </c:pt>
                <c:pt idx="313">
                  <c:v>81713.088888888873</c:v>
                </c:pt>
                <c:pt idx="314">
                  <c:v>81695.25</c:v>
                </c:pt>
                <c:pt idx="315">
                  <c:v>80577.266666666677</c:v>
                </c:pt>
                <c:pt idx="316">
                  <c:v>80563.104000000007</c:v>
                </c:pt>
                <c:pt idx="317">
                  <c:v>79639.748571428601</c:v>
                </c:pt>
                <c:pt idx="318">
                  <c:v>79627.111111111109</c:v>
                </c:pt>
                <c:pt idx="319">
                  <c:v>79526.92</c:v>
                </c:pt>
                <c:pt idx="320">
                  <c:v>79104.342857142838</c:v>
                </c:pt>
                <c:pt idx="321">
                  <c:v>79067.250909090915</c:v>
                </c:pt>
                <c:pt idx="322">
                  <c:v>78724.800000000017</c:v>
                </c:pt>
                <c:pt idx="323">
                  <c:v>78506</c:v>
                </c:pt>
                <c:pt idx="324">
                  <c:v>78461.8</c:v>
                </c:pt>
                <c:pt idx="325">
                  <c:v>78337.760000000009</c:v>
                </c:pt>
                <c:pt idx="326">
                  <c:v>78217.440000000031</c:v>
                </c:pt>
                <c:pt idx="327">
                  <c:v>77981.454545454544</c:v>
                </c:pt>
                <c:pt idx="328">
                  <c:v>77793.52</c:v>
                </c:pt>
                <c:pt idx="329">
                  <c:v>77309.960000000036</c:v>
                </c:pt>
                <c:pt idx="330">
                  <c:v>77060.160000000003</c:v>
                </c:pt>
                <c:pt idx="331">
                  <c:v>76816.966666666674</c:v>
                </c:pt>
                <c:pt idx="332">
                  <c:v>76382.739999999991</c:v>
                </c:pt>
                <c:pt idx="333">
                  <c:v>75581.616000000009</c:v>
                </c:pt>
                <c:pt idx="334">
                  <c:v>75198.030769230769</c:v>
                </c:pt>
                <c:pt idx="335">
                  <c:v>74130.897142857153</c:v>
                </c:pt>
                <c:pt idx="336">
                  <c:v>73968.479999999981</c:v>
                </c:pt>
                <c:pt idx="337">
                  <c:v>73913.657142857162</c:v>
                </c:pt>
                <c:pt idx="338">
                  <c:v>73664.039999999994</c:v>
                </c:pt>
                <c:pt idx="339">
                  <c:v>72778.246153846165</c:v>
                </c:pt>
                <c:pt idx="340">
                  <c:v>72688.639999999999</c:v>
                </c:pt>
                <c:pt idx="341">
                  <c:v>72371.760000000009</c:v>
                </c:pt>
                <c:pt idx="342">
                  <c:v>72291.504000000001</c:v>
                </c:pt>
                <c:pt idx="343">
                  <c:v>72034.43200000003</c:v>
                </c:pt>
                <c:pt idx="344">
                  <c:v>71878.51999999999</c:v>
                </c:pt>
                <c:pt idx="345">
                  <c:v>71696.502857142856</c:v>
                </c:pt>
                <c:pt idx="346">
                  <c:v>71522.030769230769</c:v>
                </c:pt>
                <c:pt idx="347">
                  <c:v>71282.830769230757</c:v>
                </c:pt>
                <c:pt idx="348">
                  <c:v>71134.720000000001</c:v>
                </c:pt>
                <c:pt idx="349">
                  <c:v>70901.039999999994</c:v>
                </c:pt>
                <c:pt idx="350">
                  <c:v>70742.320000000007</c:v>
                </c:pt>
                <c:pt idx="351">
                  <c:v>69546.320000000007</c:v>
                </c:pt>
                <c:pt idx="352">
                  <c:v>69297.900000000023</c:v>
                </c:pt>
                <c:pt idx="353">
                  <c:v>68396.064000000013</c:v>
                </c:pt>
                <c:pt idx="354">
                  <c:v>68378.737142857164</c:v>
                </c:pt>
                <c:pt idx="355">
                  <c:v>68348.174545454545</c:v>
                </c:pt>
                <c:pt idx="356">
                  <c:v>68251.626666666678</c:v>
                </c:pt>
                <c:pt idx="357">
                  <c:v>68142.150000000023</c:v>
                </c:pt>
                <c:pt idx="358">
                  <c:v>68047.043999999994</c:v>
                </c:pt>
                <c:pt idx="359">
                  <c:v>67938.63999999997</c:v>
                </c:pt>
                <c:pt idx="360">
                  <c:v>67553.982222222199</c:v>
                </c:pt>
                <c:pt idx="361">
                  <c:v>67466.74285714289</c:v>
                </c:pt>
                <c:pt idx="362">
                  <c:v>67461.52</c:v>
                </c:pt>
                <c:pt idx="363">
                  <c:v>67053.119999999995</c:v>
                </c:pt>
                <c:pt idx="364">
                  <c:v>67047.60000000002</c:v>
                </c:pt>
                <c:pt idx="365">
                  <c:v>66917.039999999994</c:v>
                </c:pt>
                <c:pt idx="366">
                  <c:v>66623.523076923069</c:v>
                </c:pt>
                <c:pt idx="367">
                  <c:v>66596.885714285701</c:v>
                </c:pt>
                <c:pt idx="368">
                  <c:v>66425.100000000006</c:v>
                </c:pt>
                <c:pt idx="369">
                  <c:v>66165.159999999989</c:v>
                </c:pt>
                <c:pt idx="370">
                  <c:v>66043.585454545493</c:v>
                </c:pt>
                <c:pt idx="371">
                  <c:v>65098.440000000039</c:v>
                </c:pt>
                <c:pt idx="372">
                  <c:v>64683</c:v>
                </c:pt>
                <c:pt idx="373">
                  <c:v>64613.56</c:v>
                </c:pt>
                <c:pt idx="374">
                  <c:v>64584.771428571432</c:v>
                </c:pt>
                <c:pt idx="375">
                  <c:v>64115.520000000019</c:v>
                </c:pt>
                <c:pt idx="376">
                  <c:v>63808.36363636364</c:v>
                </c:pt>
                <c:pt idx="377">
                  <c:v>63716.639999999978</c:v>
                </c:pt>
                <c:pt idx="378">
                  <c:v>63310.034285714282</c:v>
                </c:pt>
                <c:pt idx="379">
                  <c:v>63142.666666666664</c:v>
                </c:pt>
                <c:pt idx="380">
                  <c:v>62831.466666666638</c:v>
                </c:pt>
                <c:pt idx="381">
                  <c:v>62601.2</c:v>
                </c:pt>
                <c:pt idx="382">
                  <c:v>62375.47555555556</c:v>
                </c:pt>
                <c:pt idx="383">
                  <c:v>61491.799999999996</c:v>
                </c:pt>
                <c:pt idx="384">
                  <c:v>61334.171428571419</c:v>
                </c:pt>
                <c:pt idx="385">
                  <c:v>60678.224000000002</c:v>
                </c:pt>
                <c:pt idx="386">
                  <c:v>60471.546666666669</c:v>
                </c:pt>
                <c:pt idx="387">
                  <c:v>60397.847999999998</c:v>
                </c:pt>
                <c:pt idx="388">
                  <c:v>60249.30000000001</c:v>
                </c:pt>
                <c:pt idx="389">
                  <c:v>60105.899999999987</c:v>
                </c:pt>
                <c:pt idx="390">
                  <c:v>60008.666666666664</c:v>
                </c:pt>
                <c:pt idx="391">
                  <c:v>59890</c:v>
                </c:pt>
                <c:pt idx="392">
                  <c:v>59787.839999999989</c:v>
                </c:pt>
                <c:pt idx="393">
                  <c:v>59574.5</c:v>
                </c:pt>
                <c:pt idx="394">
                  <c:v>59491.095384615386</c:v>
                </c:pt>
                <c:pt idx="395">
                  <c:v>59388.960000000006</c:v>
                </c:pt>
                <c:pt idx="396">
                  <c:v>58541.04</c:v>
                </c:pt>
                <c:pt idx="397">
                  <c:v>58464.640000000021</c:v>
                </c:pt>
                <c:pt idx="398">
                  <c:v>58422.264615384614</c:v>
                </c:pt>
                <c:pt idx="399">
                  <c:v>58333.952000000005</c:v>
                </c:pt>
                <c:pt idx="400">
                  <c:v>58299.095999999998</c:v>
                </c:pt>
                <c:pt idx="401">
                  <c:v>58236.981538461536</c:v>
                </c:pt>
                <c:pt idx="402">
                  <c:v>58111.089230769227</c:v>
                </c:pt>
                <c:pt idx="403">
                  <c:v>57966.362857142864</c:v>
                </c:pt>
                <c:pt idx="404">
                  <c:v>57782.468571428573</c:v>
                </c:pt>
                <c:pt idx="405">
                  <c:v>57383.479999999981</c:v>
                </c:pt>
                <c:pt idx="406">
                  <c:v>56995.199999999997</c:v>
                </c:pt>
                <c:pt idx="407">
                  <c:v>56650.079999999987</c:v>
                </c:pt>
                <c:pt idx="408">
                  <c:v>56473.634285714281</c:v>
                </c:pt>
                <c:pt idx="409">
                  <c:v>56059.785000000033</c:v>
                </c:pt>
                <c:pt idx="410">
                  <c:v>55822.799999999988</c:v>
                </c:pt>
                <c:pt idx="411">
                  <c:v>55816.80000000001</c:v>
                </c:pt>
                <c:pt idx="412">
                  <c:v>55756.342857142845</c:v>
                </c:pt>
                <c:pt idx="413">
                  <c:v>55597.040000000008</c:v>
                </c:pt>
                <c:pt idx="414">
                  <c:v>55320.479999999981</c:v>
                </c:pt>
                <c:pt idx="415">
                  <c:v>55283.140000000014</c:v>
                </c:pt>
                <c:pt idx="416">
                  <c:v>55280.639999999992</c:v>
                </c:pt>
                <c:pt idx="417">
                  <c:v>55091.688888888908</c:v>
                </c:pt>
                <c:pt idx="418">
                  <c:v>54913.409999999996</c:v>
                </c:pt>
                <c:pt idx="419">
                  <c:v>54846.919999999984</c:v>
                </c:pt>
                <c:pt idx="420">
                  <c:v>54846.566666666673</c:v>
                </c:pt>
                <c:pt idx="421">
                  <c:v>54773.280000000006</c:v>
                </c:pt>
                <c:pt idx="422">
                  <c:v>54638.920000000006</c:v>
                </c:pt>
                <c:pt idx="423">
                  <c:v>54572.864000000016</c:v>
                </c:pt>
                <c:pt idx="424">
                  <c:v>54570.375</c:v>
                </c:pt>
                <c:pt idx="425">
                  <c:v>54340.73000000001</c:v>
                </c:pt>
                <c:pt idx="426">
                  <c:v>54046.354285714282</c:v>
                </c:pt>
                <c:pt idx="427">
                  <c:v>53696.160000000011</c:v>
                </c:pt>
                <c:pt idx="428">
                  <c:v>53673.216666666674</c:v>
                </c:pt>
                <c:pt idx="429">
                  <c:v>53172.504000000001</c:v>
                </c:pt>
                <c:pt idx="430">
                  <c:v>53119.22</c:v>
                </c:pt>
                <c:pt idx="431">
                  <c:v>52958</c:v>
                </c:pt>
                <c:pt idx="432">
                  <c:v>52622.400000000009</c:v>
                </c:pt>
                <c:pt idx="433">
                  <c:v>52286.471999999994</c:v>
                </c:pt>
                <c:pt idx="434">
                  <c:v>52261.44000000001</c:v>
                </c:pt>
                <c:pt idx="435">
                  <c:v>52207.44</c:v>
                </c:pt>
                <c:pt idx="436">
                  <c:v>51951.47555555556</c:v>
                </c:pt>
                <c:pt idx="437">
                  <c:v>51774</c:v>
                </c:pt>
                <c:pt idx="438">
                  <c:v>51745.535999999986</c:v>
                </c:pt>
                <c:pt idx="439">
                  <c:v>51376.046666666669</c:v>
                </c:pt>
                <c:pt idx="440">
                  <c:v>51309.090000000004</c:v>
                </c:pt>
                <c:pt idx="441">
                  <c:v>50939.429999999993</c:v>
                </c:pt>
                <c:pt idx="442">
                  <c:v>50412.479999999996</c:v>
                </c:pt>
                <c:pt idx="443">
                  <c:v>49941.869999999995</c:v>
                </c:pt>
                <c:pt idx="444">
                  <c:v>49670.631999999983</c:v>
                </c:pt>
                <c:pt idx="445">
                  <c:v>49284.479999999996</c:v>
                </c:pt>
                <c:pt idx="446">
                  <c:v>49234.966666666674</c:v>
                </c:pt>
                <c:pt idx="447">
                  <c:v>49115.410909090911</c:v>
                </c:pt>
                <c:pt idx="448">
                  <c:v>48957.119999999981</c:v>
                </c:pt>
                <c:pt idx="449">
                  <c:v>48892.857142857145</c:v>
                </c:pt>
                <c:pt idx="450">
                  <c:v>48874.311111111114</c:v>
                </c:pt>
                <c:pt idx="451">
                  <c:v>48873.78</c:v>
                </c:pt>
                <c:pt idx="452">
                  <c:v>48855.450000000012</c:v>
                </c:pt>
                <c:pt idx="453">
                  <c:v>48097.866666666661</c:v>
                </c:pt>
                <c:pt idx="454">
                  <c:v>48060.80000000001</c:v>
                </c:pt>
                <c:pt idx="455">
                  <c:v>47725.600000000006</c:v>
                </c:pt>
                <c:pt idx="456">
                  <c:v>47321.12000000001</c:v>
                </c:pt>
                <c:pt idx="457">
                  <c:v>46936.079999999987</c:v>
                </c:pt>
                <c:pt idx="458">
                  <c:v>46931.600000000013</c:v>
                </c:pt>
                <c:pt idx="459">
                  <c:v>46861.248</c:v>
                </c:pt>
                <c:pt idx="460">
                  <c:v>45866.6</c:v>
                </c:pt>
                <c:pt idx="461">
                  <c:v>45855.42</c:v>
                </c:pt>
                <c:pt idx="462">
                  <c:v>45758.44</c:v>
                </c:pt>
                <c:pt idx="463">
                  <c:v>45517.820000000007</c:v>
                </c:pt>
                <c:pt idx="464">
                  <c:v>45349.950000000012</c:v>
                </c:pt>
                <c:pt idx="465">
                  <c:v>45305.75076923077</c:v>
                </c:pt>
                <c:pt idx="466">
                  <c:v>45156.057142857127</c:v>
                </c:pt>
                <c:pt idx="467">
                  <c:v>45067.552000000003</c:v>
                </c:pt>
                <c:pt idx="468">
                  <c:v>44959.549090909095</c:v>
                </c:pt>
                <c:pt idx="469">
                  <c:v>44830.30000000001</c:v>
                </c:pt>
                <c:pt idx="470">
                  <c:v>44645.005714285719</c:v>
                </c:pt>
                <c:pt idx="471">
                  <c:v>44160.425454545446</c:v>
                </c:pt>
                <c:pt idx="472">
                  <c:v>44037.671999999999</c:v>
                </c:pt>
                <c:pt idx="473">
                  <c:v>43995.451428571447</c:v>
                </c:pt>
                <c:pt idx="474">
                  <c:v>43664.839999999982</c:v>
                </c:pt>
                <c:pt idx="475">
                  <c:v>43633.111111111109</c:v>
                </c:pt>
                <c:pt idx="476">
                  <c:v>43309.933333333327</c:v>
                </c:pt>
                <c:pt idx="477">
                  <c:v>43082.760000000009</c:v>
                </c:pt>
                <c:pt idx="478">
                  <c:v>42901.097777777766</c:v>
                </c:pt>
                <c:pt idx="479">
                  <c:v>42876.952000000005</c:v>
                </c:pt>
                <c:pt idx="480">
                  <c:v>42867.44</c:v>
                </c:pt>
                <c:pt idx="481">
                  <c:v>42569.700000000012</c:v>
                </c:pt>
                <c:pt idx="482">
                  <c:v>42243.111428571436</c:v>
                </c:pt>
                <c:pt idx="483">
                  <c:v>42215.4</c:v>
                </c:pt>
                <c:pt idx="484">
                  <c:v>42051.63636363636</c:v>
                </c:pt>
                <c:pt idx="485">
                  <c:v>41872</c:v>
                </c:pt>
                <c:pt idx="486">
                  <c:v>41841.19999999999</c:v>
                </c:pt>
                <c:pt idx="487">
                  <c:v>41594.473846153836</c:v>
                </c:pt>
                <c:pt idx="488">
                  <c:v>40788.020000000004</c:v>
                </c:pt>
                <c:pt idx="489">
                  <c:v>40218.453333333331</c:v>
                </c:pt>
                <c:pt idx="490">
                  <c:v>40166.765714285699</c:v>
                </c:pt>
                <c:pt idx="491">
                  <c:v>39033.456000000006</c:v>
                </c:pt>
                <c:pt idx="492">
                  <c:v>38835.643999999993</c:v>
                </c:pt>
                <c:pt idx="493">
                  <c:v>38668.800000000003</c:v>
                </c:pt>
                <c:pt idx="494">
                  <c:v>38204.972000000023</c:v>
                </c:pt>
                <c:pt idx="495">
                  <c:v>38065.22181818181</c:v>
                </c:pt>
                <c:pt idx="496">
                  <c:v>37940.697142857141</c:v>
                </c:pt>
                <c:pt idx="497">
                  <c:v>37780.968000000015</c:v>
                </c:pt>
                <c:pt idx="498">
                  <c:v>37758.857142857145</c:v>
                </c:pt>
                <c:pt idx="499">
                  <c:v>37530.78666666666</c:v>
                </c:pt>
                <c:pt idx="500">
                  <c:v>37468.36</c:v>
                </c:pt>
                <c:pt idx="501">
                  <c:v>37431.554285714272</c:v>
                </c:pt>
                <c:pt idx="502">
                  <c:v>37233.600000000013</c:v>
                </c:pt>
                <c:pt idx="503">
                  <c:v>37005.619999999995</c:v>
                </c:pt>
                <c:pt idx="504">
                  <c:v>36930.400000000009</c:v>
                </c:pt>
                <c:pt idx="505">
                  <c:v>36916.137142857136</c:v>
                </c:pt>
                <c:pt idx="506">
                  <c:v>36902.544615384621</c:v>
                </c:pt>
                <c:pt idx="507">
                  <c:v>36776.834285714278</c:v>
                </c:pt>
                <c:pt idx="508">
                  <c:v>36740.011428571437</c:v>
                </c:pt>
                <c:pt idx="509">
                  <c:v>36703.606153846151</c:v>
                </c:pt>
                <c:pt idx="510">
                  <c:v>36498.857142857145</c:v>
                </c:pt>
                <c:pt idx="511">
                  <c:v>36490.399999999987</c:v>
                </c:pt>
                <c:pt idx="512">
                  <c:v>36464.739999999991</c:v>
                </c:pt>
                <c:pt idx="513">
                  <c:v>36357.979999999996</c:v>
                </c:pt>
                <c:pt idx="514">
                  <c:v>36330.299999999988</c:v>
                </c:pt>
                <c:pt idx="515">
                  <c:v>35994.78666666666</c:v>
                </c:pt>
                <c:pt idx="516">
                  <c:v>35877.42333333334</c:v>
                </c:pt>
                <c:pt idx="517">
                  <c:v>35782.516363636358</c:v>
                </c:pt>
                <c:pt idx="518">
                  <c:v>35488.799999999996</c:v>
                </c:pt>
                <c:pt idx="519">
                  <c:v>35416.5</c:v>
                </c:pt>
                <c:pt idx="520">
                  <c:v>35365.880000000005</c:v>
                </c:pt>
                <c:pt idx="521">
                  <c:v>35134.783999999985</c:v>
                </c:pt>
                <c:pt idx="522">
                  <c:v>34988.304000000004</c:v>
                </c:pt>
                <c:pt idx="523">
                  <c:v>34922.016000000018</c:v>
                </c:pt>
                <c:pt idx="524">
                  <c:v>34615.093333333345</c:v>
                </c:pt>
                <c:pt idx="525">
                  <c:v>34596.177777777775</c:v>
                </c:pt>
                <c:pt idx="526">
                  <c:v>34207.400000000009</c:v>
                </c:pt>
                <c:pt idx="527">
                  <c:v>34184.354285714282</c:v>
                </c:pt>
                <c:pt idx="528">
                  <c:v>34132.559999999998</c:v>
                </c:pt>
                <c:pt idx="529">
                  <c:v>34059.454545454544</c:v>
                </c:pt>
                <c:pt idx="530">
                  <c:v>33914.919999999991</c:v>
                </c:pt>
                <c:pt idx="531">
                  <c:v>33747.222857142864</c:v>
                </c:pt>
                <c:pt idx="532">
                  <c:v>33483.239999999991</c:v>
                </c:pt>
                <c:pt idx="533">
                  <c:v>33111.520000000019</c:v>
                </c:pt>
                <c:pt idx="534">
                  <c:v>33098.759999999995</c:v>
                </c:pt>
                <c:pt idx="535">
                  <c:v>32938.619999999995</c:v>
                </c:pt>
                <c:pt idx="536">
                  <c:v>32815.328000000001</c:v>
                </c:pt>
                <c:pt idx="537">
                  <c:v>32596.617142857151</c:v>
                </c:pt>
                <c:pt idx="538">
                  <c:v>32519.143999999993</c:v>
                </c:pt>
                <c:pt idx="539">
                  <c:v>32489.537777777776</c:v>
                </c:pt>
                <c:pt idx="540">
                  <c:v>32259.883636363633</c:v>
                </c:pt>
                <c:pt idx="541">
                  <c:v>32227.714285714286</c:v>
                </c:pt>
                <c:pt idx="542">
                  <c:v>31991.96</c:v>
                </c:pt>
                <c:pt idx="543">
                  <c:v>31740.914285714291</c:v>
                </c:pt>
                <c:pt idx="544">
                  <c:v>31678.767272727269</c:v>
                </c:pt>
                <c:pt idx="545">
                  <c:v>31610.233846153849</c:v>
                </c:pt>
                <c:pt idx="546">
                  <c:v>31275.440000000002</c:v>
                </c:pt>
                <c:pt idx="547">
                  <c:v>31164.364000000001</c:v>
                </c:pt>
                <c:pt idx="548">
                  <c:v>31036.199999999997</c:v>
                </c:pt>
                <c:pt idx="549">
                  <c:v>30988.465454545465</c:v>
                </c:pt>
                <c:pt idx="550">
                  <c:v>30937.813333333313</c:v>
                </c:pt>
                <c:pt idx="551">
                  <c:v>30724.920000000002</c:v>
                </c:pt>
                <c:pt idx="552">
                  <c:v>30578.599999999995</c:v>
                </c:pt>
                <c:pt idx="553">
                  <c:v>30374.817777777775</c:v>
                </c:pt>
                <c:pt idx="554">
                  <c:v>30318.400000000001</c:v>
                </c:pt>
                <c:pt idx="555">
                  <c:v>30214.146666666675</c:v>
                </c:pt>
                <c:pt idx="556">
                  <c:v>30136.480000000007</c:v>
                </c:pt>
                <c:pt idx="557">
                  <c:v>29922.420000000002</c:v>
                </c:pt>
                <c:pt idx="558">
                  <c:v>29715.557142857146</c:v>
                </c:pt>
                <c:pt idx="559">
                  <c:v>29371.989999999991</c:v>
                </c:pt>
                <c:pt idx="560">
                  <c:v>29344.613333333324</c:v>
                </c:pt>
                <c:pt idx="561">
                  <c:v>29242.218181818174</c:v>
                </c:pt>
                <c:pt idx="562">
                  <c:v>29161.200000000008</c:v>
                </c:pt>
                <c:pt idx="563">
                  <c:v>29150.615999999991</c:v>
                </c:pt>
                <c:pt idx="564">
                  <c:v>28724.384615384617</c:v>
                </c:pt>
                <c:pt idx="565">
                  <c:v>28640.123076923082</c:v>
                </c:pt>
                <c:pt idx="566">
                  <c:v>28539.520000000004</c:v>
                </c:pt>
                <c:pt idx="567">
                  <c:v>28518.453333333327</c:v>
                </c:pt>
                <c:pt idx="568">
                  <c:v>28484.342857142845</c:v>
                </c:pt>
                <c:pt idx="569">
                  <c:v>28225.280000000006</c:v>
                </c:pt>
                <c:pt idx="570">
                  <c:v>28084.450000000012</c:v>
                </c:pt>
                <c:pt idx="571">
                  <c:v>28047.607999999997</c:v>
                </c:pt>
                <c:pt idx="572">
                  <c:v>28032.773333333334</c:v>
                </c:pt>
                <c:pt idx="573">
                  <c:v>27989.308571428559</c:v>
                </c:pt>
                <c:pt idx="574">
                  <c:v>27661.059999999998</c:v>
                </c:pt>
                <c:pt idx="575">
                  <c:v>27305.639999999996</c:v>
                </c:pt>
                <c:pt idx="576">
                  <c:v>27016.624</c:v>
                </c:pt>
                <c:pt idx="577">
                  <c:v>26730.592000000004</c:v>
                </c:pt>
                <c:pt idx="578">
                  <c:v>26698.319999999996</c:v>
                </c:pt>
                <c:pt idx="579">
                  <c:v>26682.253333333338</c:v>
                </c:pt>
                <c:pt idx="580">
                  <c:v>26350.850000000017</c:v>
                </c:pt>
                <c:pt idx="581">
                  <c:v>26319.199999999993</c:v>
                </c:pt>
                <c:pt idx="582">
                  <c:v>26263.536</c:v>
                </c:pt>
                <c:pt idx="583">
                  <c:v>26160.808888888892</c:v>
                </c:pt>
                <c:pt idx="584">
                  <c:v>26143.74</c:v>
                </c:pt>
                <c:pt idx="585">
                  <c:v>26141.50153846154</c:v>
                </c:pt>
                <c:pt idx="586">
                  <c:v>26135.738181818193</c:v>
                </c:pt>
                <c:pt idx="587">
                  <c:v>25809.809999999998</c:v>
                </c:pt>
                <c:pt idx="588">
                  <c:v>25459.297142857155</c:v>
                </c:pt>
                <c:pt idx="589">
                  <c:v>25442.080000000024</c:v>
                </c:pt>
                <c:pt idx="590">
                  <c:v>25206.974285714296</c:v>
                </c:pt>
                <c:pt idx="591">
                  <c:v>25153.149999999994</c:v>
                </c:pt>
                <c:pt idx="592">
                  <c:v>25078.167272727271</c:v>
                </c:pt>
                <c:pt idx="593">
                  <c:v>25065.360000000011</c:v>
                </c:pt>
                <c:pt idx="594">
                  <c:v>24824.360000000004</c:v>
                </c:pt>
                <c:pt idx="595">
                  <c:v>24696.100000000006</c:v>
                </c:pt>
                <c:pt idx="596">
                  <c:v>24557.300000000007</c:v>
                </c:pt>
                <c:pt idx="597">
                  <c:v>24379.23076923077</c:v>
                </c:pt>
                <c:pt idx="598">
                  <c:v>24294.210000000006</c:v>
                </c:pt>
                <c:pt idx="599">
                  <c:v>23894.099999999995</c:v>
                </c:pt>
                <c:pt idx="600">
                  <c:v>23738.331428571437</c:v>
                </c:pt>
                <c:pt idx="601">
                  <c:v>23457.433333333349</c:v>
                </c:pt>
                <c:pt idx="602">
                  <c:v>23318.654545454541</c:v>
                </c:pt>
                <c:pt idx="603">
                  <c:v>23307.13600000001</c:v>
                </c:pt>
                <c:pt idx="604">
                  <c:v>23273.040000000012</c:v>
                </c:pt>
                <c:pt idx="605">
                  <c:v>23090.658461538467</c:v>
                </c:pt>
                <c:pt idx="606">
                  <c:v>23060.468571428577</c:v>
                </c:pt>
                <c:pt idx="607">
                  <c:v>22943.573333333337</c:v>
                </c:pt>
                <c:pt idx="608">
                  <c:v>22665.776000000002</c:v>
                </c:pt>
                <c:pt idx="609">
                  <c:v>22664.41333333333</c:v>
                </c:pt>
                <c:pt idx="610">
                  <c:v>22606.153846153848</c:v>
                </c:pt>
                <c:pt idx="611">
                  <c:v>22528.380000000005</c:v>
                </c:pt>
                <c:pt idx="612">
                  <c:v>22409.867692307693</c:v>
                </c:pt>
                <c:pt idx="613">
                  <c:v>22387.399999999994</c:v>
                </c:pt>
                <c:pt idx="614">
                  <c:v>22296.239999999991</c:v>
                </c:pt>
                <c:pt idx="615">
                  <c:v>22184.879999999965</c:v>
                </c:pt>
                <c:pt idx="616">
                  <c:v>22077</c:v>
                </c:pt>
                <c:pt idx="617">
                  <c:v>22075.055384615382</c:v>
                </c:pt>
                <c:pt idx="618">
                  <c:v>22060.015384615381</c:v>
                </c:pt>
                <c:pt idx="619">
                  <c:v>22034.245714285709</c:v>
                </c:pt>
                <c:pt idx="620">
                  <c:v>21586.472727272721</c:v>
                </c:pt>
                <c:pt idx="621">
                  <c:v>21377.353846153845</c:v>
                </c:pt>
                <c:pt idx="622">
                  <c:v>21375.428571428572</c:v>
                </c:pt>
                <c:pt idx="623">
                  <c:v>21329.984000000008</c:v>
                </c:pt>
                <c:pt idx="624">
                  <c:v>21173.84888888889</c:v>
                </c:pt>
                <c:pt idx="625">
                  <c:v>21129.760000000002</c:v>
                </c:pt>
                <c:pt idx="626">
                  <c:v>20874.314285714288</c:v>
                </c:pt>
                <c:pt idx="627">
                  <c:v>20752.600000000017</c:v>
                </c:pt>
                <c:pt idx="628">
                  <c:v>20641.329999999998</c:v>
                </c:pt>
                <c:pt idx="629">
                  <c:v>20413.381818181813</c:v>
                </c:pt>
                <c:pt idx="630">
                  <c:v>20386.869999999995</c:v>
                </c:pt>
                <c:pt idx="631">
                  <c:v>20313.046153846153</c:v>
                </c:pt>
                <c:pt idx="632">
                  <c:v>20207.323076923072</c:v>
                </c:pt>
                <c:pt idx="633">
                  <c:v>20095.065000000002</c:v>
                </c:pt>
                <c:pt idx="634">
                  <c:v>19707.214285714286</c:v>
                </c:pt>
                <c:pt idx="635">
                  <c:v>19527.213333333337</c:v>
                </c:pt>
                <c:pt idx="636">
                  <c:v>19383.839999999993</c:v>
                </c:pt>
                <c:pt idx="637">
                  <c:v>19301.142857142859</c:v>
                </c:pt>
                <c:pt idx="638">
                  <c:v>19280.349090909094</c:v>
                </c:pt>
                <c:pt idx="639">
                  <c:v>19269.36</c:v>
                </c:pt>
                <c:pt idx="640">
                  <c:v>19076.091428571432</c:v>
                </c:pt>
                <c:pt idx="641">
                  <c:v>19053.800000000003</c:v>
                </c:pt>
                <c:pt idx="642">
                  <c:v>18681.509999999995</c:v>
                </c:pt>
                <c:pt idx="643">
                  <c:v>18364.789090909097</c:v>
                </c:pt>
                <c:pt idx="644">
                  <c:v>18339.08363636363</c:v>
                </c:pt>
                <c:pt idx="645">
                  <c:v>18285.905454545453</c:v>
                </c:pt>
                <c:pt idx="646">
                  <c:v>18263.232000000007</c:v>
                </c:pt>
                <c:pt idx="647">
                  <c:v>18055.125</c:v>
                </c:pt>
                <c:pt idx="648">
                  <c:v>18029.97</c:v>
                </c:pt>
                <c:pt idx="649">
                  <c:v>18018.450000000012</c:v>
                </c:pt>
                <c:pt idx="650">
                  <c:v>17765.796363636364</c:v>
                </c:pt>
                <c:pt idx="651">
                  <c:v>17762.327272727282</c:v>
                </c:pt>
                <c:pt idx="652">
                  <c:v>17734.257142857143</c:v>
                </c:pt>
                <c:pt idx="653">
                  <c:v>17731.874285714286</c:v>
                </c:pt>
                <c:pt idx="654">
                  <c:v>17636.704615384609</c:v>
                </c:pt>
                <c:pt idx="655">
                  <c:v>17584.394285714287</c:v>
                </c:pt>
                <c:pt idx="656">
                  <c:v>17303.400000000005</c:v>
                </c:pt>
                <c:pt idx="657">
                  <c:v>17196.300000000003</c:v>
                </c:pt>
                <c:pt idx="658">
                  <c:v>16953.272727272728</c:v>
                </c:pt>
                <c:pt idx="659">
                  <c:v>16783.400000000001</c:v>
                </c:pt>
                <c:pt idx="660">
                  <c:v>16709.973333333335</c:v>
                </c:pt>
                <c:pt idx="661">
                  <c:v>16487.90769230769</c:v>
                </c:pt>
                <c:pt idx="662">
                  <c:v>16471</c:v>
                </c:pt>
                <c:pt idx="663">
                  <c:v>16346.111999999999</c:v>
                </c:pt>
                <c:pt idx="664">
                  <c:v>16283.150000000001</c:v>
                </c:pt>
                <c:pt idx="665">
                  <c:v>16123.208000000008</c:v>
                </c:pt>
                <c:pt idx="666">
                  <c:v>15835.613333333333</c:v>
                </c:pt>
                <c:pt idx="667">
                  <c:v>15795.876923076925</c:v>
                </c:pt>
                <c:pt idx="668">
                  <c:v>15764.062222222228</c:v>
                </c:pt>
                <c:pt idx="669">
                  <c:v>15736.640000000014</c:v>
                </c:pt>
                <c:pt idx="670">
                  <c:v>15570</c:v>
                </c:pt>
                <c:pt idx="671">
                  <c:v>15564.50461538462</c:v>
                </c:pt>
                <c:pt idx="672">
                  <c:v>15446.680000000002</c:v>
                </c:pt>
                <c:pt idx="673">
                  <c:v>15421.700000000003</c:v>
                </c:pt>
                <c:pt idx="674">
                  <c:v>15092.439999999982</c:v>
                </c:pt>
                <c:pt idx="675">
                  <c:v>14987.539999999999</c:v>
                </c:pt>
                <c:pt idx="676">
                  <c:v>14869.934545454547</c:v>
                </c:pt>
                <c:pt idx="677">
                  <c:v>14749.366153846155</c:v>
                </c:pt>
                <c:pt idx="678">
                  <c:v>14447.760000000009</c:v>
                </c:pt>
                <c:pt idx="679">
                  <c:v>14339.830769230755</c:v>
                </c:pt>
                <c:pt idx="680">
                  <c:v>14128.854545454547</c:v>
                </c:pt>
                <c:pt idx="681">
                  <c:v>14101.239999999991</c:v>
                </c:pt>
                <c:pt idx="682">
                  <c:v>14009.169999999998</c:v>
                </c:pt>
                <c:pt idx="683">
                  <c:v>13998.555555555555</c:v>
                </c:pt>
                <c:pt idx="684">
                  <c:v>13989.279999999999</c:v>
                </c:pt>
                <c:pt idx="685">
                  <c:v>13910.714999999997</c:v>
                </c:pt>
                <c:pt idx="686">
                  <c:v>13835.977142857142</c:v>
                </c:pt>
                <c:pt idx="687">
                  <c:v>13791.995999999996</c:v>
                </c:pt>
                <c:pt idx="688">
                  <c:v>13721.117142857143</c:v>
                </c:pt>
                <c:pt idx="689">
                  <c:v>13651.616000000015</c:v>
                </c:pt>
                <c:pt idx="690">
                  <c:v>13546.800000000003</c:v>
                </c:pt>
                <c:pt idx="691">
                  <c:v>13531.560000000001</c:v>
                </c:pt>
                <c:pt idx="692">
                  <c:v>13459.200000000003</c:v>
                </c:pt>
                <c:pt idx="693">
                  <c:v>13386.785454545456</c:v>
                </c:pt>
                <c:pt idx="694">
                  <c:v>13332.222222222223</c:v>
                </c:pt>
                <c:pt idx="695">
                  <c:v>13217.307692307691</c:v>
                </c:pt>
                <c:pt idx="696">
                  <c:v>13169.260000000002</c:v>
                </c:pt>
                <c:pt idx="697">
                  <c:v>13091.156363636383</c:v>
                </c:pt>
                <c:pt idx="698">
                  <c:v>13034.530909090896</c:v>
                </c:pt>
                <c:pt idx="699">
                  <c:v>12835.877142857145</c:v>
                </c:pt>
                <c:pt idx="700">
                  <c:v>12812.124</c:v>
                </c:pt>
                <c:pt idx="701">
                  <c:v>12735.885714285741</c:v>
                </c:pt>
                <c:pt idx="702">
                  <c:v>12631.579999999958</c:v>
                </c:pt>
                <c:pt idx="703">
                  <c:v>12515.680000000002</c:v>
                </c:pt>
                <c:pt idx="704">
                  <c:v>12111.126666666669</c:v>
                </c:pt>
                <c:pt idx="705">
                  <c:v>11869.134545454544</c:v>
                </c:pt>
                <c:pt idx="706">
                  <c:v>11820.923076923076</c:v>
                </c:pt>
                <c:pt idx="707">
                  <c:v>11812.182857142861</c:v>
                </c:pt>
                <c:pt idx="708">
                  <c:v>11803.847999999998</c:v>
                </c:pt>
                <c:pt idx="709">
                  <c:v>11693.640000000014</c:v>
                </c:pt>
                <c:pt idx="710">
                  <c:v>11621.880000000005</c:v>
                </c:pt>
                <c:pt idx="711">
                  <c:v>11403.306666666662</c:v>
                </c:pt>
                <c:pt idx="712">
                  <c:v>11329.890000000014</c:v>
                </c:pt>
                <c:pt idx="713">
                  <c:v>11185.130000000005</c:v>
                </c:pt>
                <c:pt idx="714">
                  <c:v>11184.79111111111</c:v>
                </c:pt>
                <c:pt idx="715">
                  <c:v>10992.349090909089</c:v>
                </c:pt>
                <c:pt idx="716">
                  <c:v>10965.575384615384</c:v>
                </c:pt>
                <c:pt idx="717">
                  <c:v>10946.08666666667</c:v>
                </c:pt>
                <c:pt idx="718">
                  <c:v>10822.370909090916</c:v>
                </c:pt>
                <c:pt idx="719">
                  <c:v>10594.763636363639</c:v>
                </c:pt>
                <c:pt idx="720">
                  <c:v>10520.294999999984</c:v>
                </c:pt>
                <c:pt idx="721">
                  <c:v>10476.106666666668</c:v>
                </c:pt>
                <c:pt idx="722">
                  <c:v>10422.84</c:v>
                </c:pt>
                <c:pt idx="723">
                  <c:v>10387.226666666669</c:v>
                </c:pt>
                <c:pt idx="724">
                  <c:v>10337.261538461531</c:v>
                </c:pt>
                <c:pt idx="725">
                  <c:v>10310.400000000003</c:v>
                </c:pt>
                <c:pt idx="726">
                  <c:v>10256.652000000002</c:v>
                </c:pt>
                <c:pt idx="727">
                  <c:v>10234.337142857141</c:v>
                </c:pt>
                <c:pt idx="728">
                  <c:v>10136.625</c:v>
                </c:pt>
                <c:pt idx="729">
                  <c:v>10118.940000000002</c:v>
                </c:pt>
                <c:pt idx="730">
                  <c:v>9855.4499999999916</c:v>
                </c:pt>
                <c:pt idx="731">
                  <c:v>9825.1866666666847</c:v>
                </c:pt>
                <c:pt idx="732">
                  <c:v>9726.5969230769242</c:v>
                </c:pt>
                <c:pt idx="733">
                  <c:v>9571.9199999999946</c:v>
                </c:pt>
                <c:pt idx="734">
                  <c:v>9475.84</c:v>
                </c:pt>
                <c:pt idx="735">
                  <c:v>9182.1054545454572</c:v>
                </c:pt>
                <c:pt idx="736">
                  <c:v>9014.6857142857134</c:v>
                </c:pt>
                <c:pt idx="737">
                  <c:v>9007.0181818181773</c:v>
                </c:pt>
                <c:pt idx="738">
                  <c:v>8987.7599999999984</c:v>
                </c:pt>
                <c:pt idx="739">
                  <c:v>8969.4800000000014</c:v>
                </c:pt>
                <c:pt idx="740">
                  <c:v>8962.0999999999767</c:v>
                </c:pt>
                <c:pt idx="741">
                  <c:v>8951.76</c:v>
                </c:pt>
                <c:pt idx="742">
                  <c:v>8932.3854545454542</c:v>
                </c:pt>
                <c:pt idx="743">
                  <c:v>8867.1999999999862</c:v>
                </c:pt>
                <c:pt idx="744">
                  <c:v>8836.6828571428578</c:v>
                </c:pt>
                <c:pt idx="745">
                  <c:v>8495.4800000000014</c:v>
                </c:pt>
                <c:pt idx="746">
                  <c:v>8286.8719999999976</c:v>
                </c:pt>
                <c:pt idx="747">
                  <c:v>8180.4799999999977</c:v>
                </c:pt>
                <c:pt idx="748">
                  <c:v>8044.7000000000016</c:v>
                </c:pt>
                <c:pt idx="749">
                  <c:v>7985.6000000000013</c:v>
                </c:pt>
                <c:pt idx="750">
                  <c:v>7958.7927272727457</c:v>
                </c:pt>
                <c:pt idx="751">
                  <c:v>7743.3120000000108</c:v>
                </c:pt>
                <c:pt idx="752">
                  <c:v>7605.2400000000034</c:v>
                </c:pt>
                <c:pt idx="753">
                  <c:v>7429.2160000000031</c:v>
                </c:pt>
                <c:pt idx="754">
                  <c:v>7372.7454545454502</c:v>
                </c:pt>
                <c:pt idx="755">
                  <c:v>7369.2457142857102</c:v>
                </c:pt>
                <c:pt idx="756">
                  <c:v>7110.6030769230747</c:v>
                </c:pt>
                <c:pt idx="757">
                  <c:v>7010.9511111111105</c:v>
                </c:pt>
                <c:pt idx="758">
                  <c:v>6999.5723076923077</c:v>
                </c:pt>
                <c:pt idx="759">
                  <c:v>6869.7333333333181</c:v>
                </c:pt>
                <c:pt idx="760">
                  <c:v>6666.5244444444415</c:v>
                </c:pt>
                <c:pt idx="761">
                  <c:v>6629.320000000007</c:v>
                </c:pt>
                <c:pt idx="762">
                  <c:v>6529.8239999999987</c:v>
                </c:pt>
                <c:pt idx="763">
                  <c:v>6363.7200000000012</c:v>
                </c:pt>
                <c:pt idx="764">
                  <c:v>6334.3142857142793</c:v>
                </c:pt>
                <c:pt idx="765">
                  <c:v>6131.775999999978</c:v>
                </c:pt>
                <c:pt idx="766">
                  <c:v>5809.7200000000039</c:v>
                </c:pt>
                <c:pt idx="767">
                  <c:v>5564.9733333333379</c:v>
                </c:pt>
                <c:pt idx="768">
                  <c:v>5441.2914285714342</c:v>
                </c:pt>
                <c:pt idx="769">
                  <c:v>5156.666666666667</c:v>
                </c:pt>
                <c:pt idx="770">
                  <c:v>5086.8666666666722</c:v>
                </c:pt>
                <c:pt idx="771">
                  <c:v>4971.7542857142898</c:v>
                </c:pt>
                <c:pt idx="772">
                  <c:v>4805.9360000000106</c:v>
                </c:pt>
                <c:pt idx="773">
                  <c:v>4711.4400000000023</c:v>
                </c:pt>
                <c:pt idx="774">
                  <c:v>4589.7733333333335</c:v>
                </c:pt>
                <c:pt idx="775">
                  <c:v>4328.8999999999942</c:v>
                </c:pt>
                <c:pt idx="776">
                  <c:v>4309.6000000000022</c:v>
                </c:pt>
                <c:pt idx="777">
                  <c:v>4137.9314285714308</c:v>
                </c:pt>
                <c:pt idx="778">
                  <c:v>4091.3760000000011</c:v>
                </c:pt>
                <c:pt idx="779">
                  <c:v>4073.1199999999953</c:v>
                </c:pt>
                <c:pt idx="780">
                  <c:v>3937.6720000000205</c:v>
                </c:pt>
                <c:pt idx="781">
                  <c:v>3934.828571428578</c:v>
                </c:pt>
                <c:pt idx="782">
                  <c:v>3873.3839999999996</c:v>
                </c:pt>
                <c:pt idx="783">
                  <c:v>3787.2142857142858</c:v>
                </c:pt>
                <c:pt idx="784">
                  <c:v>3516.8571428571427</c:v>
                </c:pt>
                <c:pt idx="785">
                  <c:v>3390.4830769230766</c:v>
                </c:pt>
                <c:pt idx="786">
                  <c:v>3199.5476923076922</c:v>
                </c:pt>
                <c:pt idx="787">
                  <c:v>3124.7200000000012</c:v>
                </c:pt>
                <c:pt idx="788">
                  <c:v>3118.0984615384637</c:v>
                </c:pt>
                <c:pt idx="789">
                  <c:v>2958.8742857142852</c:v>
                </c:pt>
                <c:pt idx="790">
                  <c:v>2899.9854545454514</c:v>
                </c:pt>
                <c:pt idx="791">
                  <c:v>2892.1527272727321</c:v>
                </c:pt>
                <c:pt idx="792">
                  <c:v>2220.9784615384592</c:v>
                </c:pt>
                <c:pt idx="793">
                  <c:v>1926.7661538461509</c:v>
                </c:pt>
                <c:pt idx="794">
                  <c:v>1836.3</c:v>
                </c:pt>
                <c:pt idx="795">
                  <c:v>1665.7285714285722</c:v>
                </c:pt>
                <c:pt idx="796">
                  <c:v>1598.5866666666698</c:v>
                </c:pt>
                <c:pt idx="797">
                  <c:v>1533.3969230769255</c:v>
                </c:pt>
                <c:pt idx="798">
                  <c:v>1507.9466666666656</c:v>
                </c:pt>
                <c:pt idx="799">
                  <c:v>1239.6622222222181</c:v>
                </c:pt>
                <c:pt idx="800">
                  <c:v>1189.570000000007</c:v>
                </c:pt>
                <c:pt idx="801">
                  <c:v>1042.4872727272821</c:v>
                </c:pt>
                <c:pt idx="802">
                  <c:v>653.36999999999534</c:v>
                </c:pt>
                <c:pt idx="803">
                  <c:v>597.05999999999767</c:v>
                </c:pt>
                <c:pt idx="804">
                  <c:v>551.43111111111159</c:v>
                </c:pt>
                <c:pt idx="805">
                  <c:v>520.91428571428492</c:v>
                </c:pt>
                <c:pt idx="806">
                  <c:v>520.78800000000047</c:v>
                </c:pt>
                <c:pt idx="807">
                  <c:v>233.3700000000002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-1700.6639999999898</c:v>
                </c:pt>
                <c:pt idx="814">
                  <c:v>-2176.3249999999971</c:v>
                </c:pt>
                <c:pt idx="815">
                  <c:v>-5146.4971428571398</c:v>
                </c:pt>
                <c:pt idx="816">
                  <c:v>-5991.1679999999933</c:v>
                </c:pt>
                <c:pt idx="817">
                  <c:v>-6440.96</c:v>
                </c:pt>
                <c:pt idx="818">
                  <c:v>-6551.942857142858</c:v>
                </c:pt>
                <c:pt idx="819">
                  <c:v>-6670.16</c:v>
                </c:pt>
                <c:pt idx="820">
                  <c:v>-6915.2999999999984</c:v>
                </c:pt>
                <c:pt idx="821">
                  <c:v>-7179.8153846153918</c:v>
                </c:pt>
                <c:pt idx="822">
                  <c:v>-7874.666666666667</c:v>
                </c:pt>
                <c:pt idx="823">
                  <c:v>-9885.0833333333339</c:v>
                </c:pt>
                <c:pt idx="824">
                  <c:v>-10214.016000000014</c:v>
                </c:pt>
                <c:pt idx="825">
                  <c:v>-10439.459999999995</c:v>
                </c:pt>
                <c:pt idx="826">
                  <c:v>-11100.708000000002</c:v>
                </c:pt>
                <c:pt idx="827">
                  <c:v>-11127.920000000004</c:v>
                </c:pt>
                <c:pt idx="828">
                  <c:v>-11821.513846153846</c:v>
                </c:pt>
                <c:pt idx="829">
                  <c:v>-12586.800000000003</c:v>
                </c:pt>
                <c:pt idx="830">
                  <c:v>-13233.745454545451</c:v>
                </c:pt>
                <c:pt idx="831">
                  <c:v>-13959</c:v>
                </c:pt>
                <c:pt idx="832">
                  <c:v>-14139.61</c:v>
                </c:pt>
                <c:pt idx="833">
                  <c:v>-14329.262222222223</c:v>
                </c:pt>
                <c:pt idx="834">
                  <c:v>-15701.102857142852</c:v>
                </c:pt>
                <c:pt idx="835">
                  <c:v>-18343.039999999997</c:v>
                </c:pt>
                <c:pt idx="836">
                  <c:v>-18439.20444444444</c:v>
                </c:pt>
                <c:pt idx="837">
                  <c:v>-18642.240000000002</c:v>
                </c:pt>
                <c:pt idx="838">
                  <c:v>-18917.062857142857</c:v>
                </c:pt>
                <c:pt idx="839">
                  <c:v>-22904</c:v>
                </c:pt>
                <c:pt idx="840">
                  <c:v>-22992.666666666668</c:v>
                </c:pt>
                <c:pt idx="841">
                  <c:v>-23209.739999999991</c:v>
                </c:pt>
                <c:pt idx="842">
                  <c:v>-25564.77</c:v>
                </c:pt>
                <c:pt idx="843">
                  <c:v>-26239.120000000003</c:v>
                </c:pt>
                <c:pt idx="844">
                  <c:v>-26846.880000000005</c:v>
                </c:pt>
                <c:pt idx="845">
                  <c:v>-27067</c:v>
                </c:pt>
                <c:pt idx="846">
                  <c:v>-27274.074285714287</c:v>
                </c:pt>
                <c:pt idx="847">
                  <c:v>-27629.519999999997</c:v>
                </c:pt>
                <c:pt idx="848">
                  <c:v>-28987.41599999999</c:v>
                </c:pt>
                <c:pt idx="849">
                  <c:v>-29042.030769230772</c:v>
                </c:pt>
                <c:pt idx="850">
                  <c:v>-29446.380000000005</c:v>
                </c:pt>
                <c:pt idx="851">
                  <c:v>-30074.504615384616</c:v>
                </c:pt>
                <c:pt idx="852">
                  <c:v>-30710.75</c:v>
                </c:pt>
                <c:pt idx="853">
                  <c:v>-35048.626666666671</c:v>
                </c:pt>
                <c:pt idx="854">
                  <c:v>-36246.112000000008</c:v>
                </c:pt>
                <c:pt idx="855">
                  <c:v>-39167.700000000004</c:v>
                </c:pt>
                <c:pt idx="856">
                  <c:v>-39425.525714285708</c:v>
                </c:pt>
                <c:pt idx="857">
                  <c:v>-39542.910000000003</c:v>
                </c:pt>
                <c:pt idx="858">
                  <c:v>-41816.61</c:v>
                </c:pt>
                <c:pt idx="859">
                  <c:v>-42363.655384615384</c:v>
                </c:pt>
                <c:pt idx="860">
                  <c:v>-43946.820000000007</c:v>
                </c:pt>
                <c:pt idx="861">
                  <c:v>-45781.583999999995</c:v>
                </c:pt>
                <c:pt idx="862">
                  <c:v>-46352.239999999991</c:v>
                </c:pt>
                <c:pt idx="863">
                  <c:v>-48475.840000000004</c:v>
                </c:pt>
                <c:pt idx="864">
                  <c:v>-48839.451428571418</c:v>
                </c:pt>
                <c:pt idx="865">
                  <c:v>-50410.799999999967</c:v>
                </c:pt>
                <c:pt idx="866">
                  <c:v>-50771.666666666664</c:v>
                </c:pt>
                <c:pt idx="867">
                  <c:v>-52870.892307692309</c:v>
                </c:pt>
                <c:pt idx="868">
                  <c:v>-53831.200000000004</c:v>
                </c:pt>
                <c:pt idx="869">
                  <c:v>-54637.77</c:v>
                </c:pt>
                <c:pt idx="870">
                  <c:v>-55835.691428571437</c:v>
                </c:pt>
                <c:pt idx="871">
                  <c:v>-57251.262857142858</c:v>
                </c:pt>
                <c:pt idx="872">
                  <c:v>-58568.546666666669</c:v>
                </c:pt>
                <c:pt idx="873">
                  <c:v>-58788.450000000012</c:v>
                </c:pt>
                <c:pt idx="874">
                  <c:v>-58955.039999999994</c:v>
                </c:pt>
                <c:pt idx="875">
                  <c:v>-59315.384615384617</c:v>
                </c:pt>
                <c:pt idx="876">
                  <c:v>-59534.844444444439</c:v>
                </c:pt>
                <c:pt idx="877">
                  <c:v>-63012.040000000008</c:v>
                </c:pt>
                <c:pt idx="878">
                  <c:v>-65928.799999999988</c:v>
                </c:pt>
                <c:pt idx="879">
                  <c:v>-67831.520000000004</c:v>
                </c:pt>
                <c:pt idx="880">
                  <c:v>-70956.538181818178</c:v>
                </c:pt>
                <c:pt idx="881">
                  <c:v>-71453.494285714274</c:v>
                </c:pt>
                <c:pt idx="882">
                  <c:v>-74109.876923076925</c:v>
                </c:pt>
                <c:pt idx="883">
                  <c:v>-75281.759999999995</c:v>
                </c:pt>
                <c:pt idx="884">
                  <c:v>-81004.920000000042</c:v>
                </c:pt>
                <c:pt idx="885">
                  <c:v>-83645.057142857142</c:v>
                </c:pt>
                <c:pt idx="886">
                  <c:v>-86687.089230769227</c:v>
                </c:pt>
                <c:pt idx="887">
                  <c:v>-90710.538461538468</c:v>
                </c:pt>
                <c:pt idx="888">
                  <c:v>-91417</c:v>
                </c:pt>
                <c:pt idx="889">
                  <c:v>-92201.777777777781</c:v>
                </c:pt>
                <c:pt idx="890">
                  <c:v>-93722.159999999989</c:v>
                </c:pt>
                <c:pt idx="891">
                  <c:v>-94877.146666666653</c:v>
                </c:pt>
                <c:pt idx="892">
                  <c:v>-95663.52</c:v>
                </c:pt>
                <c:pt idx="893">
                  <c:v>-97415.280000000013</c:v>
                </c:pt>
                <c:pt idx="894">
                  <c:v>-100275.47</c:v>
                </c:pt>
                <c:pt idx="895">
                  <c:v>-100583.86285714284</c:v>
                </c:pt>
                <c:pt idx="896">
                  <c:v>-104910.93333333332</c:v>
                </c:pt>
                <c:pt idx="897">
                  <c:v>-106236.96</c:v>
                </c:pt>
                <c:pt idx="898">
                  <c:v>-107448.5076923077</c:v>
                </c:pt>
                <c:pt idx="899">
                  <c:v>-109581.73714285715</c:v>
                </c:pt>
                <c:pt idx="900">
                  <c:v>-110049.04000000001</c:v>
                </c:pt>
                <c:pt idx="901">
                  <c:v>-110603.48363636366</c:v>
                </c:pt>
                <c:pt idx="902">
                  <c:v>-110798.61333333334</c:v>
                </c:pt>
                <c:pt idx="903">
                  <c:v>-113623.85846153848</c:v>
                </c:pt>
                <c:pt idx="904">
                  <c:v>-113666.736</c:v>
                </c:pt>
                <c:pt idx="905">
                  <c:v>-119863.82800000001</c:v>
                </c:pt>
                <c:pt idx="906">
                  <c:v>-122290.04</c:v>
                </c:pt>
                <c:pt idx="907">
                  <c:v>-130786.19999999998</c:v>
                </c:pt>
                <c:pt idx="908">
                  <c:v>-133554.85</c:v>
                </c:pt>
                <c:pt idx="909">
                  <c:v>-134600.53333333333</c:v>
                </c:pt>
                <c:pt idx="910">
                  <c:v>-138496.932</c:v>
                </c:pt>
                <c:pt idx="911">
                  <c:v>-138870.66666666666</c:v>
                </c:pt>
                <c:pt idx="912">
                  <c:v>-142257.33333333334</c:v>
                </c:pt>
                <c:pt idx="913">
                  <c:v>-143388.27999999997</c:v>
                </c:pt>
                <c:pt idx="914">
                  <c:v>-143478</c:v>
                </c:pt>
                <c:pt idx="915">
                  <c:v>-147144.06666666665</c:v>
                </c:pt>
                <c:pt idx="916">
                  <c:v>-148788.61777777778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28-4A6E-BC51-D8F7DBEF83D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'Main Table'!$M$66:$M$982</c:f>
              <c:numCache>
                <c:formatCode>General</c:formatCode>
                <c:ptCount val="917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8.5</c:v>
                </c:pt>
                <c:pt idx="19">
                  <c:v>10</c:v>
                </c:pt>
                <c:pt idx="20">
                  <c:v>8</c:v>
                </c:pt>
                <c:pt idx="21">
                  <c:v>9.5</c:v>
                </c:pt>
                <c:pt idx="22">
                  <c:v>9</c:v>
                </c:pt>
                <c:pt idx="23">
                  <c:v>9.3333333333333339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5</c:v>
                </c:pt>
                <c:pt idx="28">
                  <c:v>7</c:v>
                </c:pt>
                <c:pt idx="29">
                  <c:v>7.5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9.6666666666666661</c:v>
                </c:pt>
                <c:pt idx="36">
                  <c:v>8</c:v>
                </c:pt>
                <c:pt idx="37">
                  <c:v>9.5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9.5</c:v>
                </c:pt>
                <c:pt idx="44">
                  <c:v>10</c:v>
                </c:pt>
                <c:pt idx="45">
                  <c:v>9.6666666666666661</c:v>
                </c:pt>
                <c:pt idx="46">
                  <c:v>9.5</c:v>
                </c:pt>
                <c:pt idx="47">
                  <c:v>9</c:v>
                </c:pt>
                <c:pt idx="48">
                  <c:v>9.3333333333333339</c:v>
                </c:pt>
                <c:pt idx="49">
                  <c:v>9.5</c:v>
                </c:pt>
                <c:pt idx="50">
                  <c:v>10</c:v>
                </c:pt>
                <c:pt idx="51">
                  <c:v>9.5</c:v>
                </c:pt>
                <c:pt idx="52">
                  <c:v>9.3333333333333339</c:v>
                </c:pt>
                <c:pt idx="53">
                  <c:v>10</c:v>
                </c:pt>
                <c:pt idx="54">
                  <c:v>10</c:v>
                </c:pt>
                <c:pt idx="55">
                  <c:v>8.6666666666666661</c:v>
                </c:pt>
                <c:pt idx="56">
                  <c:v>9</c:v>
                </c:pt>
                <c:pt idx="57">
                  <c:v>9</c:v>
                </c:pt>
                <c:pt idx="58">
                  <c:v>10</c:v>
                </c:pt>
                <c:pt idx="59">
                  <c:v>9</c:v>
                </c:pt>
                <c:pt idx="60">
                  <c:v>10</c:v>
                </c:pt>
                <c:pt idx="61">
                  <c:v>7</c:v>
                </c:pt>
                <c:pt idx="62">
                  <c:v>9</c:v>
                </c:pt>
                <c:pt idx="63">
                  <c:v>9</c:v>
                </c:pt>
                <c:pt idx="64">
                  <c:v>9.5</c:v>
                </c:pt>
                <c:pt idx="65">
                  <c:v>9.3333333333333339</c:v>
                </c:pt>
                <c:pt idx="66">
                  <c:v>8.6666666666666661</c:v>
                </c:pt>
                <c:pt idx="67">
                  <c:v>8.5</c:v>
                </c:pt>
                <c:pt idx="68">
                  <c:v>10</c:v>
                </c:pt>
                <c:pt idx="69">
                  <c:v>9.3333333333333339</c:v>
                </c:pt>
                <c:pt idx="70">
                  <c:v>9</c:v>
                </c:pt>
                <c:pt idx="71">
                  <c:v>9</c:v>
                </c:pt>
                <c:pt idx="72">
                  <c:v>9.5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10</c:v>
                </c:pt>
                <c:pt idx="77">
                  <c:v>9</c:v>
                </c:pt>
                <c:pt idx="78">
                  <c:v>9</c:v>
                </c:pt>
                <c:pt idx="79">
                  <c:v>7</c:v>
                </c:pt>
                <c:pt idx="80">
                  <c:v>9.6666666666666661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7.5</c:v>
                </c:pt>
                <c:pt idx="90">
                  <c:v>8.6666666666666661</c:v>
                </c:pt>
                <c:pt idx="91">
                  <c:v>9</c:v>
                </c:pt>
                <c:pt idx="92">
                  <c:v>7</c:v>
                </c:pt>
                <c:pt idx="93">
                  <c:v>6.5</c:v>
                </c:pt>
                <c:pt idx="94">
                  <c:v>10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9.3333333333333339</c:v>
                </c:pt>
                <c:pt idx="100">
                  <c:v>9</c:v>
                </c:pt>
                <c:pt idx="101">
                  <c:v>9</c:v>
                </c:pt>
                <c:pt idx="102">
                  <c:v>9.5</c:v>
                </c:pt>
                <c:pt idx="103">
                  <c:v>9.5</c:v>
                </c:pt>
                <c:pt idx="104">
                  <c:v>9</c:v>
                </c:pt>
                <c:pt idx="105">
                  <c:v>9.5</c:v>
                </c:pt>
                <c:pt idx="106">
                  <c:v>9.5</c:v>
                </c:pt>
                <c:pt idx="107">
                  <c:v>10</c:v>
                </c:pt>
                <c:pt idx="108">
                  <c:v>9</c:v>
                </c:pt>
                <c:pt idx="109">
                  <c:v>7.5</c:v>
                </c:pt>
                <c:pt idx="110">
                  <c:v>9</c:v>
                </c:pt>
                <c:pt idx="111">
                  <c:v>10</c:v>
                </c:pt>
                <c:pt idx="112">
                  <c:v>9.5</c:v>
                </c:pt>
                <c:pt idx="113">
                  <c:v>9</c:v>
                </c:pt>
                <c:pt idx="114">
                  <c:v>9</c:v>
                </c:pt>
                <c:pt idx="115">
                  <c:v>10</c:v>
                </c:pt>
                <c:pt idx="116">
                  <c:v>9.5</c:v>
                </c:pt>
                <c:pt idx="117">
                  <c:v>9.6666666666666661</c:v>
                </c:pt>
                <c:pt idx="118">
                  <c:v>7.5</c:v>
                </c:pt>
                <c:pt idx="119">
                  <c:v>9.6666666666666661</c:v>
                </c:pt>
                <c:pt idx="120">
                  <c:v>9</c:v>
                </c:pt>
                <c:pt idx="121">
                  <c:v>9.3333333333333339</c:v>
                </c:pt>
                <c:pt idx="122">
                  <c:v>10</c:v>
                </c:pt>
                <c:pt idx="123">
                  <c:v>10</c:v>
                </c:pt>
                <c:pt idx="124">
                  <c:v>6.5</c:v>
                </c:pt>
                <c:pt idx="125">
                  <c:v>9</c:v>
                </c:pt>
                <c:pt idx="126">
                  <c:v>7.5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9.3333333333333339</c:v>
                </c:pt>
                <c:pt idx="131">
                  <c:v>10</c:v>
                </c:pt>
                <c:pt idx="132">
                  <c:v>9</c:v>
                </c:pt>
                <c:pt idx="133">
                  <c:v>9.6666666666666661</c:v>
                </c:pt>
                <c:pt idx="134">
                  <c:v>10</c:v>
                </c:pt>
                <c:pt idx="135">
                  <c:v>9</c:v>
                </c:pt>
                <c:pt idx="136">
                  <c:v>8</c:v>
                </c:pt>
                <c:pt idx="137">
                  <c:v>9.5</c:v>
                </c:pt>
                <c:pt idx="138">
                  <c:v>10</c:v>
                </c:pt>
                <c:pt idx="139">
                  <c:v>9</c:v>
                </c:pt>
                <c:pt idx="140">
                  <c:v>10</c:v>
                </c:pt>
                <c:pt idx="141">
                  <c:v>9.6666666666666661</c:v>
                </c:pt>
                <c:pt idx="142">
                  <c:v>9</c:v>
                </c:pt>
                <c:pt idx="143">
                  <c:v>7</c:v>
                </c:pt>
                <c:pt idx="144">
                  <c:v>9.6666666666666661</c:v>
                </c:pt>
                <c:pt idx="145">
                  <c:v>9.5</c:v>
                </c:pt>
                <c:pt idx="146">
                  <c:v>9</c:v>
                </c:pt>
                <c:pt idx="147">
                  <c:v>10</c:v>
                </c:pt>
                <c:pt idx="148">
                  <c:v>9.5</c:v>
                </c:pt>
                <c:pt idx="149">
                  <c:v>9</c:v>
                </c:pt>
                <c:pt idx="150">
                  <c:v>10</c:v>
                </c:pt>
                <c:pt idx="151">
                  <c:v>9</c:v>
                </c:pt>
                <c:pt idx="152">
                  <c:v>9.3333333333333339</c:v>
                </c:pt>
                <c:pt idx="153">
                  <c:v>8</c:v>
                </c:pt>
                <c:pt idx="154">
                  <c:v>9.3333333333333339</c:v>
                </c:pt>
                <c:pt idx="155">
                  <c:v>9</c:v>
                </c:pt>
                <c:pt idx="156">
                  <c:v>8.3333333333333339</c:v>
                </c:pt>
                <c:pt idx="157">
                  <c:v>10</c:v>
                </c:pt>
                <c:pt idx="158">
                  <c:v>9</c:v>
                </c:pt>
                <c:pt idx="159">
                  <c:v>9.5</c:v>
                </c:pt>
                <c:pt idx="160">
                  <c:v>10</c:v>
                </c:pt>
                <c:pt idx="161">
                  <c:v>9</c:v>
                </c:pt>
                <c:pt idx="162">
                  <c:v>7</c:v>
                </c:pt>
                <c:pt idx="163">
                  <c:v>9</c:v>
                </c:pt>
                <c:pt idx="164">
                  <c:v>9</c:v>
                </c:pt>
                <c:pt idx="165">
                  <c:v>9.5</c:v>
                </c:pt>
                <c:pt idx="166">
                  <c:v>7</c:v>
                </c:pt>
                <c:pt idx="167">
                  <c:v>9.3333333333333339</c:v>
                </c:pt>
                <c:pt idx="168">
                  <c:v>10</c:v>
                </c:pt>
                <c:pt idx="169">
                  <c:v>9.5</c:v>
                </c:pt>
                <c:pt idx="170">
                  <c:v>7.666666666666667</c:v>
                </c:pt>
                <c:pt idx="171">
                  <c:v>9</c:v>
                </c:pt>
                <c:pt idx="172">
                  <c:v>10</c:v>
                </c:pt>
                <c:pt idx="173">
                  <c:v>9.6666666666666661</c:v>
                </c:pt>
                <c:pt idx="174">
                  <c:v>9</c:v>
                </c:pt>
                <c:pt idx="175">
                  <c:v>9</c:v>
                </c:pt>
                <c:pt idx="176">
                  <c:v>9.3333333333333339</c:v>
                </c:pt>
                <c:pt idx="177">
                  <c:v>9.3333333333333339</c:v>
                </c:pt>
                <c:pt idx="178">
                  <c:v>9</c:v>
                </c:pt>
                <c:pt idx="179">
                  <c:v>10</c:v>
                </c:pt>
                <c:pt idx="180">
                  <c:v>7</c:v>
                </c:pt>
                <c:pt idx="181">
                  <c:v>9</c:v>
                </c:pt>
                <c:pt idx="182">
                  <c:v>9.5</c:v>
                </c:pt>
                <c:pt idx="183">
                  <c:v>9</c:v>
                </c:pt>
                <c:pt idx="184">
                  <c:v>8.3333333333333339</c:v>
                </c:pt>
                <c:pt idx="185">
                  <c:v>10</c:v>
                </c:pt>
                <c:pt idx="186">
                  <c:v>9</c:v>
                </c:pt>
                <c:pt idx="187">
                  <c:v>3</c:v>
                </c:pt>
                <c:pt idx="188">
                  <c:v>8.3333333333333339</c:v>
                </c:pt>
                <c:pt idx="189">
                  <c:v>9.5</c:v>
                </c:pt>
                <c:pt idx="190">
                  <c:v>9</c:v>
                </c:pt>
                <c:pt idx="191">
                  <c:v>10</c:v>
                </c:pt>
                <c:pt idx="192">
                  <c:v>9.6666666666666661</c:v>
                </c:pt>
                <c:pt idx="193">
                  <c:v>10</c:v>
                </c:pt>
                <c:pt idx="194">
                  <c:v>9</c:v>
                </c:pt>
                <c:pt idx="195">
                  <c:v>8</c:v>
                </c:pt>
                <c:pt idx="196">
                  <c:v>9.3333333333333339</c:v>
                </c:pt>
                <c:pt idx="197">
                  <c:v>9.5</c:v>
                </c:pt>
                <c:pt idx="198">
                  <c:v>9.5</c:v>
                </c:pt>
                <c:pt idx="199">
                  <c:v>10</c:v>
                </c:pt>
                <c:pt idx="200">
                  <c:v>8</c:v>
                </c:pt>
                <c:pt idx="201">
                  <c:v>8</c:v>
                </c:pt>
                <c:pt idx="202">
                  <c:v>10</c:v>
                </c:pt>
                <c:pt idx="203">
                  <c:v>9</c:v>
                </c:pt>
                <c:pt idx="204">
                  <c:v>10</c:v>
                </c:pt>
                <c:pt idx="205">
                  <c:v>10</c:v>
                </c:pt>
                <c:pt idx="206">
                  <c:v>9</c:v>
                </c:pt>
                <c:pt idx="207">
                  <c:v>7</c:v>
                </c:pt>
                <c:pt idx="208">
                  <c:v>10</c:v>
                </c:pt>
                <c:pt idx="209">
                  <c:v>9.3333333333333339</c:v>
                </c:pt>
                <c:pt idx="210">
                  <c:v>10</c:v>
                </c:pt>
                <c:pt idx="211">
                  <c:v>9.6666666666666661</c:v>
                </c:pt>
                <c:pt idx="212">
                  <c:v>7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7</c:v>
                </c:pt>
                <c:pt idx="218">
                  <c:v>9.5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9.3333333333333339</c:v>
                </c:pt>
                <c:pt idx="223">
                  <c:v>10</c:v>
                </c:pt>
                <c:pt idx="224">
                  <c:v>8</c:v>
                </c:pt>
                <c:pt idx="225">
                  <c:v>9.3333333333333339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9</c:v>
                </c:pt>
                <c:pt idx="230">
                  <c:v>8.3333333333333339</c:v>
                </c:pt>
                <c:pt idx="231">
                  <c:v>8.3333333333333339</c:v>
                </c:pt>
                <c:pt idx="232">
                  <c:v>10</c:v>
                </c:pt>
                <c:pt idx="233">
                  <c:v>10</c:v>
                </c:pt>
                <c:pt idx="234">
                  <c:v>9</c:v>
                </c:pt>
                <c:pt idx="235">
                  <c:v>9.5</c:v>
                </c:pt>
                <c:pt idx="236">
                  <c:v>9.6666666666666661</c:v>
                </c:pt>
                <c:pt idx="237">
                  <c:v>7.666666666666667</c:v>
                </c:pt>
                <c:pt idx="238">
                  <c:v>8.6666666666666661</c:v>
                </c:pt>
                <c:pt idx="239">
                  <c:v>9.5</c:v>
                </c:pt>
                <c:pt idx="240">
                  <c:v>9.3333333333333339</c:v>
                </c:pt>
                <c:pt idx="241">
                  <c:v>10</c:v>
                </c:pt>
                <c:pt idx="242">
                  <c:v>7.666666666666667</c:v>
                </c:pt>
                <c:pt idx="243">
                  <c:v>9.3333333333333339</c:v>
                </c:pt>
                <c:pt idx="244">
                  <c:v>8.3333333333333339</c:v>
                </c:pt>
                <c:pt idx="245">
                  <c:v>9</c:v>
                </c:pt>
                <c:pt idx="246">
                  <c:v>9.3333333333333339</c:v>
                </c:pt>
                <c:pt idx="247">
                  <c:v>9.5</c:v>
                </c:pt>
                <c:pt idx="248">
                  <c:v>9.6666666666666661</c:v>
                </c:pt>
                <c:pt idx="249">
                  <c:v>7</c:v>
                </c:pt>
                <c:pt idx="250">
                  <c:v>10</c:v>
                </c:pt>
                <c:pt idx="251">
                  <c:v>9</c:v>
                </c:pt>
                <c:pt idx="252">
                  <c:v>7</c:v>
                </c:pt>
                <c:pt idx="253">
                  <c:v>9.6666666666666661</c:v>
                </c:pt>
                <c:pt idx="254">
                  <c:v>10</c:v>
                </c:pt>
                <c:pt idx="255">
                  <c:v>8</c:v>
                </c:pt>
                <c:pt idx="256">
                  <c:v>10</c:v>
                </c:pt>
                <c:pt idx="257">
                  <c:v>7</c:v>
                </c:pt>
                <c:pt idx="258">
                  <c:v>8</c:v>
                </c:pt>
                <c:pt idx="259">
                  <c:v>8.3333333333333339</c:v>
                </c:pt>
                <c:pt idx="260">
                  <c:v>10</c:v>
                </c:pt>
                <c:pt idx="261">
                  <c:v>9.6666666666666661</c:v>
                </c:pt>
                <c:pt idx="262">
                  <c:v>10</c:v>
                </c:pt>
                <c:pt idx="263">
                  <c:v>9.3333333333333339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8.3333333333333339</c:v>
                </c:pt>
                <c:pt idx="268">
                  <c:v>9</c:v>
                </c:pt>
                <c:pt idx="269">
                  <c:v>9.5</c:v>
                </c:pt>
                <c:pt idx="270">
                  <c:v>10</c:v>
                </c:pt>
                <c:pt idx="271">
                  <c:v>10</c:v>
                </c:pt>
                <c:pt idx="272">
                  <c:v>9</c:v>
                </c:pt>
                <c:pt idx="273">
                  <c:v>8</c:v>
                </c:pt>
                <c:pt idx="274">
                  <c:v>7</c:v>
                </c:pt>
                <c:pt idx="275">
                  <c:v>8.6666666666666661</c:v>
                </c:pt>
                <c:pt idx="276">
                  <c:v>9.6666666666666661</c:v>
                </c:pt>
                <c:pt idx="277">
                  <c:v>9</c:v>
                </c:pt>
                <c:pt idx="278">
                  <c:v>8</c:v>
                </c:pt>
                <c:pt idx="279">
                  <c:v>10</c:v>
                </c:pt>
                <c:pt idx="280">
                  <c:v>9.6666666666666661</c:v>
                </c:pt>
                <c:pt idx="281">
                  <c:v>7.333333333333333</c:v>
                </c:pt>
                <c:pt idx="282">
                  <c:v>10</c:v>
                </c:pt>
                <c:pt idx="283">
                  <c:v>9.5</c:v>
                </c:pt>
                <c:pt idx="284">
                  <c:v>7.5</c:v>
                </c:pt>
                <c:pt idx="285">
                  <c:v>7</c:v>
                </c:pt>
                <c:pt idx="286">
                  <c:v>10</c:v>
                </c:pt>
                <c:pt idx="287">
                  <c:v>10</c:v>
                </c:pt>
                <c:pt idx="288">
                  <c:v>9.3333333333333339</c:v>
                </c:pt>
                <c:pt idx="289">
                  <c:v>6</c:v>
                </c:pt>
                <c:pt idx="290">
                  <c:v>7</c:v>
                </c:pt>
                <c:pt idx="291">
                  <c:v>9.5</c:v>
                </c:pt>
                <c:pt idx="292">
                  <c:v>4.5</c:v>
                </c:pt>
                <c:pt idx="293">
                  <c:v>9.5</c:v>
                </c:pt>
                <c:pt idx="294">
                  <c:v>9.5</c:v>
                </c:pt>
                <c:pt idx="295">
                  <c:v>9.3333333333333339</c:v>
                </c:pt>
                <c:pt idx="296">
                  <c:v>5.333333333333333</c:v>
                </c:pt>
                <c:pt idx="297">
                  <c:v>8</c:v>
                </c:pt>
                <c:pt idx="298">
                  <c:v>9</c:v>
                </c:pt>
                <c:pt idx="299">
                  <c:v>5.5</c:v>
                </c:pt>
                <c:pt idx="300">
                  <c:v>9</c:v>
                </c:pt>
                <c:pt idx="301">
                  <c:v>10</c:v>
                </c:pt>
                <c:pt idx="302">
                  <c:v>9.3333333333333339</c:v>
                </c:pt>
                <c:pt idx="303">
                  <c:v>9.3333333333333339</c:v>
                </c:pt>
                <c:pt idx="304">
                  <c:v>9.3333333333333339</c:v>
                </c:pt>
                <c:pt idx="305">
                  <c:v>9</c:v>
                </c:pt>
                <c:pt idx="306">
                  <c:v>9.5</c:v>
                </c:pt>
                <c:pt idx="307">
                  <c:v>9.5</c:v>
                </c:pt>
                <c:pt idx="308">
                  <c:v>9.5</c:v>
                </c:pt>
                <c:pt idx="309">
                  <c:v>10</c:v>
                </c:pt>
                <c:pt idx="310">
                  <c:v>9.3333333333333339</c:v>
                </c:pt>
                <c:pt idx="311">
                  <c:v>9</c:v>
                </c:pt>
                <c:pt idx="312">
                  <c:v>9.3333333333333339</c:v>
                </c:pt>
                <c:pt idx="313">
                  <c:v>10</c:v>
                </c:pt>
                <c:pt idx="314">
                  <c:v>8.5</c:v>
                </c:pt>
                <c:pt idx="315">
                  <c:v>9</c:v>
                </c:pt>
                <c:pt idx="316">
                  <c:v>10</c:v>
                </c:pt>
                <c:pt idx="317">
                  <c:v>8.6666666666666661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8</c:v>
                </c:pt>
                <c:pt idx="322">
                  <c:v>9.3333333333333339</c:v>
                </c:pt>
                <c:pt idx="323">
                  <c:v>9.5</c:v>
                </c:pt>
                <c:pt idx="324">
                  <c:v>10</c:v>
                </c:pt>
                <c:pt idx="325">
                  <c:v>10</c:v>
                </c:pt>
                <c:pt idx="326">
                  <c:v>8</c:v>
                </c:pt>
                <c:pt idx="327">
                  <c:v>9.3333333333333339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9.6666666666666661</c:v>
                </c:pt>
                <c:pt idx="332">
                  <c:v>9</c:v>
                </c:pt>
                <c:pt idx="333">
                  <c:v>9</c:v>
                </c:pt>
                <c:pt idx="334">
                  <c:v>9.3333333333333339</c:v>
                </c:pt>
                <c:pt idx="335">
                  <c:v>9.3333333333333339</c:v>
                </c:pt>
                <c:pt idx="336">
                  <c:v>9.5</c:v>
                </c:pt>
                <c:pt idx="337">
                  <c:v>9.6666666666666661</c:v>
                </c:pt>
                <c:pt idx="338">
                  <c:v>10</c:v>
                </c:pt>
                <c:pt idx="339">
                  <c:v>9</c:v>
                </c:pt>
                <c:pt idx="340">
                  <c:v>10</c:v>
                </c:pt>
                <c:pt idx="341">
                  <c:v>10</c:v>
                </c:pt>
                <c:pt idx="342">
                  <c:v>9</c:v>
                </c:pt>
                <c:pt idx="343">
                  <c:v>9</c:v>
                </c:pt>
                <c:pt idx="344">
                  <c:v>10</c:v>
                </c:pt>
                <c:pt idx="345">
                  <c:v>9.6666666666666661</c:v>
                </c:pt>
                <c:pt idx="346">
                  <c:v>9.3333333333333339</c:v>
                </c:pt>
                <c:pt idx="347">
                  <c:v>6.333333333333333</c:v>
                </c:pt>
                <c:pt idx="348">
                  <c:v>9</c:v>
                </c:pt>
                <c:pt idx="349">
                  <c:v>7</c:v>
                </c:pt>
                <c:pt idx="350">
                  <c:v>7</c:v>
                </c:pt>
                <c:pt idx="351">
                  <c:v>8</c:v>
                </c:pt>
                <c:pt idx="352">
                  <c:v>9</c:v>
                </c:pt>
                <c:pt idx="353">
                  <c:v>9.5</c:v>
                </c:pt>
                <c:pt idx="354">
                  <c:v>9</c:v>
                </c:pt>
                <c:pt idx="355">
                  <c:v>9.6666666666666661</c:v>
                </c:pt>
                <c:pt idx="356">
                  <c:v>8.5</c:v>
                </c:pt>
                <c:pt idx="357">
                  <c:v>8</c:v>
                </c:pt>
                <c:pt idx="358">
                  <c:v>9</c:v>
                </c:pt>
                <c:pt idx="359">
                  <c:v>10</c:v>
                </c:pt>
                <c:pt idx="360">
                  <c:v>9.5</c:v>
                </c:pt>
                <c:pt idx="361">
                  <c:v>8.5</c:v>
                </c:pt>
                <c:pt idx="362">
                  <c:v>9.3333333333333339</c:v>
                </c:pt>
                <c:pt idx="363">
                  <c:v>9</c:v>
                </c:pt>
                <c:pt idx="364">
                  <c:v>10</c:v>
                </c:pt>
                <c:pt idx="365">
                  <c:v>9.3333333333333339</c:v>
                </c:pt>
                <c:pt idx="366">
                  <c:v>9.6666666666666661</c:v>
                </c:pt>
                <c:pt idx="367">
                  <c:v>10</c:v>
                </c:pt>
                <c:pt idx="368">
                  <c:v>8</c:v>
                </c:pt>
                <c:pt idx="369">
                  <c:v>9.3333333333333339</c:v>
                </c:pt>
                <c:pt idx="370">
                  <c:v>6.666666666666667</c:v>
                </c:pt>
                <c:pt idx="371">
                  <c:v>6</c:v>
                </c:pt>
                <c:pt idx="372">
                  <c:v>9</c:v>
                </c:pt>
                <c:pt idx="373">
                  <c:v>10</c:v>
                </c:pt>
                <c:pt idx="374">
                  <c:v>9.6666666666666661</c:v>
                </c:pt>
                <c:pt idx="375">
                  <c:v>10</c:v>
                </c:pt>
                <c:pt idx="376">
                  <c:v>9.3333333333333339</c:v>
                </c:pt>
                <c:pt idx="377">
                  <c:v>7.5</c:v>
                </c:pt>
                <c:pt idx="378">
                  <c:v>8.3333333333333339</c:v>
                </c:pt>
                <c:pt idx="379">
                  <c:v>9.3333333333333339</c:v>
                </c:pt>
                <c:pt idx="380">
                  <c:v>7</c:v>
                </c:pt>
                <c:pt idx="381">
                  <c:v>9.6666666666666661</c:v>
                </c:pt>
                <c:pt idx="382">
                  <c:v>10</c:v>
                </c:pt>
                <c:pt idx="383">
                  <c:v>7.333333333333333</c:v>
                </c:pt>
                <c:pt idx="384">
                  <c:v>9.3333333333333339</c:v>
                </c:pt>
                <c:pt idx="385">
                  <c:v>10</c:v>
                </c:pt>
                <c:pt idx="386">
                  <c:v>9.3333333333333339</c:v>
                </c:pt>
                <c:pt idx="387">
                  <c:v>9.5</c:v>
                </c:pt>
                <c:pt idx="388">
                  <c:v>10</c:v>
                </c:pt>
                <c:pt idx="389">
                  <c:v>10</c:v>
                </c:pt>
                <c:pt idx="390">
                  <c:v>7</c:v>
                </c:pt>
                <c:pt idx="391">
                  <c:v>10</c:v>
                </c:pt>
                <c:pt idx="392">
                  <c:v>10</c:v>
                </c:pt>
                <c:pt idx="393">
                  <c:v>8</c:v>
                </c:pt>
                <c:pt idx="394">
                  <c:v>9.6666666666666661</c:v>
                </c:pt>
                <c:pt idx="395">
                  <c:v>9</c:v>
                </c:pt>
                <c:pt idx="396">
                  <c:v>3</c:v>
                </c:pt>
                <c:pt idx="397">
                  <c:v>7.666666666666667</c:v>
                </c:pt>
                <c:pt idx="398">
                  <c:v>9</c:v>
                </c:pt>
                <c:pt idx="399">
                  <c:v>8</c:v>
                </c:pt>
                <c:pt idx="400">
                  <c:v>9.5</c:v>
                </c:pt>
                <c:pt idx="401">
                  <c:v>9</c:v>
                </c:pt>
                <c:pt idx="402">
                  <c:v>9</c:v>
                </c:pt>
                <c:pt idx="403">
                  <c:v>9.6666666666666661</c:v>
                </c:pt>
                <c:pt idx="404">
                  <c:v>10</c:v>
                </c:pt>
                <c:pt idx="405">
                  <c:v>9.3333333333333339</c:v>
                </c:pt>
                <c:pt idx="406">
                  <c:v>8</c:v>
                </c:pt>
                <c:pt idx="407">
                  <c:v>5</c:v>
                </c:pt>
                <c:pt idx="408">
                  <c:v>8.6666666666666661</c:v>
                </c:pt>
                <c:pt idx="409">
                  <c:v>6</c:v>
                </c:pt>
                <c:pt idx="410">
                  <c:v>7.5</c:v>
                </c:pt>
                <c:pt idx="411">
                  <c:v>4</c:v>
                </c:pt>
                <c:pt idx="412">
                  <c:v>7</c:v>
                </c:pt>
                <c:pt idx="413">
                  <c:v>10</c:v>
                </c:pt>
                <c:pt idx="414">
                  <c:v>7</c:v>
                </c:pt>
                <c:pt idx="415">
                  <c:v>8.5</c:v>
                </c:pt>
                <c:pt idx="416">
                  <c:v>9</c:v>
                </c:pt>
                <c:pt idx="417">
                  <c:v>8.5</c:v>
                </c:pt>
                <c:pt idx="418">
                  <c:v>9.6666666666666661</c:v>
                </c:pt>
                <c:pt idx="419">
                  <c:v>5</c:v>
                </c:pt>
                <c:pt idx="420">
                  <c:v>9.3333333333333339</c:v>
                </c:pt>
                <c:pt idx="421">
                  <c:v>9</c:v>
                </c:pt>
                <c:pt idx="422">
                  <c:v>8.3333333333333339</c:v>
                </c:pt>
                <c:pt idx="423">
                  <c:v>5</c:v>
                </c:pt>
                <c:pt idx="424">
                  <c:v>9</c:v>
                </c:pt>
                <c:pt idx="425">
                  <c:v>9.5</c:v>
                </c:pt>
                <c:pt idx="426">
                  <c:v>8</c:v>
                </c:pt>
                <c:pt idx="427">
                  <c:v>9</c:v>
                </c:pt>
                <c:pt idx="428">
                  <c:v>9.6666666666666661</c:v>
                </c:pt>
                <c:pt idx="429">
                  <c:v>8</c:v>
                </c:pt>
                <c:pt idx="430">
                  <c:v>10</c:v>
                </c:pt>
                <c:pt idx="431">
                  <c:v>7</c:v>
                </c:pt>
                <c:pt idx="432">
                  <c:v>9</c:v>
                </c:pt>
                <c:pt idx="433">
                  <c:v>9</c:v>
                </c:pt>
                <c:pt idx="434">
                  <c:v>9.5</c:v>
                </c:pt>
                <c:pt idx="435">
                  <c:v>5.5</c:v>
                </c:pt>
                <c:pt idx="436">
                  <c:v>9</c:v>
                </c:pt>
                <c:pt idx="437">
                  <c:v>7</c:v>
                </c:pt>
                <c:pt idx="438">
                  <c:v>8.5</c:v>
                </c:pt>
                <c:pt idx="439">
                  <c:v>9</c:v>
                </c:pt>
                <c:pt idx="440">
                  <c:v>9</c:v>
                </c:pt>
                <c:pt idx="441">
                  <c:v>9.5</c:v>
                </c:pt>
                <c:pt idx="442">
                  <c:v>9</c:v>
                </c:pt>
                <c:pt idx="443">
                  <c:v>7</c:v>
                </c:pt>
                <c:pt idx="444">
                  <c:v>8</c:v>
                </c:pt>
                <c:pt idx="445">
                  <c:v>10</c:v>
                </c:pt>
                <c:pt idx="446">
                  <c:v>9</c:v>
                </c:pt>
                <c:pt idx="447">
                  <c:v>9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10</c:v>
                </c:pt>
                <c:pt idx="452">
                  <c:v>9.5</c:v>
                </c:pt>
                <c:pt idx="453">
                  <c:v>9</c:v>
                </c:pt>
                <c:pt idx="454">
                  <c:v>9</c:v>
                </c:pt>
                <c:pt idx="455">
                  <c:v>9.3333333333333339</c:v>
                </c:pt>
                <c:pt idx="456">
                  <c:v>10</c:v>
                </c:pt>
                <c:pt idx="457">
                  <c:v>10</c:v>
                </c:pt>
                <c:pt idx="458">
                  <c:v>9</c:v>
                </c:pt>
                <c:pt idx="459">
                  <c:v>8</c:v>
                </c:pt>
                <c:pt idx="460">
                  <c:v>9.6666666666666661</c:v>
                </c:pt>
                <c:pt idx="461">
                  <c:v>9.5</c:v>
                </c:pt>
                <c:pt idx="462">
                  <c:v>7</c:v>
                </c:pt>
                <c:pt idx="463">
                  <c:v>7</c:v>
                </c:pt>
                <c:pt idx="464">
                  <c:v>9.5</c:v>
                </c:pt>
                <c:pt idx="465">
                  <c:v>9.3333333333333339</c:v>
                </c:pt>
                <c:pt idx="466">
                  <c:v>9.3333333333333339</c:v>
                </c:pt>
                <c:pt idx="467">
                  <c:v>9</c:v>
                </c:pt>
                <c:pt idx="468">
                  <c:v>9.6666666666666661</c:v>
                </c:pt>
                <c:pt idx="469">
                  <c:v>8</c:v>
                </c:pt>
                <c:pt idx="470">
                  <c:v>6.5</c:v>
                </c:pt>
                <c:pt idx="471">
                  <c:v>9.6666666666666661</c:v>
                </c:pt>
                <c:pt idx="472">
                  <c:v>10</c:v>
                </c:pt>
                <c:pt idx="473">
                  <c:v>9</c:v>
                </c:pt>
                <c:pt idx="474">
                  <c:v>7.333333333333333</c:v>
                </c:pt>
                <c:pt idx="475">
                  <c:v>9.5</c:v>
                </c:pt>
                <c:pt idx="476">
                  <c:v>10</c:v>
                </c:pt>
                <c:pt idx="477">
                  <c:v>8.5</c:v>
                </c:pt>
                <c:pt idx="478">
                  <c:v>7.5</c:v>
                </c:pt>
                <c:pt idx="479">
                  <c:v>9.5</c:v>
                </c:pt>
                <c:pt idx="480">
                  <c:v>10</c:v>
                </c:pt>
                <c:pt idx="481">
                  <c:v>7</c:v>
                </c:pt>
                <c:pt idx="482">
                  <c:v>6</c:v>
                </c:pt>
                <c:pt idx="483">
                  <c:v>9</c:v>
                </c:pt>
                <c:pt idx="484">
                  <c:v>8</c:v>
                </c:pt>
                <c:pt idx="485">
                  <c:v>7.666666666666667</c:v>
                </c:pt>
                <c:pt idx="486">
                  <c:v>9</c:v>
                </c:pt>
                <c:pt idx="487">
                  <c:v>8.6666666666666661</c:v>
                </c:pt>
                <c:pt idx="488">
                  <c:v>9.5</c:v>
                </c:pt>
                <c:pt idx="489">
                  <c:v>8.3333333333333339</c:v>
                </c:pt>
                <c:pt idx="490">
                  <c:v>5.666666666666667</c:v>
                </c:pt>
                <c:pt idx="491">
                  <c:v>7.5</c:v>
                </c:pt>
                <c:pt idx="492">
                  <c:v>9.5</c:v>
                </c:pt>
                <c:pt idx="493">
                  <c:v>8</c:v>
                </c:pt>
                <c:pt idx="494">
                  <c:v>9</c:v>
                </c:pt>
                <c:pt idx="495">
                  <c:v>8.3333333333333339</c:v>
                </c:pt>
                <c:pt idx="496">
                  <c:v>9.6666666666666661</c:v>
                </c:pt>
                <c:pt idx="497">
                  <c:v>9</c:v>
                </c:pt>
                <c:pt idx="498">
                  <c:v>8</c:v>
                </c:pt>
                <c:pt idx="499">
                  <c:v>9.6666666666666661</c:v>
                </c:pt>
                <c:pt idx="500">
                  <c:v>8.6666666666666661</c:v>
                </c:pt>
                <c:pt idx="501">
                  <c:v>8.3333333333333339</c:v>
                </c:pt>
                <c:pt idx="502">
                  <c:v>7</c:v>
                </c:pt>
                <c:pt idx="503">
                  <c:v>5</c:v>
                </c:pt>
                <c:pt idx="504">
                  <c:v>9.6666666666666661</c:v>
                </c:pt>
                <c:pt idx="505">
                  <c:v>9</c:v>
                </c:pt>
                <c:pt idx="506">
                  <c:v>7</c:v>
                </c:pt>
                <c:pt idx="507">
                  <c:v>10</c:v>
                </c:pt>
                <c:pt idx="508">
                  <c:v>5.5</c:v>
                </c:pt>
                <c:pt idx="509">
                  <c:v>9.3333333333333339</c:v>
                </c:pt>
                <c:pt idx="510">
                  <c:v>9</c:v>
                </c:pt>
                <c:pt idx="511">
                  <c:v>7</c:v>
                </c:pt>
                <c:pt idx="512">
                  <c:v>7</c:v>
                </c:pt>
                <c:pt idx="513">
                  <c:v>8</c:v>
                </c:pt>
                <c:pt idx="514">
                  <c:v>7.5</c:v>
                </c:pt>
                <c:pt idx="515">
                  <c:v>9</c:v>
                </c:pt>
                <c:pt idx="516">
                  <c:v>9</c:v>
                </c:pt>
                <c:pt idx="517">
                  <c:v>9.6666666666666661</c:v>
                </c:pt>
                <c:pt idx="518">
                  <c:v>8.6666666666666661</c:v>
                </c:pt>
                <c:pt idx="519">
                  <c:v>9.6666666666666661</c:v>
                </c:pt>
                <c:pt idx="520">
                  <c:v>8.3333333333333339</c:v>
                </c:pt>
                <c:pt idx="521">
                  <c:v>5</c:v>
                </c:pt>
                <c:pt idx="522">
                  <c:v>8.5</c:v>
                </c:pt>
                <c:pt idx="523">
                  <c:v>10</c:v>
                </c:pt>
                <c:pt idx="524">
                  <c:v>7.666666666666667</c:v>
                </c:pt>
                <c:pt idx="525">
                  <c:v>7.5</c:v>
                </c:pt>
                <c:pt idx="526">
                  <c:v>8</c:v>
                </c:pt>
                <c:pt idx="527">
                  <c:v>8.5</c:v>
                </c:pt>
                <c:pt idx="528">
                  <c:v>9.6666666666666661</c:v>
                </c:pt>
                <c:pt idx="529">
                  <c:v>9.6666666666666661</c:v>
                </c:pt>
                <c:pt idx="530">
                  <c:v>9</c:v>
                </c:pt>
                <c:pt idx="531">
                  <c:v>9.5</c:v>
                </c:pt>
                <c:pt idx="532">
                  <c:v>9</c:v>
                </c:pt>
                <c:pt idx="533">
                  <c:v>8</c:v>
                </c:pt>
                <c:pt idx="534">
                  <c:v>7</c:v>
                </c:pt>
                <c:pt idx="535">
                  <c:v>9.6666666666666661</c:v>
                </c:pt>
                <c:pt idx="536">
                  <c:v>8</c:v>
                </c:pt>
                <c:pt idx="537">
                  <c:v>7.666666666666667</c:v>
                </c:pt>
                <c:pt idx="538">
                  <c:v>9.5</c:v>
                </c:pt>
                <c:pt idx="539">
                  <c:v>10</c:v>
                </c:pt>
                <c:pt idx="540">
                  <c:v>9.6666666666666661</c:v>
                </c:pt>
                <c:pt idx="541">
                  <c:v>7.5</c:v>
                </c:pt>
                <c:pt idx="542">
                  <c:v>10</c:v>
                </c:pt>
                <c:pt idx="543">
                  <c:v>7</c:v>
                </c:pt>
                <c:pt idx="544">
                  <c:v>9.6666666666666661</c:v>
                </c:pt>
                <c:pt idx="545">
                  <c:v>9</c:v>
                </c:pt>
                <c:pt idx="546">
                  <c:v>7.666666666666667</c:v>
                </c:pt>
                <c:pt idx="547">
                  <c:v>10</c:v>
                </c:pt>
                <c:pt idx="548">
                  <c:v>10</c:v>
                </c:pt>
                <c:pt idx="549">
                  <c:v>9</c:v>
                </c:pt>
                <c:pt idx="550">
                  <c:v>9.5</c:v>
                </c:pt>
                <c:pt idx="551">
                  <c:v>9</c:v>
                </c:pt>
                <c:pt idx="552">
                  <c:v>9.6666666666666661</c:v>
                </c:pt>
                <c:pt idx="553">
                  <c:v>9</c:v>
                </c:pt>
                <c:pt idx="554">
                  <c:v>7</c:v>
                </c:pt>
                <c:pt idx="555">
                  <c:v>5.5</c:v>
                </c:pt>
                <c:pt idx="556">
                  <c:v>10</c:v>
                </c:pt>
                <c:pt idx="557">
                  <c:v>9</c:v>
                </c:pt>
                <c:pt idx="558">
                  <c:v>7.666666666666667</c:v>
                </c:pt>
                <c:pt idx="559">
                  <c:v>5.5</c:v>
                </c:pt>
                <c:pt idx="560">
                  <c:v>6.666666666666667</c:v>
                </c:pt>
                <c:pt idx="561">
                  <c:v>7.333333333333333</c:v>
                </c:pt>
                <c:pt idx="562">
                  <c:v>8.3333333333333339</c:v>
                </c:pt>
                <c:pt idx="563">
                  <c:v>9</c:v>
                </c:pt>
                <c:pt idx="564">
                  <c:v>9</c:v>
                </c:pt>
                <c:pt idx="565">
                  <c:v>8.6666666666666661</c:v>
                </c:pt>
                <c:pt idx="566">
                  <c:v>9</c:v>
                </c:pt>
                <c:pt idx="567">
                  <c:v>9.3333333333333339</c:v>
                </c:pt>
                <c:pt idx="568">
                  <c:v>9</c:v>
                </c:pt>
                <c:pt idx="569">
                  <c:v>10</c:v>
                </c:pt>
                <c:pt idx="570">
                  <c:v>10</c:v>
                </c:pt>
                <c:pt idx="571">
                  <c:v>9.5</c:v>
                </c:pt>
                <c:pt idx="572">
                  <c:v>7</c:v>
                </c:pt>
                <c:pt idx="573">
                  <c:v>7.666666666666667</c:v>
                </c:pt>
                <c:pt idx="574">
                  <c:v>9.6666666666666661</c:v>
                </c:pt>
                <c:pt idx="575">
                  <c:v>9</c:v>
                </c:pt>
                <c:pt idx="576">
                  <c:v>9</c:v>
                </c:pt>
                <c:pt idx="577">
                  <c:v>9.5</c:v>
                </c:pt>
                <c:pt idx="578">
                  <c:v>9</c:v>
                </c:pt>
                <c:pt idx="579">
                  <c:v>8.6666666666666661</c:v>
                </c:pt>
                <c:pt idx="580">
                  <c:v>8.3333333333333339</c:v>
                </c:pt>
                <c:pt idx="581">
                  <c:v>10</c:v>
                </c:pt>
                <c:pt idx="582">
                  <c:v>9</c:v>
                </c:pt>
                <c:pt idx="583">
                  <c:v>8.5</c:v>
                </c:pt>
                <c:pt idx="584">
                  <c:v>9.5</c:v>
                </c:pt>
                <c:pt idx="585">
                  <c:v>9</c:v>
                </c:pt>
                <c:pt idx="586">
                  <c:v>7</c:v>
                </c:pt>
                <c:pt idx="587">
                  <c:v>9</c:v>
                </c:pt>
                <c:pt idx="588">
                  <c:v>9.3333333333333339</c:v>
                </c:pt>
                <c:pt idx="589">
                  <c:v>9.5</c:v>
                </c:pt>
                <c:pt idx="590">
                  <c:v>7.333333333333333</c:v>
                </c:pt>
                <c:pt idx="591">
                  <c:v>8</c:v>
                </c:pt>
                <c:pt idx="592">
                  <c:v>9.3333333333333339</c:v>
                </c:pt>
                <c:pt idx="593">
                  <c:v>8</c:v>
                </c:pt>
                <c:pt idx="594">
                  <c:v>8</c:v>
                </c:pt>
                <c:pt idx="595">
                  <c:v>9</c:v>
                </c:pt>
                <c:pt idx="596">
                  <c:v>7.666666666666667</c:v>
                </c:pt>
                <c:pt idx="597">
                  <c:v>7.666666666666667</c:v>
                </c:pt>
                <c:pt idx="598">
                  <c:v>10</c:v>
                </c:pt>
                <c:pt idx="599">
                  <c:v>7</c:v>
                </c:pt>
                <c:pt idx="600">
                  <c:v>8.5</c:v>
                </c:pt>
                <c:pt idx="601">
                  <c:v>10</c:v>
                </c:pt>
                <c:pt idx="602">
                  <c:v>9.3333333333333339</c:v>
                </c:pt>
                <c:pt idx="603">
                  <c:v>7</c:v>
                </c:pt>
                <c:pt idx="604">
                  <c:v>7</c:v>
                </c:pt>
                <c:pt idx="605">
                  <c:v>9.3333333333333339</c:v>
                </c:pt>
                <c:pt idx="606">
                  <c:v>8.3333333333333339</c:v>
                </c:pt>
                <c:pt idx="607">
                  <c:v>9.5</c:v>
                </c:pt>
                <c:pt idx="608">
                  <c:v>9</c:v>
                </c:pt>
                <c:pt idx="609">
                  <c:v>8.3333333333333339</c:v>
                </c:pt>
                <c:pt idx="610">
                  <c:v>6.666666666666667</c:v>
                </c:pt>
                <c:pt idx="611">
                  <c:v>8</c:v>
                </c:pt>
                <c:pt idx="612">
                  <c:v>8.6666666666666661</c:v>
                </c:pt>
                <c:pt idx="613">
                  <c:v>9</c:v>
                </c:pt>
                <c:pt idx="614">
                  <c:v>8</c:v>
                </c:pt>
                <c:pt idx="615">
                  <c:v>10</c:v>
                </c:pt>
                <c:pt idx="616">
                  <c:v>9</c:v>
                </c:pt>
                <c:pt idx="617">
                  <c:v>9.3333333333333339</c:v>
                </c:pt>
                <c:pt idx="618">
                  <c:v>8.6666666666666661</c:v>
                </c:pt>
                <c:pt idx="619">
                  <c:v>9.3333333333333339</c:v>
                </c:pt>
                <c:pt idx="620">
                  <c:v>9.6666666666666661</c:v>
                </c:pt>
                <c:pt idx="621">
                  <c:v>9.3333333333333339</c:v>
                </c:pt>
                <c:pt idx="622">
                  <c:v>9</c:v>
                </c:pt>
                <c:pt idx="623">
                  <c:v>8</c:v>
                </c:pt>
                <c:pt idx="624">
                  <c:v>8.5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8.6666666666666661</c:v>
                </c:pt>
                <c:pt idx="629">
                  <c:v>9.3333333333333339</c:v>
                </c:pt>
                <c:pt idx="630">
                  <c:v>9</c:v>
                </c:pt>
                <c:pt idx="631">
                  <c:v>8.6666666666666661</c:v>
                </c:pt>
                <c:pt idx="632">
                  <c:v>9.3333333333333339</c:v>
                </c:pt>
                <c:pt idx="633">
                  <c:v>9</c:v>
                </c:pt>
                <c:pt idx="634">
                  <c:v>8</c:v>
                </c:pt>
                <c:pt idx="635">
                  <c:v>8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9.3333333333333339</c:v>
                </c:pt>
                <c:pt idx="640">
                  <c:v>9.6666666666666661</c:v>
                </c:pt>
                <c:pt idx="641">
                  <c:v>9.3333333333333339</c:v>
                </c:pt>
                <c:pt idx="642">
                  <c:v>7.5</c:v>
                </c:pt>
                <c:pt idx="643">
                  <c:v>9</c:v>
                </c:pt>
                <c:pt idx="644">
                  <c:v>8.6666666666666661</c:v>
                </c:pt>
                <c:pt idx="645">
                  <c:v>5.666666666666667</c:v>
                </c:pt>
                <c:pt idx="646">
                  <c:v>7</c:v>
                </c:pt>
                <c:pt idx="647">
                  <c:v>8</c:v>
                </c:pt>
                <c:pt idx="648">
                  <c:v>7.5</c:v>
                </c:pt>
                <c:pt idx="649">
                  <c:v>6</c:v>
                </c:pt>
                <c:pt idx="650">
                  <c:v>9.3333333333333339</c:v>
                </c:pt>
                <c:pt idx="651">
                  <c:v>7</c:v>
                </c:pt>
                <c:pt idx="652">
                  <c:v>9.6666666666666661</c:v>
                </c:pt>
                <c:pt idx="653">
                  <c:v>8</c:v>
                </c:pt>
                <c:pt idx="654">
                  <c:v>7.666666666666667</c:v>
                </c:pt>
                <c:pt idx="655">
                  <c:v>8.3333333333333339</c:v>
                </c:pt>
                <c:pt idx="656">
                  <c:v>8.3333333333333339</c:v>
                </c:pt>
                <c:pt idx="657">
                  <c:v>8.5</c:v>
                </c:pt>
                <c:pt idx="658">
                  <c:v>8.3333333333333339</c:v>
                </c:pt>
                <c:pt idx="659">
                  <c:v>9.6666666666666661</c:v>
                </c:pt>
                <c:pt idx="660">
                  <c:v>8.5</c:v>
                </c:pt>
                <c:pt idx="661">
                  <c:v>9.3333333333333339</c:v>
                </c:pt>
                <c:pt idx="662">
                  <c:v>9</c:v>
                </c:pt>
                <c:pt idx="663">
                  <c:v>9.5</c:v>
                </c:pt>
                <c:pt idx="664">
                  <c:v>10</c:v>
                </c:pt>
                <c:pt idx="665">
                  <c:v>9</c:v>
                </c:pt>
                <c:pt idx="666">
                  <c:v>8.3333333333333339</c:v>
                </c:pt>
                <c:pt idx="667">
                  <c:v>9.3333333333333339</c:v>
                </c:pt>
                <c:pt idx="668">
                  <c:v>8.5</c:v>
                </c:pt>
                <c:pt idx="669">
                  <c:v>10</c:v>
                </c:pt>
                <c:pt idx="670">
                  <c:v>8</c:v>
                </c:pt>
                <c:pt idx="671">
                  <c:v>9</c:v>
                </c:pt>
                <c:pt idx="672">
                  <c:v>9</c:v>
                </c:pt>
                <c:pt idx="673">
                  <c:v>9.6666666666666661</c:v>
                </c:pt>
                <c:pt idx="674">
                  <c:v>8</c:v>
                </c:pt>
                <c:pt idx="675">
                  <c:v>8.3333333333333339</c:v>
                </c:pt>
                <c:pt idx="676">
                  <c:v>9.6666666666666661</c:v>
                </c:pt>
                <c:pt idx="677">
                  <c:v>9.3333333333333339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9</c:v>
                </c:pt>
                <c:pt idx="682">
                  <c:v>7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7.333333333333333</c:v>
                </c:pt>
                <c:pt idx="689">
                  <c:v>7</c:v>
                </c:pt>
                <c:pt idx="690">
                  <c:v>8</c:v>
                </c:pt>
                <c:pt idx="691">
                  <c:v>8.6666666666666661</c:v>
                </c:pt>
                <c:pt idx="692">
                  <c:v>9.3333333333333339</c:v>
                </c:pt>
                <c:pt idx="693">
                  <c:v>8</c:v>
                </c:pt>
                <c:pt idx="694">
                  <c:v>7.5</c:v>
                </c:pt>
                <c:pt idx="695">
                  <c:v>5</c:v>
                </c:pt>
                <c:pt idx="696">
                  <c:v>9.5</c:v>
                </c:pt>
                <c:pt idx="697">
                  <c:v>9.3333333333333339</c:v>
                </c:pt>
                <c:pt idx="698">
                  <c:v>5.666666666666667</c:v>
                </c:pt>
                <c:pt idx="699">
                  <c:v>7.666666666666667</c:v>
                </c:pt>
                <c:pt idx="700">
                  <c:v>10</c:v>
                </c:pt>
                <c:pt idx="701">
                  <c:v>8</c:v>
                </c:pt>
                <c:pt idx="702">
                  <c:v>4</c:v>
                </c:pt>
                <c:pt idx="703">
                  <c:v>10</c:v>
                </c:pt>
                <c:pt idx="704">
                  <c:v>6.333333333333333</c:v>
                </c:pt>
                <c:pt idx="705">
                  <c:v>5.666666666666667</c:v>
                </c:pt>
                <c:pt idx="706">
                  <c:v>7.333333333333333</c:v>
                </c:pt>
                <c:pt idx="707">
                  <c:v>9.5</c:v>
                </c:pt>
                <c:pt idx="708">
                  <c:v>5.5</c:v>
                </c:pt>
                <c:pt idx="709">
                  <c:v>3</c:v>
                </c:pt>
                <c:pt idx="710">
                  <c:v>6.5</c:v>
                </c:pt>
                <c:pt idx="711">
                  <c:v>6.333333333333333</c:v>
                </c:pt>
                <c:pt idx="712">
                  <c:v>9</c:v>
                </c:pt>
                <c:pt idx="713">
                  <c:v>9</c:v>
                </c:pt>
                <c:pt idx="714">
                  <c:v>10</c:v>
                </c:pt>
                <c:pt idx="715">
                  <c:v>8</c:v>
                </c:pt>
                <c:pt idx="716">
                  <c:v>8.3333333333333339</c:v>
                </c:pt>
                <c:pt idx="717">
                  <c:v>9.3333333333333339</c:v>
                </c:pt>
                <c:pt idx="718">
                  <c:v>8.3333333333333339</c:v>
                </c:pt>
                <c:pt idx="719">
                  <c:v>9.3333333333333339</c:v>
                </c:pt>
                <c:pt idx="720">
                  <c:v>8.5</c:v>
                </c:pt>
                <c:pt idx="721">
                  <c:v>9</c:v>
                </c:pt>
                <c:pt idx="722">
                  <c:v>9</c:v>
                </c:pt>
                <c:pt idx="723">
                  <c:v>9.3333333333333339</c:v>
                </c:pt>
                <c:pt idx="724">
                  <c:v>7.333333333333333</c:v>
                </c:pt>
                <c:pt idx="725">
                  <c:v>7</c:v>
                </c:pt>
                <c:pt idx="726">
                  <c:v>6</c:v>
                </c:pt>
                <c:pt idx="727">
                  <c:v>7.5</c:v>
                </c:pt>
                <c:pt idx="728">
                  <c:v>9</c:v>
                </c:pt>
                <c:pt idx="729">
                  <c:v>9</c:v>
                </c:pt>
                <c:pt idx="730">
                  <c:v>8.3333333333333339</c:v>
                </c:pt>
                <c:pt idx="731">
                  <c:v>3</c:v>
                </c:pt>
                <c:pt idx="732">
                  <c:v>10</c:v>
                </c:pt>
                <c:pt idx="733">
                  <c:v>3</c:v>
                </c:pt>
                <c:pt idx="734">
                  <c:v>7</c:v>
                </c:pt>
                <c:pt idx="735">
                  <c:v>8.6666666666666661</c:v>
                </c:pt>
                <c:pt idx="736">
                  <c:v>9</c:v>
                </c:pt>
                <c:pt idx="737">
                  <c:v>6</c:v>
                </c:pt>
                <c:pt idx="738">
                  <c:v>8.6666666666666661</c:v>
                </c:pt>
                <c:pt idx="739">
                  <c:v>9.3333333333333339</c:v>
                </c:pt>
                <c:pt idx="740">
                  <c:v>1</c:v>
                </c:pt>
                <c:pt idx="741">
                  <c:v>7.666666666666667</c:v>
                </c:pt>
                <c:pt idx="742">
                  <c:v>8.3333333333333339</c:v>
                </c:pt>
                <c:pt idx="743">
                  <c:v>5.5</c:v>
                </c:pt>
                <c:pt idx="744">
                  <c:v>7</c:v>
                </c:pt>
                <c:pt idx="745">
                  <c:v>7</c:v>
                </c:pt>
                <c:pt idx="746">
                  <c:v>8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8.3333333333333339</c:v>
                </c:pt>
                <c:pt idx="751">
                  <c:v>8.5</c:v>
                </c:pt>
                <c:pt idx="752">
                  <c:v>8.5</c:v>
                </c:pt>
                <c:pt idx="753">
                  <c:v>7.5</c:v>
                </c:pt>
                <c:pt idx="754">
                  <c:v>8.3333333333333339</c:v>
                </c:pt>
                <c:pt idx="755">
                  <c:v>7</c:v>
                </c:pt>
                <c:pt idx="756">
                  <c:v>7</c:v>
                </c:pt>
                <c:pt idx="757">
                  <c:v>8.5</c:v>
                </c:pt>
                <c:pt idx="758">
                  <c:v>7.333333333333333</c:v>
                </c:pt>
                <c:pt idx="759">
                  <c:v>7.333333333333333</c:v>
                </c:pt>
                <c:pt idx="760">
                  <c:v>9.5</c:v>
                </c:pt>
                <c:pt idx="761">
                  <c:v>10</c:v>
                </c:pt>
                <c:pt idx="762">
                  <c:v>7</c:v>
                </c:pt>
                <c:pt idx="763">
                  <c:v>9</c:v>
                </c:pt>
                <c:pt idx="764">
                  <c:v>8.5</c:v>
                </c:pt>
                <c:pt idx="765">
                  <c:v>4</c:v>
                </c:pt>
                <c:pt idx="766">
                  <c:v>6</c:v>
                </c:pt>
                <c:pt idx="767">
                  <c:v>10</c:v>
                </c:pt>
                <c:pt idx="768">
                  <c:v>4.666666666666667</c:v>
                </c:pt>
                <c:pt idx="769">
                  <c:v>6</c:v>
                </c:pt>
                <c:pt idx="770">
                  <c:v>8.5</c:v>
                </c:pt>
                <c:pt idx="771">
                  <c:v>6.333333333333333</c:v>
                </c:pt>
                <c:pt idx="772">
                  <c:v>9.5</c:v>
                </c:pt>
                <c:pt idx="773">
                  <c:v>8</c:v>
                </c:pt>
                <c:pt idx="774">
                  <c:v>6.666666666666667</c:v>
                </c:pt>
                <c:pt idx="775">
                  <c:v>9</c:v>
                </c:pt>
                <c:pt idx="776">
                  <c:v>8</c:v>
                </c:pt>
                <c:pt idx="777">
                  <c:v>7.5</c:v>
                </c:pt>
                <c:pt idx="778">
                  <c:v>4</c:v>
                </c:pt>
                <c:pt idx="779">
                  <c:v>7.666666666666667</c:v>
                </c:pt>
                <c:pt idx="780">
                  <c:v>3</c:v>
                </c:pt>
                <c:pt idx="781">
                  <c:v>6.333333333333333</c:v>
                </c:pt>
                <c:pt idx="782">
                  <c:v>8.5</c:v>
                </c:pt>
                <c:pt idx="783">
                  <c:v>8.3333333333333339</c:v>
                </c:pt>
                <c:pt idx="784">
                  <c:v>8.3333333333333339</c:v>
                </c:pt>
                <c:pt idx="785">
                  <c:v>8</c:v>
                </c:pt>
                <c:pt idx="786">
                  <c:v>6</c:v>
                </c:pt>
                <c:pt idx="787">
                  <c:v>9</c:v>
                </c:pt>
                <c:pt idx="788">
                  <c:v>8</c:v>
                </c:pt>
                <c:pt idx="789">
                  <c:v>8.5</c:v>
                </c:pt>
                <c:pt idx="790">
                  <c:v>8</c:v>
                </c:pt>
                <c:pt idx="791">
                  <c:v>6.666666666666667</c:v>
                </c:pt>
                <c:pt idx="792">
                  <c:v>3.3333333333333335</c:v>
                </c:pt>
                <c:pt idx="793">
                  <c:v>9.6666666666666661</c:v>
                </c:pt>
                <c:pt idx="794">
                  <c:v>9.5</c:v>
                </c:pt>
                <c:pt idx="795">
                  <c:v>8.6666666666666661</c:v>
                </c:pt>
                <c:pt idx="796">
                  <c:v>6</c:v>
                </c:pt>
                <c:pt idx="797">
                  <c:v>9.3333333333333339</c:v>
                </c:pt>
                <c:pt idx="798">
                  <c:v>10</c:v>
                </c:pt>
                <c:pt idx="799">
                  <c:v>7</c:v>
                </c:pt>
                <c:pt idx="800">
                  <c:v>4.666666666666667</c:v>
                </c:pt>
                <c:pt idx="801">
                  <c:v>9.3333333333333339</c:v>
                </c:pt>
                <c:pt idx="802">
                  <c:v>5</c:v>
                </c:pt>
                <c:pt idx="803">
                  <c:v>5</c:v>
                </c:pt>
                <c:pt idx="804">
                  <c:v>4</c:v>
                </c:pt>
                <c:pt idx="805">
                  <c:v>2.3333333333333335</c:v>
                </c:pt>
                <c:pt idx="806">
                  <c:v>6.5</c:v>
                </c:pt>
                <c:pt idx="807">
                  <c:v>6</c:v>
                </c:pt>
                <c:pt idx="808">
                  <c:v>6</c:v>
                </c:pt>
                <c:pt idx="809">
                  <c:v>8</c:v>
                </c:pt>
                <c:pt idx="810">
                  <c:v>7</c:v>
                </c:pt>
                <c:pt idx="811">
                  <c:v>6</c:v>
                </c:pt>
                <c:pt idx="812">
                  <c:v>2.6666666666666665</c:v>
                </c:pt>
                <c:pt idx="813">
                  <c:v>7.5</c:v>
                </c:pt>
                <c:pt idx="814">
                  <c:v>5.5</c:v>
                </c:pt>
                <c:pt idx="815">
                  <c:v>8.5</c:v>
                </c:pt>
                <c:pt idx="816">
                  <c:v>3</c:v>
                </c:pt>
                <c:pt idx="817">
                  <c:v>5.666666666666667</c:v>
                </c:pt>
                <c:pt idx="818">
                  <c:v>8</c:v>
                </c:pt>
                <c:pt idx="819">
                  <c:v>6</c:v>
                </c:pt>
                <c:pt idx="820">
                  <c:v>5</c:v>
                </c:pt>
                <c:pt idx="821">
                  <c:v>5.666666666666667</c:v>
                </c:pt>
                <c:pt idx="822">
                  <c:v>7.5</c:v>
                </c:pt>
                <c:pt idx="823">
                  <c:v>3</c:v>
                </c:pt>
                <c:pt idx="824">
                  <c:v>7</c:v>
                </c:pt>
                <c:pt idx="825">
                  <c:v>5.333333333333333</c:v>
                </c:pt>
                <c:pt idx="826">
                  <c:v>7.5</c:v>
                </c:pt>
                <c:pt idx="827">
                  <c:v>4.333333333333333</c:v>
                </c:pt>
                <c:pt idx="828">
                  <c:v>2.6666666666666665</c:v>
                </c:pt>
                <c:pt idx="829">
                  <c:v>5</c:v>
                </c:pt>
                <c:pt idx="830">
                  <c:v>4.666666666666667</c:v>
                </c:pt>
                <c:pt idx="831">
                  <c:v>6.333333333333333</c:v>
                </c:pt>
                <c:pt idx="832">
                  <c:v>9</c:v>
                </c:pt>
                <c:pt idx="833">
                  <c:v>7</c:v>
                </c:pt>
                <c:pt idx="834">
                  <c:v>4</c:v>
                </c:pt>
                <c:pt idx="835">
                  <c:v>3.3333333333333335</c:v>
                </c:pt>
                <c:pt idx="836">
                  <c:v>7</c:v>
                </c:pt>
                <c:pt idx="837">
                  <c:v>6</c:v>
                </c:pt>
                <c:pt idx="838">
                  <c:v>2.3333333333333335</c:v>
                </c:pt>
                <c:pt idx="839">
                  <c:v>5</c:v>
                </c:pt>
                <c:pt idx="840">
                  <c:v>6.5</c:v>
                </c:pt>
                <c:pt idx="841">
                  <c:v>2</c:v>
                </c:pt>
                <c:pt idx="842">
                  <c:v>6.666666666666667</c:v>
                </c:pt>
                <c:pt idx="843">
                  <c:v>6.666666666666667</c:v>
                </c:pt>
                <c:pt idx="844">
                  <c:v>9</c:v>
                </c:pt>
                <c:pt idx="845">
                  <c:v>4</c:v>
                </c:pt>
                <c:pt idx="846">
                  <c:v>8</c:v>
                </c:pt>
                <c:pt idx="847">
                  <c:v>8</c:v>
                </c:pt>
                <c:pt idx="848">
                  <c:v>2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3</c:v>
                </c:pt>
                <c:pt idx="853">
                  <c:v>3</c:v>
                </c:pt>
                <c:pt idx="854">
                  <c:v>2</c:v>
                </c:pt>
                <c:pt idx="855">
                  <c:v>5.333333333333333</c:v>
                </c:pt>
                <c:pt idx="856">
                  <c:v>6.5</c:v>
                </c:pt>
                <c:pt idx="857">
                  <c:v>3.5</c:v>
                </c:pt>
                <c:pt idx="858">
                  <c:v>8</c:v>
                </c:pt>
                <c:pt idx="859">
                  <c:v>5</c:v>
                </c:pt>
                <c:pt idx="860">
                  <c:v>4</c:v>
                </c:pt>
                <c:pt idx="861">
                  <c:v>4.5</c:v>
                </c:pt>
                <c:pt idx="862">
                  <c:v>1.5</c:v>
                </c:pt>
                <c:pt idx="863">
                  <c:v>8.3333333333333339</c:v>
                </c:pt>
                <c:pt idx="864">
                  <c:v>8.6666666666666661</c:v>
                </c:pt>
                <c:pt idx="865">
                  <c:v>1</c:v>
                </c:pt>
                <c:pt idx="866">
                  <c:v>5.333333333333333</c:v>
                </c:pt>
                <c:pt idx="867">
                  <c:v>6.333333333333333</c:v>
                </c:pt>
                <c:pt idx="868">
                  <c:v>7</c:v>
                </c:pt>
                <c:pt idx="869">
                  <c:v>5.666666666666667</c:v>
                </c:pt>
                <c:pt idx="870">
                  <c:v>9</c:v>
                </c:pt>
                <c:pt idx="871">
                  <c:v>1.3333333333333333</c:v>
                </c:pt>
                <c:pt idx="872">
                  <c:v>7</c:v>
                </c:pt>
                <c:pt idx="873">
                  <c:v>7</c:v>
                </c:pt>
                <c:pt idx="874">
                  <c:v>8</c:v>
                </c:pt>
                <c:pt idx="875">
                  <c:v>4</c:v>
                </c:pt>
                <c:pt idx="876">
                  <c:v>8</c:v>
                </c:pt>
                <c:pt idx="877">
                  <c:v>6.666666666666667</c:v>
                </c:pt>
                <c:pt idx="878">
                  <c:v>2</c:v>
                </c:pt>
                <c:pt idx="879">
                  <c:v>7</c:v>
                </c:pt>
                <c:pt idx="880">
                  <c:v>7</c:v>
                </c:pt>
                <c:pt idx="881">
                  <c:v>7.333333333333333</c:v>
                </c:pt>
                <c:pt idx="882">
                  <c:v>6.333333333333333</c:v>
                </c:pt>
                <c:pt idx="883">
                  <c:v>5.5</c:v>
                </c:pt>
                <c:pt idx="884">
                  <c:v>1</c:v>
                </c:pt>
                <c:pt idx="885">
                  <c:v>5</c:v>
                </c:pt>
                <c:pt idx="886">
                  <c:v>5</c:v>
                </c:pt>
                <c:pt idx="887">
                  <c:v>7.333333333333333</c:v>
                </c:pt>
                <c:pt idx="888">
                  <c:v>1</c:v>
                </c:pt>
                <c:pt idx="889">
                  <c:v>9</c:v>
                </c:pt>
                <c:pt idx="890">
                  <c:v>6.666666666666667</c:v>
                </c:pt>
                <c:pt idx="891">
                  <c:v>4</c:v>
                </c:pt>
                <c:pt idx="892">
                  <c:v>3.5</c:v>
                </c:pt>
                <c:pt idx="893">
                  <c:v>8</c:v>
                </c:pt>
                <c:pt idx="894">
                  <c:v>6</c:v>
                </c:pt>
                <c:pt idx="895">
                  <c:v>9</c:v>
                </c:pt>
                <c:pt idx="896">
                  <c:v>5.5</c:v>
                </c:pt>
                <c:pt idx="897">
                  <c:v>5.333333333333333</c:v>
                </c:pt>
                <c:pt idx="898">
                  <c:v>5.333333333333333</c:v>
                </c:pt>
                <c:pt idx="899">
                  <c:v>9.6666666666666661</c:v>
                </c:pt>
                <c:pt idx="900">
                  <c:v>3.5</c:v>
                </c:pt>
                <c:pt idx="901">
                  <c:v>6.666666666666667</c:v>
                </c:pt>
                <c:pt idx="902">
                  <c:v>10</c:v>
                </c:pt>
                <c:pt idx="903">
                  <c:v>7.333333333333333</c:v>
                </c:pt>
                <c:pt idx="904">
                  <c:v>3</c:v>
                </c:pt>
                <c:pt idx="905">
                  <c:v>3.5</c:v>
                </c:pt>
                <c:pt idx="906">
                  <c:v>8</c:v>
                </c:pt>
                <c:pt idx="907">
                  <c:v>3</c:v>
                </c:pt>
                <c:pt idx="908">
                  <c:v>4</c:v>
                </c:pt>
                <c:pt idx="909">
                  <c:v>2</c:v>
                </c:pt>
                <c:pt idx="910">
                  <c:v>5</c:v>
                </c:pt>
                <c:pt idx="911">
                  <c:v>5</c:v>
                </c:pt>
                <c:pt idx="912">
                  <c:v>7</c:v>
                </c:pt>
                <c:pt idx="913">
                  <c:v>9.5</c:v>
                </c:pt>
                <c:pt idx="914">
                  <c:v>5.666666666666667</c:v>
                </c:pt>
                <c:pt idx="915">
                  <c:v>7</c:v>
                </c:pt>
                <c:pt idx="916">
                  <c:v>4</c:v>
                </c:pt>
              </c:numCache>
            </c:numRef>
          </c:xVal>
          <c:yVal>
            <c:numRef>
              <c:f>'Final Reg'!$B$25:$B$941</c:f>
              <c:numCache>
                <c:formatCode>General</c:formatCode>
                <c:ptCount val="917"/>
                <c:pt idx="0">
                  <c:v>79108.788295902879</c:v>
                </c:pt>
                <c:pt idx="1">
                  <c:v>99740.100454616899</c:v>
                </c:pt>
                <c:pt idx="2">
                  <c:v>79108.788295902879</c:v>
                </c:pt>
                <c:pt idx="3">
                  <c:v>79108.788295902879</c:v>
                </c:pt>
                <c:pt idx="4">
                  <c:v>99740.100454616899</c:v>
                </c:pt>
                <c:pt idx="5">
                  <c:v>79108.788295902879</c:v>
                </c:pt>
                <c:pt idx="6">
                  <c:v>99740.100454616899</c:v>
                </c:pt>
                <c:pt idx="7">
                  <c:v>79108.788295902879</c:v>
                </c:pt>
                <c:pt idx="8">
                  <c:v>79108.788295902879</c:v>
                </c:pt>
                <c:pt idx="9">
                  <c:v>99740.100454616899</c:v>
                </c:pt>
                <c:pt idx="10">
                  <c:v>99740.100454616899</c:v>
                </c:pt>
                <c:pt idx="11">
                  <c:v>99740.100454616899</c:v>
                </c:pt>
                <c:pt idx="12">
                  <c:v>79108.788295902879</c:v>
                </c:pt>
                <c:pt idx="13">
                  <c:v>37846.16397847484</c:v>
                </c:pt>
                <c:pt idx="14">
                  <c:v>79108.788295902879</c:v>
                </c:pt>
                <c:pt idx="15">
                  <c:v>79108.788295902879</c:v>
                </c:pt>
                <c:pt idx="16">
                  <c:v>99740.100454616899</c:v>
                </c:pt>
                <c:pt idx="17">
                  <c:v>99740.100454616899</c:v>
                </c:pt>
                <c:pt idx="18">
                  <c:v>68793.132216545884</c:v>
                </c:pt>
                <c:pt idx="19">
                  <c:v>99740.100454616899</c:v>
                </c:pt>
                <c:pt idx="20">
                  <c:v>58477.47613718886</c:v>
                </c:pt>
                <c:pt idx="21">
                  <c:v>89424.444375259904</c:v>
                </c:pt>
                <c:pt idx="22">
                  <c:v>79108.788295902879</c:v>
                </c:pt>
                <c:pt idx="23">
                  <c:v>85985.892348807582</c:v>
                </c:pt>
                <c:pt idx="24">
                  <c:v>79108.788295902879</c:v>
                </c:pt>
                <c:pt idx="25">
                  <c:v>99740.100454616899</c:v>
                </c:pt>
                <c:pt idx="26">
                  <c:v>99740.100454616899</c:v>
                </c:pt>
                <c:pt idx="27">
                  <c:v>-3416.4603389532131</c:v>
                </c:pt>
                <c:pt idx="28">
                  <c:v>37846.16397847484</c:v>
                </c:pt>
                <c:pt idx="29">
                  <c:v>48161.820057831836</c:v>
                </c:pt>
                <c:pt idx="30">
                  <c:v>99740.100454616899</c:v>
                </c:pt>
                <c:pt idx="31">
                  <c:v>79108.788295902879</c:v>
                </c:pt>
                <c:pt idx="32">
                  <c:v>79108.788295902879</c:v>
                </c:pt>
                <c:pt idx="33">
                  <c:v>58477.47613718886</c:v>
                </c:pt>
                <c:pt idx="34">
                  <c:v>37846.16397847484</c:v>
                </c:pt>
                <c:pt idx="35">
                  <c:v>92862.996401712226</c:v>
                </c:pt>
                <c:pt idx="36">
                  <c:v>58477.47613718886</c:v>
                </c:pt>
                <c:pt idx="37">
                  <c:v>89424.444375259904</c:v>
                </c:pt>
                <c:pt idx="38">
                  <c:v>79108.788295902879</c:v>
                </c:pt>
                <c:pt idx="39">
                  <c:v>99740.100454616899</c:v>
                </c:pt>
                <c:pt idx="40">
                  <c:v>99740.100454616899</c:v>
                </c:pt>
                <c:pt idx="41">
                  <c:v>99740.100454616899</c:v>
                </c:pt>
                <c:pt idx="42">
                  <c:v>99740.100454616899</c:v>
                </c:pt>
                <c:pt idx="43">
                  <c:v>89424.444375259904</c:v>
                </c:pt>
                <c:pt idx="44">
                  <c:v>99740.100454616899</c:v>
                </c:pt>
                <c:pt idx="45">
                  <c:v>92862.996401712226</c:v>
                </c:pt>
                <c:pt idx="46">
                  <c:v>89424.444375259904</c:v>
                </c:pt>
                <c:pt idx="47">
                  <c:v>79108.788295902879</c:v>
                </c:pt>
                <c:pt idx="48">
                  <c:v>85985.892348807582</c:v>
                </c:pt>
                <c:pt idx="49">
                  <c:v>89424.444375259904</c:v>
                </c:pt>
                <c:pt idx="50">
                  <c:v>99740.100454616899</c:v>
                </c:pt>
                <c:pt idx="51">
                  <c:v>89424.444375259904</c:v>
                </c:pt>
                <c:pt idx="52">
                  <c:v>85985.892348807582</c:v>
                </c:pt>
                <c:pt idx="53">
                  <c:v>99740.100454616899</c:v>
                </c:pt>
                <c:pt idx="54">
                  <c:v>99740.100454616899</c:v>
                </c:pt>
                <c:pt idx="55">
                  <c:v>72231.684242998206</c:v>
                </c:pt>
                <c:pt idx="56">
                  <c:v>79108.788295902879</c:v>
                </c:pt>
                <c:pt idx="57">
                  <c:v>79108.788295902879</c:v>
                </c:pt>
                <c:pt idx="58">
                  <c:v>99740.100454616899</c:v>
                </c:pt>
                <c:pt idx="59">
                  <c:v>79108.788295902879</c:v>
                </c:pt>
                <c:pt idx="60">
                  <c:v>99740.100454616899</c:v>
                </c:pt>
                <c:pt idx="61">
                  <c:v>37846.16397847484</c:v>
                </c:pt>
                <c:pt idx="62">
                  <c:v>79108.788295902879</c:v>
                </c:pt>
                <c:pt idx="63">
                  <c:v>79108.788295902879</c:v>
                </c:pt>
                <c:pt idx="64">
                  <c:v>89424.444375259904</c:v>
                </c:pt>
                <c:pt idx="65">
                  <c:v>85985.892348807582</c:v>
                </c:pt>
                <c:pt idx="66">
                  <c:v>72231.684242998206</c:v>
                </c:pt>
                <c:pt idx="67">
                  <c:v>68793.132216545884</c:v>
                </c:pt>
                <c:pt idx="68">
                  <c:v>99740.100454616899</c:v>
                </c:pt>
                <c:pt idx="69">
                  <c:v>85985.892348807582</c:v>
                </c:pt>
                <c:pt idx="70">
                  <c:v>79108.788295902879</c:v>
                </c:pt>
                <c:pt idx="71">
                  <c:v>79108.788295902879</c:v>
                </c:pt>
                <c:pt idx="72">
                  <c:v>89424.444375259904</c:v>
                </c:pt>
                <c:pt idx="73">
                  <c:v>58477.47613718886</c:v>
                </c:pt>
                <c:pt idx="74">
                  <c:v>58477.47613718886</c:v>
                </c:pt>
                <c:pt idx="75">
                  <c:v>58477.47613718886</c:v>
                </c:pt>
                <c:pt idx="76">
                  <c:v>99740.100454616899</c:v>
                </c:pt>
                <c:pt idx="77">
                  <c:v>79108.788295902879</c:v>
                </c:pt>
                <c:pt idx="78">
                  <c:v>79108.788295902879</c:v>
                </c:pt>
                <c:pt idx="79">
                  <c:v>37846.16397847484</c:v>
                </c:pt>
                <c:pt idx="80">
                  <c:v>92862.996401712226</c:v>
                </c:pt>
                <c:pt idx="81">
                  <c:v>37846.16397847484</c:v>
                </c:pt>
                <c:pt idx="82">
                  <c:v>99740.100454616899</c:v>
                </c:pt>
                <c:pt idx="83">
                  <c:v>79108.788295902879</c:v>
                </c:pt>
                <c:pt idx="84">
                  <c:v>79108.788295902879</c:v>
                </c:pt>
                <c:pt idx="85">
                  <c:v>79108.788295902879</c:v>
                </c:pt>
                <c:pt idx="86">
                  <c:v>79108.788295902879</c:v>
                </c:pt>
                <c:pt idx="87">
                  <c:v>79108.788295902879</c:v>
                </c:pt>
                <c:pt idx="88">
                  <c:v>79108.788295902879</c:v>
                </c:pt>
                <c:pt idx="89">
                  <c:v>48161.820057831836</c:v>
                </c:pt>
                <c:pt idx="90">
                  <c:v>72231.684242998206</c:v>
                </c:pt>
                <c:pt idx="91">
                  <c:v>79108.788295902879</c:v>
                </c:pt>
                <c:pt idx="92">
                  <c:v>37846.16397847484</c:v>
                </c:pt>
                <c:pt idx="93">
                  <c:v>27530.507899117816</c:v>
                </c:pt>
                <c:pt idx="94">
                  <c:v>99740.100454616899</c:v>
                </c:pt>
                <c:pt idx="95">
                  <c:v>58477.47613718886</c:v>
                </c:pt>
                <c:pt idx="96">
                  <c:v>79108.788295902879</c:v>
                </c:pt>
                <c:pt idx="97">
                  <c:v>79108.788295902879</c:v>
                </c:pt>
                <c:pt idx="98">
                  <c:v>79108.788295902879</c:v>
                </c:pt>
                <c:pt idx="99">
                  <c:v>85985.892348807582</c:v>
                </c:pt>
                <c:pt idx="100">
                  <c:v>79108.788295902879</c:v>
                </c:pt>
                <c:pt idx="101">
                  <c:v>79108.788295902879</c:v>
                </c:pt>
                <c:pt idx="102">
                  <c:v>89424.444375259904</c:v>
                </c:pt>
                <c:pt idx="103">
                  <c:v>89424.444375259904</c:v>
                </c:pt>
                <c:pt idx="104">
                  <c:v>79108.788295902879</c:v>
                </c:pt>
                <c:pt idx="105">
                  <c:v>89424.444375259904</c:v>
                </c:pt>
                <c:pt idx="106">
                  <c:v>89424.444375259904</c:v>
                </c:pt>
                <c:pt idx="107">
                  <c:v>99740.100454616899</c:v>
                </c:pt>
                <c:pt idx="108">
                  <c:v>79108.788295902879</c:v>
                </c:pt>
                <c:pt idx="109">
                  <c:v>48161.820057831836</c:v>
                </c:pt>
                <c:pt idx="110">
                  <c:v>79108.788295902879</c:v>
                </c:pt>
                <c:pt idx="111">
                  <c:v>99740.100454616899</c:v>
                </c:pt>
                <c:pt idx="112">
                  <c:v>89424.444375259904</c:v>
                </c:pt>
                <c:pt idx="113">
                  <c:v>79108.788295902879</c:v>
                </c:pt>
                <c:pt idx="114">
                  <c:v>79108.788295902879</c:v>
                </c:pt>
                <c:pt idx="115">
                  <c:v>99740.100454616899</c:v>
                </c:pt>
                <c:pt idx="116">
                  <c:v>89424.444375259904</c:v>
                </c:pt>
                <c:pt idx="117">
                  <c:v>92862.996401712226</c:v>
                </c:pt>
                <c:pt idx="118">
                  <c:v>48161.820057831836</c:v>
                </c:pt>
                <c:pt idx="119">
                  <c:v>92862.996401712226</c:v>
                </c:pt>
                <c:pt idx="120">
                  <c:v>79108.788295902879</c:v>
                </c:pt>
                <c:pt idx="121">
                  <c:v>85985.892348807582</c:v>
                </c:pt>
                <c:pt idx="122">
                  <c:v>99740.100454616899</c:v>
                </c:pt>
                <c:pt idx="123">
                  <c:v>99740.100454616899</c:v>
                </c:pt>
                <c:pt idx="124">
                  <c:v>27530.507899117816</c:v>
                </c:pt>
                <c:pt idx="125">
                  <c:v>79108.788295902879</c:v>
                </c:pt>
                <c:pt idx="126">
                  <c:v>48161.820057831836</c:v>
                </c:pt>
                <c:pt idx="127">
                  <c:v>79108.788295902879</c:v>
                </c:pt>
                <c:pt idx="128">
                  <c:v>79108.788295902879</c:v>
                </c:pt>
                <c:pt idx="129">
                  <c:v>79108.788295902879</c:v>
                </c:pt>
                <c:pt idx="130">
                  <c:v>85985.892348807582</c:v>
                </c:pt>
                <c:pt idx="131">
                  <c:v>99740.100454616899</c:v>
                </c:pt>
                <c:pt idx="132">
                  <c:v>79108.788295902879</c:v>
                </c:pt>
                <c:pt idx="133">
                  <c:v>92862.996401712226</c:v>
                </c:pt>
                <c:pt idx="134">
                  <c:v>99740.100454616899</c:v>
                </c:pt>
                <c:pt idx="135">
                  <c:v>79108.788295902879</c:v>
                </c:pt>
                <c:pt idx="136">
                  <c:v>58477.47613718886</c:v>
                </c:pt>
                <c:pt idx="137">
                  <c:v>89424.444375259904</c:v>
                </c:pt>
                <c:pt idx="138">
                  <c:v>99740.100454616899</c:v>
                </c:pt>
                <c:pt idx="139">
                  <c:v>79108.788295902879</c:v>
                </c:pt>
                <c:pt idx="140">
                  <c:v>99740.100454616899</c:v>
                </c:pt>
                <c:pt idx="141">
                  <c:v>92862.996401712226</c:v>
                </c:pt>
                <c:pt idx="142">
                  <c:v>79108.788295902879</c:v>
                </c:pt>
                <c:pt idx="143">
                  <c:v>37846.16397847484</c:v>
                </c:pt>
                <c:pt idx="144">
                  <c:v>92862.996401712226</c:v>
                </c:pt>
                <c:pt idx="145">
                  <c:v>89424.444375259904</c:v>
                </c:pt>
                <c:pt idx="146">
                  <c:v>79108.788295902879</c:v>
                </c:pt>
                <c:pt idx="147">
                  <c:v>99740.100454616899</c:v>
                </c:pt>
                <c:pt idx="148">
                  <c:v>89424.444375259904</c:v>
                </c:pt>
                <c:pt idx="149">
                  <c:v>79108.788295902879</c:v>
                </c:pt>
                <c:pt idx="150">
                  <c:v>99740.100454616899</c:v>
                </c:pt>
                <c:pt idx="151">
                  <c:v>79108.788295902879</c:v>
                </c:pt>
                <c:pt idx="152">
                  <c:v>85985.892348807582</c:v>
                </c:pt>
                <c:pt idx="153">
                  <c:v>58477.47613718886</c:v>
                </c:pt>
                <c:pt idx="154">
                  <c:v>85985.892348807582</c:v>
                </c:pt>
                <c:pt idx="155">
                  <c:v>79108.788295902879</c:v>
                </c:pt>
                <c:pt idx="156">
                  <c:v>65354.580190093533</c:v>
                </c:pt>
                <c:pt idx="157">
                  <c:v>99740.100454616899</c:v>
                </c:pt>
                <c:pt idx="158">
                  <c:v>79108.788295902879</c:v>
                </c:pt>
                <c:pt idx="159">
                  <c:v>89424.444375259904</c:v>
                </c:pt>
                <c:pt idx="160">
                  <c:v>99740.100454616899</c:v>
                </c:pt>
                <c:pt idx="161">
                  <c:v>79108.788295902879</c:v>
                </c:pt>
                <c:pt idx="162">
                  <c:v>37846.16397847484</c:v>
                </c:pt>
                <c:pt idx="163">
                  <c:v>79108.788295902879</c:v>
                </c:pt>
                <c:pt idx="164">
                  <c:v>79108.788295902879</c:v>
                </c:pt>
                <c:pt idx="165">
                  <c:v>89424.444375259904</c:v>
                </c:pt>
                <c:pt idx="166">
                  <c:v>37846.16397847484</c:v>
                </c:pt>
                <c:pt idx="167">
                  <c:v>85985.892348807582</c:v>
                </c:pt>
                <c:pt idx="168">
                  <c:v>99740.100454616899</c:v>
                </c:pt>
                <c:pt idx="169">
                  <c:v>89424.444375259904</c:v>
                </c:pt>
                <c:pt idx="170">
                  <c:v>51600.372084284187</c:v>
                </c:pt>
                <c:pt idx="171">
                  <c:v>79108.788295902879</c:v>
                </c:pt>
                <c:pt idx="172">
                  <c:v>99740.100454616899</c:v>
                </c:pt>
                <c:pt idx="173">
                  <c:v>92862.996401712226</c:v>
                </c:pt>
                <c:pt idx="174">
                  <c:v>79108.788295902879</c:v>
                </c:pt>
                <c:pt idx="175">
                  <c:v>79108.788295902879</c:v>
                </c:pt>
                <c:pt idx="176">
                  <c:v>85985.892348807582</c:v>
                </c:pt>
                <c:pt idx="177">
                  <c:v>85985.892348807582</c:v>
                </c:pt>
                <c:pt idx="178">
                  <c:v>79108.788295902879</c:v>
                </c:pt>
                <c:pt idx="179">
                  <c:v>99740.100454616899</c:v>
                </c:pt>
                <c:pt idx="180">
                  <c:v>37846.16397847484</c:v>
                </c:pt>
                <c:pt idx="181">
                  <c:v>79108.788295902879</c:v>
                </c:pt>
                <c:pt idx="182">
                  <c:v>89424.444375259904</c:v>
                </c:pt>
                <c:pt idx="183">
                  <c:v>79108.788295902879</c:v>
                </c:pt>
                <c:pt idx="184">
                  <c:v>65354.580190093533</c:v>
                </c:pt>
                <c:pt idx="185">
                  <c:v>99740.100454616899</c:v>
                </c:pt>
                <c:pt idx="186">
                  <c:v>79108.788295902879</c:v>
                </c:pt>
                <c:pt idx="187">
                  <c:v>-44679.084656381252</c:v>
                </c:pt>
                <c:pt idx="188">
                  <c:v>65354.580190093533</c:v>
                </c:pt>
                <c:pt idx="189">
                  <c:v>89424.444375259904</c:v>
                </c:pt>
                <c:pt idx="190">
                  <c:v>79108.788295902879</c:v>
                </c:pt>
                <c:pt idx="191">
                  <c:v>99740.100454616899</c:v>
                </c:pt>
                <c:pt idx="192">
                  <c:v>92862.996401712226</c:v>
                </c:pt>
                <c:pt idx="193">
                  <c:v>99740.100454616899</c:v>
                </c:pt>
                <c:pt idx="194">
                  <c:v>79108.788295902879</c:v>
                </c:pt>
                <c:pt idx="195">
                  <c:v>58477.47613718886</c:v>
                </c:pt>
                <c:pt idx="196">
                  <c:v>85985.892348807582</c:v>
                </c:pt>
                <c:pt idx="197">
                  <c:v>89424.444375259904</c:v>
                </c:pt>
                <c:pt idx="198">
                  <c:v>89424.444375259904</c:v>
                </c:pt>
                <c:pt idx="199">
                  <c:v>99740.100454616899</c:v>
                </c:pt>
                <c:pt idx="200">
                  <c:v>58477.47613718886</c:v>
                </c:pt>
                <c:pt idx="201">
                  <c:v>58477.47613718886</c:v>
                </c:pt>
                <c:pt idx="202">
                  <c:v>99740.100454616899</c:v>
                </c:pt>
                <c:pt idx="203">
                  <c:v>79108.788295902879</c:v>
                </c:pt>
                <c:pt idx="204">
                  <c:v>99740.100454616899</c:v>
                </c:pt>
                <c:pt idx="205">
                  <c:v>99740.100454616899</c:v>
                </c:pt>
                <c:pt idx="206">
                  <c:v>79108.788295902879</c:v>
                </c:pt>
                <c:pt idx="207">
                  <c:v>37846.16397847484</c:v>
                </c:pt>
                <c:pt idx="208">
                  <c:v>99740.100454616899</c:v>
                </c:pt>
                <c:pt idx="209">
                  <c:v>85985.892348807582</c:v>
                </c:pt>
                <c:pt idx="210">
                  <c:v>99740.100454616899</c:v>
                </c:pt>
                <c:pt idx="211">
                  <c:v>92862.996401712226</c:v>
                </c:pt>
                <c:pt idx="212">
                  <c:v>37846.16397847484</c:v>
                </c:pt>
                <c:pt idx="213">
                  <c:v>79108.788295902879</c:v>
                </c:pt>
                <c:pt idx="214">
                  <c:v>79108.788295902879</c:v>
                </c:pt>
                <c:pt idx="215">
                  <c:v>79108.788295902879</c:v>
                </c:pt>
                <c:pt idx="216">
                  <c:v>79108.788295902879</c:v>
                </c:pt>
                <c:pt idx="217">
                  <c:v>37846.16397847484</c:v>
                </c:pt>
                <c:pt idx="218">
                  <c:v>89424.444375259904</c:v>
                </c:pt>
                <c:pt idx="219">
                  <c:v>58477.47613718886</c:v>
                </c:pt>
                <c:pt idx="220">
                  <c:v>79108.788295902879</c:v>
                </c:pt>
                <c:pt idx="221">
                  <c:v>99740.100454616899</c:v>
                </c:pt>
                <c:pt idx="222">
                  <c:v>85985.892348807582</c:v>
                </c:pt>
                <c:pt idx="223">
                  <c:v>99740.100454616899</c:v>
                </c:pt>
                <c:pt idx="224">
                  <c:v>58477.47613718886</c:v>
                </c:pt>
                <c:pt idx="225">
                  <c:v>85985.892348807582</c:v>
                </c:pt>
                <c:pt idx="226">
                  <c:v>99740.100454616899</c:v>
                </c:pt>
                <c:pt idx="227">
                  <c:v>99740.100454616899</c:v>
                </c:pt>
                <c:pt idx="228">
                  <c:v>99740.100454616899</c:v>
                </c:pt>
                <c:pt idx="229">
                  <c:v>79108.788295902879</c:v>
                </c:pt>
                <c:pt idx="230">
                  <c:v>65354.580190093533</c:v>
                </c:pt>
                <c:pt idx="231">
                  <c:v>65354.580190093533</c:v>
                </c:pt>
                <c:pt idx="232">
                  <c:v>99740.100454616899</c:v>
                </c:pt>
                <c:pt idx="233">
                  <c:v>99740.100454616899</c:v>
                </c:pt>
                <c:pt idx="234">
                  <c:v>79108.788295902879</c:v>
                </c:pt>
                <c:pt idx="235">
                  <c:v>89424.444375259904</c:v>
                </c:pt>
                <c:pt idx="236">
                  <c:v>92862.996401712226</c:v>
                </c:pt>
                <c:pt idx="237">
                  <c:v>51600.372084284187</c:v>
                </c:pt>
                <c:pt idx="238">
                  <c:v>72231.684242998206</c:v>
                </c:pt>
                <c:pt idx="239">
                  <c:v>89424.444375259904</c:v>
                </c:pt>
                <c:pt idx="240">
                  <c:v>85985.892348807582</c:v>
                </c:pt>
                <c:pt idx="241">
                  <c:v>99740.100454616899</c:v>
                </c:pt>
                <c:pt idx="242">
                  <c:v>51600.372084284187</c:v>
                </c:pt>
                <c:pt idx="243">
                  <c:v>85985.892348807582</c:v>
                </c:pt>
                <c:pt idx="244">
                  <c:v>65354.580190093533</c:v>
                </c:pt>
                <c:pt idx="245">
                  <c:v>79108.788295902879</c:v>
                </c:pt>
                <c:pt idx="246">
                  <c:v>85985.892348807582</c:v>
                </c:pt>
                <c:pt idx="247">
                  <c:v>89424.444375259904</c:v>
                </c:pt>
                <c:pt idx="248">
                  <c:v>92862.996401712226</c:v>
                </c:pt>
                <c:pt idx="249">
                  <c:v>37846.16397847484</c:v>
                </c:pt>
                <c:pt idx="250">
                  <c:v>99740.100454616899</c:v>
                </c:pt>
                <c:pt idx="251">
                  <c:v>79108.788295902879</c:v>
                </c:pt>
                <c:pt idx="252">
                  <c:v>37846.16397847484</c:v>
                </c:pt>
                <c:pt idx="253">
                  <c:v>92862.996401712226</c:v>
                </c:pt>
                <c:pt idx="254">
                  <c:v>99740.100454616899</c:v>
                </c:pt>
                <c:pt idx="255">
                  <c:v>58477.47613718886</c:v>
                </c:pt>
                <c:pt idx="256">
                  <c:v>99740.100454616899</c:v>
                </c:pt>
                <c:pt idx="257">
                  <c:v>37846.16397847484</c:v>
                </c:pt>
                <c:pt idx="258">
                  <c:v>58477.47613718886</c:v>
                </c:pt>
                <c:pt idx="259">
                  <c:v>65354.580190093533</c:v>
                </c:pt>
                <c:pt idx="260">
                  <c:v>99740.100454616899</c:v>
                </c:pt>
                <c:pt idx="261">
                  <c:v>92862.996401712226</c:v>
                </c:pt>
                <c:pt idx="262">
                  <c:v>99740.100454616899</c:v>
                </c:pt>
                <c:pt idx="263">
                  <c:v>85985.892348807582</c:v>
                </c:pt>
                <c:pt idx="264">
                  <c:v>79108.788295902879</c:v>
                </c:pt>
                <c:pt idx="265">
                  <c:v>79108.788295902879</c:v>
                </c:pt>
                <c:pt idx="266">
                  <c:v>79108.788295902879</c:v>
                </c:pt>
                <c:pt idx="267">
                  <c:v>65354.580190093533</c:v>
                </c:pt>
                <c:pt idx="268">
                  <c:v>79108.788295902879</c:v>
                </c:pt>
                <c:pt idx="269">
                  <c:v>89424.444375259904</c:v>
                </c:pt>
                <c:pt idx="270">
                  <c:v>99740.100454616899</c:v>
                </c:pt>
                <c:pt idx="271">
                  <c:v>99740.100454616899</c:v>
                </c:pt>
                <c:pt idx="272">
                  <c:v>79108.788295902879</c:v>
                </c:pt>
                <c:pt idx="273">
                  <c:v>58477.47613718886</c:v>
                </c:pt>
                <c:pt idx="274">
                  <c:v>37846.16397847484</c:v>
                </c:pt>
                <c:pt idx="275">
                  <c:v>72231.684242998206</c:v>
                </c:pt>
                <c:pt idx="276">
                  <c:v>92862.996401712226</c:v>
                </c:pt>
                <c:pt idx="277">
                  <c:v>79108.788295902879</c:v>
                </c:pt>
                <c:pt idx="278">
                  <c:v>58477.47613718886</c:v>
                </c:pt>
                <c:pt idx="279">
                  <c:v>99740.100454616899</c:v>
                </c:pt>
                <c:pt idx="280">
                  <c:v>92862.996401712226</c:v>
                </c:pt>
                <c:pt idx="281">
                  <c:v>44723.268031379514</c:v>
                </c:pt>
                <c:pt idx="282">
                  <c:v>99740.100454616899</c:v>
                </c:pt>
                <c:pt idx="283">
                  <c:v>89424.444375259904</c:v>
                </c:pt>
                <c:pt idx="284">
                  <c:v>48161.820057831836</c:v>
                </c:pt>
                <c:pt idx="285">
                  <c:v>37846.16397847484</c:v>
                </c:pt>
                <c:pt idx="286">
                  <c:v>99740.100454616899</c:v>
                </c:pt>
                <c:pt idx="287">
                  <c:v>99740.100454616899</c:v>
                </c:pt>
                <c:pt idx="288">
                  <c:v>85985.892348807582</c:v>
                </c:pt>
                <c:pt idx="289">
                  <c:v>17214.851819760821</c:v>
                </c:pt>
                <c:pt idx="290">
                  <c:v>37846.16397847484</c:v>
                </c:pt>
                <c:pt idx="291">
                  <c:v>89424.444375259904</c:v>
                </c:pt>
                <c:pt idx="292">
                  <c:v>-13732.116418310223</c:v>
                </c:pt>
                <c:pt idx="293">
                  <c:v>89424.444375259904</c:v>
                </c:pt>
                <c:pt idx="294">
                  <c:v>89424.444375259904</c:v>
                </c:pt>
                <c:pt idx="295">
                  <c:v>85985.892348807582</c:v>
                </c:pt>
                <c:pt idx="296">
                  <c:v>3460.6437139514601</c:v>
                </c:pt>
                <c:pt idx="297">
                  <c:v>58477.47613718886</c:v>
                </c:pt>
                <c:pt idx="298">
                  <c:v>79108.788295902879</c:v>
                </c:pt>
                <c:pt idx="299">
                  <c:v>6899.1957404037967</c:v>
                </c:pt>
                <c:pt idx="300">
                  <c:v>79108.788295902879</c:v>
                </c:pt>
                <c:pt idx="301">
                  <c:v>99740.100454616899</c:v>
                </c:pt>
                <c:pt idx="302">
                  <c:v>85985.892348807582</c:v>
                </c:pt>
                <c:pt idx="303">
                  <c:v>85985.892348807582</c:v>
                </c:pt>
                <c:pt idx="304">
                  <c:v>85985.892348807582</c:v>
                </c:pt>
                <c:pt idx="305">
                  <c:v>79108.788295902879</c:v>
                </c:pt>
                <c:pt idx="306">
                  <c:v>89424.444375259904</c:v>
                </c:pt>
                <c:pt idx="307">
                  <c:v>89424.444375259904</c:v>
                </c:pt>
                <c:pt idx="308">
                  <c:v>89424.444375259904</c:v>
                </c:pt>
                <c:pt idx="309">
                  <c:v>99740.100454616899</c:v>
                </c:pt>
                <c:pt idx="310">
                  <c:v>85985.892348807582</c:v>
                </c:pt>
                <c:pt idx="311">
                  <c:v>79108.788295902879</c:v>
                </c:pt>
                <c:pt idx="312">
                  <c:v>85985.892348807582</c:v>
                </c:pt>
                <c:pt idx="313">
                  <c:v>99740.100454616899</c:v>
                </c:pt>
                <c:pt idx="314">
                  <c:v>68793.132216545884</c:v>
                </c:pt>
                <c:pt idx="315">
                  <c:v>79108.788295902879</c:v>
                </c:pt>
                <c:pt idx="316">
                  <c:v>99740.100454616899</c:v>
                </c:pt>
                <c:pt idx="317">
                  <c:v>72231.684242998206</c:v>
                </c:pt>
                <c:pt idx="318">
                  <c:v>99740.100454616899</c:v>
                </c:pt>
                <c:pt idx="319">
                  <c:v>99740.100454616899</c:v>
                </c:pt>
                <c:pt idx="320">
                  <c:v>99740.100454616899</c:v>
                </c:pt>
                <c:pt idx="321">
                  <c:v>58477.47613718886</c:v>
                </c:pt>
                <c:pt idx="322">
                  <c:v>85985.892348807582</c:v>
                </c:pt>
                <c:pt idx="323">
                  <c:v>89424.444375259904</c:v>
                </c:pt>
                <c:pt idx="324">
                  <c:v>99740.100454616899</c:v>
                </c:pt>
                <c:pt idx="325">
                  <c:v>99740.100454616899</c:v>
                </c:pt>
                <c:pt idx="326">
                  <c:v>58477.47613718886</c:v>
                </c:pt>
                <c:pt idx="327">
                  <c:v>85985.892348807582</c:v>
                </c:pt>
                <c:pt idx="328">
                  <c:v>99740.100454616899</c:v>
                </c:pt>
                <c:pt idx="329">
                  <c:v>99740.100454616899</c:v>
                </c:pt>
                <c:pt idx="330">
                  <c:v>99740.100454616899</c:v>
                </c:pt>
                <c:pt idx="331">
                  <c:v>92862.996401712226</c:v>
                </c:pt>
                <c:pt idx="332">
                  <c:v>79108.788295902879</c:v>
                </c:pt>
                <c:pt idx="333">
                  <c:v>79108.788295902879</c:v>
                </c:pt>
                <c:pt idx="334">
                  <c:v>85985.892348807582</c:v>
                </c:pt>
                <c:pt idx="335">
                  <c:v>85985.892348807582</c:v>
                </c:pt>
                <c:pt idx="336">
                  <c:v>89424.444375259904</c:v>
                </c:pt>
                <c:pt idx="337">
                  <c:v>92862.996401712226</c:v>
                </c:pt>
                <c:pt idx="338">
                  <c:v>99740.100454616899</c:v>
                </c:pt>
                <c:pt idx="339">
                  <c:v>79108.788295902879</c:v>
                </c:pt>
                <c:pt idx="340">
                  <c:v>99740.100454616899</c:v>
                </c:pt>
                <c:pt idx="341">
                  <c:v>99740.100454616899</c:v>
                </c:pt>
                <c:pt idx="342">
                  <c:v>79108.788295902879</c:v>
                </c:pt>
                <c:pt idx="343">
                  <c:v>79108.788295902879</c:v>
                </c:pt>
                <c:pt idx="344">
                  <c:v>99740.100454616899</c:v>
                </c:pt>
                <c:pt idx="345">
                  <c:v>92862.996401712226</c:v>
                </c:pt>
                <c:pt idx="346">
                  <c:v>85985.892348807582</c:v>
                </c:pt>
                <c:pt idx="347">
                  <c:v>24091.95587266548</c:v>
                </c:pt>
                <c:pt idx="348">
                  <c:v>79108.788295902879</c:v>
                </c:pt>
                <c:pt idx="349">
                  <c:v>37846.16397847484</c:v>
                </c:pt>
                <c:pt idx="350">
                  <c:v>37846.16397847484</c:v>
                </c:pt>
                <c:pt idx="351">
                  <c:v>58477.47613718886</c:v>
                </c:pt>
                <c:pt idx="352">
                  <c:v>79108.788295902879</c:v>
                </c:pt>
                <c:pt idx="353">
                  <c:v>89424.444375259904</c:v>
                </c:pt>
                <c:pt idx="354">
                  <c:v>79108.788295902879</c:v>
                </c:pt>
                <c:pt idx="355">
                  <c:v>92862.996401712226</c:v>
                </c:pt>
                <c:pt idx="356">
                  <c:v>68793.132216545884</c:v>
                </c:pt>
                <c:pt idx="357">
                  <c:v>58477.47613718886</c:v>
                </c:pt>
                <c:pt idx="358">
                  <c:v>79108.788295902879</c:v>
                </c:pt>
                <c:pt idx="359">
                  <c:v>99740.100454616899</c:v>
                </c:pt>
                <c:pt idx="360">
                  <c:v>89424.444375259904</c:v>
                </c:pt>
                <c:pt idx="361">
                  <c:v>68793.132216545884</c:v>
                </c:pt>
                <c:pt idx="362">
                  <c:v>85985.892348807582</c:v>
                </c:pt>
                <c:pt idx="363">
                  <c:v>79108.788295902879</c:v>
                </c:pt>
                <c:pt idx="364">
                  <c:v>99740.100454616899</c:v>
                </c:pt>
                <c:pt idx="365">
                  <c:v>85985.892348807582</c:v>
                </c:pt>
                <c:pt idx="366">
                  <c:v>92862.996401712226</c:v>
                </c:pt>
                <c:pt idx="367">
                  <c:v>99740.100454616899</c:v>
                </c:pt>
                <c:pt idx="368">
                  <c:v>58477.47613718886</c:v>
                </c:pt>
                <c:pt idx="369">
                  <c:v>85985.892348807582</c:v>
                </c:pt>
                <c:pt idx="370">
                  <c:v>30969.059925570167</c:v>
                </c:pt>
                <c:pt idx="371">
                  <c:v>17214.851819760821</c:v>
                </c:pt>
                <c:pt idx="372">
                  <c:v>79108.788295902879</c:v>
                </c:pt>
                <c:pt idx="373">
                  <c:v>99740.100454616899</c:v>
                </c:pt>
                <c:pt idx="374">
                  <c:v>92862.996401712226</c:v>
                </c:pt>
                <c:pt idx="375">
                  <c:v>99740.100454616899</c:v>
                </c:pt>
                <c:pt idx="376">
                  <c:v>85985.892348807582</c:v>
                </c:pt>
                <c:pt idx="377">
                  <c:v>48161.820057831836</c:v>
                </c:pt>
                <c:pt idx="378">
                  <c:v>65354.580190093533</c:v>
                </c:pt>
                <c:pt idx="379">
                  <c:v>85985.892348807582</c:v>
                </c:pt>
                <c:pt idx="380">
                  <c:v>37846.16397847484</c:v>
                </c:pt>
                <c:pt idx="381">
                  <c:v>92862.996401712226</c:v>
                </c:pt>
                <c:pt idx="382">
                  <c:v>99740.100454616899</c:v>
                </c:pt>
                <c:pt idx="383">
                  <c:v>44723.268031379514</c:v>
                </c:pt>
                <c:pt idx="384">
                  <c:v>85985.892348807582</c:v>
                </c:pt>
                <c:pt idx="385">
                  <c:v>99740.100454616899</c:v>
                </c:pt>
                <c:pt idx="386">
                  <c:v>85985.892348807582</c:v>
                </c:pt>
                <c:pt idx="387">
                  <c:v>89424.444375259904</c:v>
                </c:pt>
                <c:pt idx="388">
                  <c:v>99740.100454616899</c:v>
                </c:pt>
                <c:pt idx="389">
                  <c:v>99740.100454616899</c:v>
                </c:pt>
                <c:pt idx="390">
                  <c:v>37846.16397847484</c:v>
                </c:pt>
                <c:pt idx="391">
                  <c:v>99740.100454616899</c:v>
                </c:pt>
                <c:pt idx="392">
                  <c:v>99740.100454616899</c:v>
                </c:pt>
                <c:pt idx="393">
                  <c:v>58477.47613718886</c:v>
                </c:pt>
                <c:pt idx="394">
                  <c:v>92862.996401712226</c:v>
                </c:pt>
                <c:pt idx="395">
                  <c:v>79108.788295902879</c:v>
                </c:pt>
                <c:pt idx="396">
                  <c:v>-44679.084656381252</c:v>
                </c:pt>
                <c:pt idx="397">
                  <c:v>51600.372084284187</c:v>
                </c:pt>
                <c:pt idx="398">
                  <c:v>79108.788295902879</c:v>
                </c:pt>
                <c:pt idx="399">
                  <c:v>58477.47613718886</c:v>
                </c:pt>
                <c:pt idx="400">
                  <c:v>89424.444375259904</c:v>
                </c:pt>
                <c:pt idx="401">
                  <c:v>79108.788295902879</c:v>
                </c:pt>
                <c:pt idx="402">
                  <c:v>79108.788295902879</c:v>
                </c:pt>
                <c:pt idx="403">
                  <c:v>92862.996401712226</c:v>
                </c:pt>
                <c:pt idx="404">
                  <c:v>99740.100454616899</c:v>
                </c:pt>
                <c:pt idx="405">
                  <c:v>85985.892348807582</c:v>
                </c:pt>
                <c:pt idx="406">
                  <c:v>58477.47613718886</c:v>
                </c:pt>
                <c:pt idx="407">
                  <c:v>-3416.4603389532131</c:v>
                </c:pt>
                <c:pt idx="408">
                  <c:v>72231.684242998206</c:v>
                </c:pt>
                <c:pt idx="409">
                  <c:v>17214.851819760821</c:v>
                </c:pt>
                <c:pt idx="410">
                  <c:v>48161.820057831836</c:v>
                </c:pt>
                <c:pt idx="411">
                  <c:v>-24047.772497667233</c:v>
                </c:pt>
                <c:pt idx="412">
                  <c:v>37846.16397847484</c:v>
                </c:pt>
                <c:pt idx="413">
                  <c:v>99740.100454616899</c:v>
                </c:pt>
                <c:pt idx="414">
                  <c:v>37846.16397847484</c:v>
                </c:pt>
                <c:pt idx="415">
                  <c:v>68793.132216545884</c:v>
                </c:pt>
                <c:pt idx="416">
                  <c:v>79108.788295902879</c:v>
                </c:pt>
                <c:pt idx="417">
                  <c:v>68793.132216545884</c:v>
                </c:pt>
                <c:pt idx="418">
                  <c:v>92862.996401712226</c:v>
                </c:pt>
                <c:pt idx="419">
                  <c:v>-3416.4603389532131</c:v>
                </c:pt>
                <c:pt idx="420">
                  <c:v>85985.892348807582</c:v>
                </c:pt>
                <c:pt idx="421">
                  <c:v>79108.788295902879</c:v>
                </c:pt>
                <c:pt idx="422">
                  <c:v>65354.580190093533</c:v>
                </c:pt>
                <c:pt idx="423">
                  <c:v>-3416.4603389532131</c:v>
                </c:pt>
                <c:pt idx="424">
                  <c:v>79108.788295902879</c:v>
                </c:pt>
                <c:pt idx="425">
                  <c:v>89424.444375259904</c:v>
                </c:pt>
                <c:pt idx="426">
                  <c:v>58477.47613718886</c:v>
                </c:pt>
                <c:pt idx="427">
                  <c:v>79108.788295902879</c:v>
                </c:pt>
                <c:pt idx="428">
                  <c:v>92862.996401712226</c:v>
                </c:pt>
                <c:pt idx="429">
                  <c:v>58477.47613718886</c:v>
                </c:pt>
                <c:pt idx="430">
                  <c:v>99740.100454616899</c:v>
                </c:pt>
                <c:pt idx="431">
                  <c:v>37846.16397847484</c:v>
                </c:pt>
                <c:pt idx="432">
                  <c:v>79108.788295902879</c:v>
                </c:pt>
                <c:pt idx="433">
                  <c:v>79108.788295902879</c:v>
                </c:pt>
                <c:pt idx="434">
                  <c:v>89424.444375259904</c:v>
                </c:pt>
                <c:pt idx="435">
                  <c:v>6899.1957404037967</c:v>
                </c:pt>
                <c:pt idx="436">
                  <c:v>79108.788295902879</c:v>
                </c:pt>
                <c:pt idx="437">
                  <c:v>37846.16397847484</c:v>
                </c:pt>
                <c:pt idx="438">
                  <c:v>68793.132216545884</c:v>
                </c:pt>
                <c:pt idx="439">
                  <c:v>79108.788295902879</c:v>
                </c:pt>
                <c:pt idx="440">
                  <c:v>79108.788295902879</c:v>
                </c:pt>
                <c:pt idx="441">
                  <c:v>89424.444375259904</c:v>
                </c:pt>
                <c:pt idx="442">
                  <c:v>79108.788295902879</c:v>
                </c:pt>
                <c:pt idx="443">
                  <c:v>37846.16397847484</c:v>
                </c:pt>
                <c:pt idx="444">
                  <c:v>58477.47613718886</c:v>
                </c:pt>
                <c:pt idx="445">
                  <c:v>99740.100454616899</c:v>
                </c:pt>
                <c:pt idx="446">
                  <c:v>79108.788295902879</c:v>
                </c:pt>
                <c:pt idx="447">
                  <c:v>79108.788295902879</c:v>
                </c:pt>
                <c:pt idx="448">
                  <c:v>58477.47613718886</c:v>
                </c:pt>
                <c:pt idx="449">
                  <c:v>58477.47613718886</c:v>
                </c:pt>
                <c:pt idx="450">
                  <c:v>58477.47613718886</c:v>
                </c:pt>
                <c:pt idx="451">
                  <c:v>99740.100454616899</c:v>
                </c:pt>
                <c:pt idx="452">
                  <c:v>89424.444375259904</c:v>
                </c:pt>
                <c:pt idx="453">
                  <c:v>79108.788295902879</c:v>
                </c:pt>
                <c:pt idx="454">
                  <c:v>79108.788295902879</c:v>
                </c:pt>
                <c:pt idx="455">
                  <c:v>85985.892348807582</c:v>
                </c:pt>
                <c:pt idx="456">
                  <c:v>99740.100454616899</c:v>
                </c:pt>
                <c:pt idx="457">
                  <c:v>99740.100454616899</c:v>
                </c:pt>
                <c:pt idx="458">
                  <c:v>79108.788295902879</c:v>
                </c:pt>
                <c:pt idx="459">
                  <c:v>58477.47613718886</c:v>
                </c:pt>
                <c:pt idx="460">
                  <c:v>92862.996401712226</c:v>
                </c:pt>
                <c:pt idx="461">
                  <c:v>89424.444375259904</c:v>
                </c:pt>
                <c:pt idx="462">
                  <c:v>37846.16397847484</c:v>
                </c:pt>
                <c:pt idx="463">
                  <c:v>37846.16397847484</c:v>
                </c:pt>
                <c:pt idx="464">
                  <c:v>89424.444375259904</c:v>
                </c:pt>
                <c:pt idx="465">
                  <c:v>85985.892348807582</c:v>
                </c:pt>
                <c:pt idx="466">
                  <c:v>85985.892348807582</c:v>
                </c:pt>
                <c:pt idx="467">
                  <c:v>79108.788295902879</c:v>
                </c:pt>
                <c:pt idx="468">
                  <c:v>92862.996401712226</c:v>
                </c:pt>
                <c:pt idx="469">
                  <c:v>58477.47613718886</c:v>
                </c:pt>
                <c:pt idx="470">
                  <c:v>27530.507899117816</c:v>
                </c:pt>
                <c:pt idx="471">
                  <c:v>92862.996401712226</c:v>
                </c:pt>
                <c:pt idx="472">
                  <c:v>99740.100454616899</c:v>
                </c:pt>
                <c:pt idx="473">
                  <c:v>79108.788295902879</c:v>
                </c:pt>
                <c:pt idx="474">
                  <c:v>44723.268031379514</c:v>
                </c:pt>
                <c:pt idx="475">
                  <c:v>89424.444375259904</c:v>
                </c:pt>
                <c:pt idx="476">
                  <c:v>99740.100454616899</c:v>
                </c:pt>
                <c:pt idx="477">
                  <c:v>68793.132216545884</c:v>
                </c:pt>
                <c:pt idx="478">
                  <c:v>48161.820057831836</c:v>
                </c:pt>
                <c:pt idx="479">
                  <c:v>89424.444375259904</c:v>
                </c:pt>
                <c:pt idx="480">
                  <c:v>99740.100454616899</c:v>
                </c:pt>
                <c:pt idx="481">
                  <c:v>37846.16397847484</c:v>
                </c:pt>
                <c:pt idx="482">
                  <c:v>17214.851819760821</c:v>
                </c:pt>
                <c:pt idx="483">
                  <c:v>79108.788295902879</c:v>
                </c:pt>
                <c:pt idx="484">
                  <c:v>58477.47613718886</c:v>
                </c:pt>
                <c:pt idx="485">
                  <c:v>51600.372084284187</c:v>
                </c:pt>
                <c:pt idx="486">
                  <c:v>79108.788295902879</c:v>
                </c:pt>
                <c:pt idx="487">
                  <c:v>72231.684242998206</c:v>
                </c:pt>
                <c:pt idx="488">
                  <c:v>89424.444375259904</c:v>
                </c:pt>
                <c:pt idx="489">
                  <c:v>65354.580190093533</c:v>
                </c:pt>
                <c:pt idx="490">
                  <c:v>10337.747766856148</c:v>
                </c:pt>
                <c:pt idx="491">
                  <c:v>48161.820057831836</c:v>
                </c:pt>
                <c:pt idx="492">
                  <c:v>89424.444375259904</c:v>
                </c:pt>
                <c:pt idx="493">
                  <c:v>58477.47613718886</c:v>
                </c:pt>
                <c:pt idx="494">
                  <c:v>79108.788295902879</c:v>
                </c:pt>
                <c:pt idx="495">
                  <c:v>65354.580190093533</c:v>
                </c:pt>
                <c:pt idx="496">
                  <c:v>92862.996401712226</c:v>
                </c:pt>
                <c:pt idx="497">
                  <c:v>79108.788295902879</c:v>
                </c:pt>
                <c:pt idx="498">
                  <c:v>58477.47613718886</c:v>
                </c:pt>
                <c:pt idx="499">
                  <c:v>92862.996401712226</c:v>
                </c:pt>
                <c:pt idx="500">
                  <c:v>72231.684242998206</c:v>
                </c:pt>
                <c:pt idx="501">
                  <c:v>65354.580190093533</c:v>
                </c:pt>
                <c:pt idx="502">
                  <c:v>37846.16397847484</c:v>
                </c:pt>
                <c:pt idx="503">
                  <c:v>-3416.4603389532131</c:v>
                </c:pt>
                <c:pt idx="504">
                  <c:v>92862.996401712226</c:v>
                </c:pt>
                <c:pt idx="505">
                  <c:v>79108.788295902879</c:v>
                </c:pt>
                <c:pt idx="506">
                  <c:v>37846.16397847484</c:v>
                </c:pt>
                <c:pt idx="507">
                  <c:v>99740.100454616899</c:v>
                </c:pt>
                <c:pt idx="508">
                  <c:v>6899.1957404037967</c:v>
                </c:pt>
                <c:pt idx="509">
                  <c:v>85985.892348807582</c:v>
                </c:pt>
                <c:pt idx="510">
                  <c:v>79108.788295902879</c:v>
                </c:pt>
                <c:pt idx="511">
                  <c:v>37846.16397847484</c:v>
                </c:pt>
                <c:pt idx="512">
                  <c:v>37846.16397847484</c:v>
                </c:pt>
                <c:pt idx="513">
                  <c:v>58477.47613718886</c:v>
                </c:pt>
                <c:pt idx="514">
                  <c:v>48161.820057831836</c:v>
                </c:pt>
                <c:pt idx="515">
                  <c:v>79108.788295902879</c:v>
                </c:pt>
                <c:pt idx="516">
                  <c:v>79108.788295902879</c:v>
                </c:pt>
                <c:pt idx="517">
                  <c:v>92862.996401712226</c:v>
                </c:pt>
                <c:pt idx="518">
                  <c:v>72231.684242998206</c:v>
                </c:pt>
                <c:pt idx="519">
                  <c:v>92862.996401712226</c:v>
                </c:pt>
                <c:pt idx="520">
                  <c:v>65354.580190093533</c:v>
                </c:pt>
                <c:pt idx="521">
                  <c:v>-3416.4603389532131</c:v>
                </c:pt>
                <c:pt idx="522">
                  <c:v>68793.132216545884</c:v>
                </c:pt>
                <c:pt idx="523">
                  <c:v>99740.100454616899</c:v>
                </c:pt>
                <c:pt idx="524">
                  <c:v>51600.372084284187</c:v>
                </c:pt>
                <c:pt idx="525">
                  <c:v>48161.820057831836</c:v>
                </c:pt>
                <c:pt idx="526">
                  <c:v>58477.47613718886</c:v>
                </c:pt>
                <c:pt idx="527">
                  <c:v>68793.132216545884</c:v>
                </c:pt>
                <c:pt idx="528">
                  <c:v>92862.996401712226</c:v>
                </c:pt>
                <c:pt idx="529">
                  <c:v>92862.996401712226</c:v>
                </c:pt>
                <c:pt idx="530">
                  <c:v>79108.788295902879</c:v>
                </c:pt>
                <c:pt idx="531">
                  <c:v>89424.444375259904</c:v>
                </c:pt>
                <c:pt idx="532">
                  <c:v>79108.788295902879</c:v>
                </c:pt>
                <c:pt idx="533">
                  <c:v>58477.47613718886</c:v>
                </c:pt>
                <c:pt idx="534">
                  <c:v>37846.16397847484</c:v>
                </c:pt>
                <c:pt idx="535">
                  <c:v>92862.996401712226</c:v>
                </c:pt>
                <c:pt idx="536">
                  <c:v>58477.47613718886</c:v>
                </c:pt>
                <c:pt idx="537">
                  <c:v>51600.372084284187</c:v>
                </c:pt>
                <c:pt idx="538">
                  <c:v>89424.444375259904</c:v>
                </c:pt>
                <c:pt idx="539">
                  <c:v>99740.100454616899</c:v>
                </c:pt>
                <c:pt idx="540">
                  <c:v>92862.996401712226</c:v>
                </c:pt>
                <c:pt idx="541">
                  <c:v>48161.820057831836</c:v>
                </c:pt>
                <c:pt idx="542">
                  <c:v>99740.100454616899</c:v>
                </c:pt>
                <c:pt idx="543">
                  <c:v>37846.16397847484</c:v>
                </c:pt>
                <c:pt idx="544">
                  <c:v>92862.996401712226</c:v>
                </c:pt>
                <c:pt idx="545">
                  <c:v>79108.788295902879</c:v>
                </c:pt>
                <c:pt idx="546">
                  <c:v>51600.372084284187</c:v>
                </c:pt>
                <c:pt idx="547">
                  <c:v>99740.100454616899</c:v>
                </c:pt>
                <c:pt idx="548">
                  <c:v>99740.100454616899</c:v>
                </c:pt>
                <c:pt idx="549">
                  <c:v>79108.788295902879</c:v>
                </c:pt>
                <c:pt idx="550">
                  <c:v>89424.444375259904</c:v>
                </c:pt>
                <c:pt idx="551">
                  <c:v>79108.788295902879</c:v>
                </c:pt>
                <c:pt idx="552">
                  <c:v>92862.996401712226</c:v>
                </c:pt>
                <c:pt idx="553">
                  <c:v>79108.788295902879</c:v>
                </c:pt>
                <c:pt idx="554">
                  <c:v>37846.16397847484</c:v>
                </c:pt>
                <c:pt idx="555">
                  <c:v>6899.1957404037967</c:v>
                </c:pt>
                <c:pt idx="556">
                  <c:v>99740.100454616899</c:v>
                </c:pt>
                <c:pt idx="557">
                  <c:v>79108.788295902879</c:v>
                </c:pt>
                <c:pt idx="558">
                  <c:v>51600.372084284187</c:v>
                </c:pt>
                <c:pt idx="559">
                  <c:v>6899.1957404037967</c:v>
                </c:pt>
                <c:pt idx="560">
                  <c:v>30969.059925570167</c:v>
                </c:pt>
                <c:pt idx="561">
                  <c:v>44723.268031379514</c:v>
                </c:pt>
                <c:pt idx="562">
                  <c:v>65354.580190093533</c:v>
                </c:pt>
                <c:pt idx="563">
                  <c:v>79108.788295902879</c:v>
                </c:pt>
                <c:pt idx="564">
                  <c:v>79108.788295902879</c:v>
                </c:pt>
                <c:pt idx="565">
                  <c:v>72231.684242998206</c:v>
                </c:pt>
                <c:pt idx="566">
                  <c:v>79108.788295902879</c:v>
                </c:pt>
                <c:pt idx="567">
                  <c:v>85985.892348807582</c:v>
                </c:pt>
                <c:pt idx="568">
                  <c:v>79108.788295902879</c:v>
                </c:pt>
                <c:pt idx="569">
                  <c:v>99740.100454616899</c:v>
                </c:pt>
                <c:pt idx="570">
                  <c:v>99740.100454616899</c:v>
                </c:pt>
                <c:pt idx="571">
                  <c:v>89424.444375259904</c:v>
                </c:pt>
                <c:pt idx="572">
                  <c:v>37846.16397847484</c:v>
                </c:pt>
                <c:pt idx="573">
                  <c:v>51600.372084284187</c:v>
                </c:pt>
                <c:pt idx="574">
                  <c:v>92862.996401712226</c:v>
                </c:pt>
                <c:pt idx="575">
                  <c:v>79108.788295902879</c:v>
                </c:pt>
                <c:pt idx="576">
                  <c:v>79108.788295902879</c:v>
                </c:pt>
                <c:pt idx="577">
                  <c:v>89424.444375259904</c:v>
                </c:pt>
                <c:pt idx="578">
                  <c:v>79108.788295902879</c:v>
                </c:pt>
                <c:pt idx="579">
                  <c:v>72231.684242998206</c:v>
                </c:pt>
                <c:pt idx="580">
                  <c:v>65354.580190093533</c:v>
                </c:pt>
                <c:pt idx="581">
                  <c:v>99740.100454616899</c:v>
                </c:pt>
                <c:pt idx="582">
                  <c:v>79108.788295902879</c:v>
                </c:pt>
                <c:pt idx="583">
                  <c:v>68793.132216545884</c:v>
                </c:pt>
                <c:pt idx="584">
                  <c:v>89424.444375259904</c:v>
                </c:pt>
                <c:pt idx="585">
                  <c:v>79108.788295902879</c:v>
                </c:pt>
                <c:pt idx="586">
                  <c:v>37846.16397847484</c:v>
                </c:pt>
                <c:pt idx="587">
                  <c:v>79108.788295902879</c:v>
                </c:pt>
                <c:pt idx="588">
                  <c:v>85985.892348807582</c:v>
                </c:pt>
                <c:pt idx="589">
                  <c:v>89424.444375259904</c:v>
                </c:pt>
                <c:pt idx="590">
                  <c:v>44723.268031379514</c:v>
                </c:pt>
                <c:pt idx="591">
                  <c:v>58477.47613718886</c:v>
                </c:pt>
                <c:pt idx="592">
                  <c:v>85985.892348807582</c:v>
                </c:pt>
                <c:pt idx="593">
                  <c:v>58477.47613718886</c:v>
                </c:pt>
                <c:pt idx="594">
                  <c:v>58477.47613718886</c:v>
                </c:pt>
                <c:pt idx="595">
                  <c:v>79108.788295902879</c:v>
                </c:pt>
                <c:pt idx="596">
                  <c:v>51600.372084284187</c:v>
                </c:pt>
                <c:pt idx="597">
                  <c:v>51600.372084284187</c:v>
                </c:pt>
                <c:pt idx="598">
                  <c:v>99740.100454616899</c:v>
                </c:pt>
                <c:pt idx="599">
                  <c:v>37846.16397847484</c:v>
                </c:pt>
                <c:pt idx="600">
                  <c:v>68793.132216545884</c:v>
                </c:pt>
                <c:pt idx="601">
                  <c:v>99740.100454616899</c:v>
                </c:pt>
                <c:pt idx="602">
                  <c:v>85985.892348807582</c:v>
                </c:pt>
                <c:pt idx="603">
                  <c:v>37846.16397847484</c:v>
                </c:pt>
                <c:pt idx="604">
                  <c:v>37846.16397847484</c:v>
                </c:pt>
                <c:pt idx="605">
                  <c:v>85985.892348807582</c:v>
                </c:pt>
                <c:pt idx="606">
                  <c:v>65354.580190093533</c:v>
                </c:pt>
                <c:pt idx="607">
                  <c:v>89424.444375259904</c:v>
                </c:pt>
                <c:pt idx="608">
                  <c:v>79108.788295902879</c:v>
                </c:pt>
                <c:pt idx="609">
                  <c:v>65354.580190093533</c:v>
                </c:pt>
                <c:pt idx="610">
                  <c:v>30969.059925570167</c:v>
                </c:pt>
                <c:pt idx="611">
                  <c:v>58477.47613718886</c:v>
                </c:pt>
                <c:pt idx="612">
                  <c:v>72231.684242998206</c:v>
                </c:pt>
                <c:pt idx="613">
                  <c:v>79108.788295902879</c:v>
                </c:pt>
                <c:pt idx="614">
                  <c:v>58477.47613718886</c:v>
                </c:pt>
                <c:pt idx="615">
                  <c:v>99740.100454616899</c:v>
                </c:pt>
                <c:pt idx="616">
                  <c:v>79108.788295902879</c:v>
                </c:pt>
                <c:pt idx="617">
                  <c:v>85985.892348807582</c:v>
                </c:pt>
                <c:pt idx="618">
                  <c:v>72231.684242998206</c:v>
                </c:pt>
                <c:pt idx="619">
                  <c:v>85985.892348807582</c:v>
                </c:pt>
                <c:pt idx="620">
                  <c:v>92862.996401712226</c:v>
                </c:pt>
                <c:pt idx="621">
                  <c:v>85985.892348807582</c:v>
                </c:pt>
                <c:pt idx="622">
                  <c:v>79108.788295902879</c:v>
                </c:pt>
                <c:pt idx="623">
                  <c:v>58477.47613718886</c:v>
                </c:pt>
                <c:pt idx="624">
                  <c:v>68793.132216545884</c:v>
                </c:pt>
                <c:pt idx="625">
                  <c:v>79108.788295902879</c:v>
                </c:pt>
                <c:pt idx="626">
                  <c:v>79108.788295902879</c:v>
                </c:pt>
                <c:pt idx="627">
                  <c:v>79108.788295902879</c:v>
                </c:pt>
                <c:pt idx="628">
                  <c:v>72231.684242998206</c:v>
                </c:pt>
                <c:pt idx="629">
                  <c:v>85985.892348807582</c:v>
                </c:pt>
                <c:pt idx="630">
                  <c:v>79108.788295902879</c:v>
                </c:pt>
                <c:pt idx="631">
                  <c:v>72231.684242998206</c:v>
                </c:pt>
                <c:pt idx="632">
                  <c:v>85985.892348807582</c:v>
                </c:pt>
                <c:pt idx="633">
                  <c:v>79108.788295902879</c:v>
                </c:pt>
                <c:pt idx="634">
                  <c:v>58477.47613718886</c:v>
                </c:pt>
                <c:pt idx="635">
                  <c:v>58477.47613718886</c:v>
                </c:pt>
                <c:pt idx="636">
                  <c:v>79108.788295902879</c:v>
                </c:pt>
                <c:pt idx="637">
                  <c:v>79108.788295902879</c:v>
                </c:pt>
                <c:pt idx="638">
                  <c:v>79108.788295902879</c:v>
                </c:pt>
                <c:pt idx="639">
                  <c:v>85985.892348807582</c:v>
                </c:pt>
                <c:pt idx="640">
                  <c:v>92862.996401712226</c:v>
                </c:pt>
                <c:pt idx="641">
                  <c:v>85985.892348807582</c:v>
                </c:pt>
                <c:pt idx="642">
                  <c:v>48161.820057831836</c:v>
                </c:pt>
                <c:pt idx="643">
                  <c:v>79108.788295902879</c:v>
                </c:pt>
                <c:pt idx="644">
                  <c:v>72231.684242998206</c:v>
                </c:pt>
                <c:pt idx="645">
                  <c:v>10337.747766856148</c:v>
                </c:pt>
                <c:pt idx="646">
                  <c:v>37846.16397847484</c:v>
                </c:pt>
                <c:pt idx="647">
                  <c:v>58477.47613718886</c:v>
                </c:pt>
                <c:pt idx="648">
                  <c:v>48161.820057831836</c:v>
                </c:pt>
                <c:pt idx="649">
                  <c:v>17214.851819760821</c:v>
                </c:pt>
                <c:pt idx="650">
                  <c:v>85985.892348807582</c:v>
                </c:pt>
                <c:pt idx="651">
                  <c:v>37846.16397847484</c:v>
                </c:pt>
                <c:pt idx="652">
                  <c:v>92862.996401712226</c:v>
                </c:pt>
                <c:pt idx="653">
                  <c:v>58477.47613718886</c:v>
                </c:pt>
                <c:pt idx="654">
                  <c:v>51600.372084284187</c:v>
                </c:pt>
                <c:pt idx="655">
                  <c:v>65354.580190093533</c:v>
                </c:pt>
                <c:pt idx="656">
                  <c:v>65354.580190093533</c:v>
                </c:pt>
                <c:pt idx="657">
                  <c:v>68793.132216545884</c:v>
                </c:pt>
                <c:pt idx="658">
                  <c:v>65354.580190093533</c:v>
                </c:pt>
                <c:pt idx="659">
                  <c:v>92862.996401712226</c:v>
                </c:pt>
                <c:pt idx="660">
                  <c:v>68793.132216545884</c:v>
                </c:pt>
                <c:pt idx="661">
                  <c:v>85985.892348807582</c:v>
                </c:pt>
                <c:pt idx="662">
                  <c:v>79108.788295902879</c:v>
                </c:pt>
                <c:pt idx="663">
                  <c:v>89424.444375259904</c:v>
                </c:pt>
                <c:pt idx="664">
                  <c:v>99740.100454616899</c:v>
                </c:pt>
                <c:pt idx="665">
                  <c:v>79108.788295902879</c:v>
                </c:pt>
                <c:pt idx="666">
                  <c:v>65354.580190093533</c:v>
                </c:pt>
                <c:pt idx="667">
                  <c:v>85985.892348807582</c:v>
                </c:pt>
                <c:pt idx="668">
                  <c:v>68793.132216545884</c:v>
                </c:pt>
                <c:pt idx="669">
                  <c:v>99740.100454616899</c:v>
                </c:pt>
                <c:pt idx="670">
                  <c:v>58477.47613718886</c:v>
                </c:pt>
                <c:pt idx="671">
                  <c:v>79108.788295902879</c:v>
                </c:pt>
                <c:pt idx="672">
                  <c:v>79108.788295902879</c:v>
                </c:pt>
                <c:pt idx="673">
                  <c:v>92862.996401712226</c:v>
                </c:pt>
                <c:pt idx="674">
                  <c:v>58477.47613718886</c:v>
                </c:pt>
                <c:pt idx="675">
                  <c:v>65354.580190093533</c:v>
                </c:pt>
                <c:pt idx="676">
                  <c:v>92862.996401712226</c:v>
                </c:pt>
                <c:pt idx="677">
                  <c:v>85985.892348807582</c:v>
                </c:pt>
                <c:pt idx="678">
                  <c:v>58477.47613718886</c:v>
                </c:pt>
                <c:pt idx="679">
                  <c:v>58477.47613718886</c:v>
                </c:pt>
                <c:pt idx="680">
                  <c:v>58477.47613718886</c:v>
                </c:pt>
                <c:pt idx="681">
                  <c:v>79108.788295902879</c:v>
                </c:pt>
                <c:pt idx="682">
                  <c:v>37846.16397847484</c:v>
                </c:pt>
                <c:pt idx="683">
                  <c:v>79108.788295902879</c:v>
                </c:pt>
                <c:pt idx="684">
                  <c:v>79108.788295902879</c:v>
                </c:pt>
                <c:pt idx="685">
                  <c:v>79108.788295902879</c:v>
                </c:pt>
                <c:pt idx="686">
                  <c:v>79108.788295902879</c:v>
                </c:pt>
                <c:pt idx="687">
                  <c:v>79108.788295902879</c:v>
                </c:pt>
                <c:pt idx="688">
                  <c:v>44723.268031379514</c:v>
                </c:pt>
                <c:pt idx="689">
                  <c:v>37846.16397847484</c:v>
                </c:pt>
                <c:pt idx="690">
                  <c:v>58477.47613718886</c:v>
                </c:pt>
                <c:pt idx="691">
                  <c:v>72231.684242998206</c:v>
                </c:pt>
                <c:pt idx="692">
                  <c:v>85985.892348807582</c:v>
                </c:pt>
                <c:pt idx="693">
                  <c:v>58477.47613718886</c:v>
                </c:pt>
                <c:pt idx="694">
                  <c:v>48161.820057831836</c:v>
                </c:pt>
                <c:pt idx="695">
                  <c:v>-3416.4603389532131</c:v>
                </c:pt>
                <c:pt idx="696">
                  <c:v>89424.444375259904</c:v>
                </c:pt>
                <c:pt idx="697">
                  <c:v>85985.892348807582</c:v>
                </c:pt>
                <c:pt idx="698">
                  <c:v>10337.747766856148</c:v>
                </c:pt>
                <c:pt idx="699">
                  <c:v>51600.372084284187</c:v>
                </c:pt>
                <c:pt idx="700">
                  <c:v>99740.100454616899</c:v>
                </c:pt>
                <c:pt idx="701">
                  <c:v>58477.47613718886</c:v>
                </c:pt>
                <c:pt idx="702">
                  <c:v>-24047.772497667233</c:v>
                </c:pt>
                <c:pt idx="703">
                  <c:v>99740.100454616899</c:v>
                </c:pt>
                <c:pt idx="704">
                  <c:v>24091.95587266548</c:v>
                </c:pt>
                <c:pt idx="705">
                  <c:v>10337.747766856148</c:v>
                </c:pt>
                <c:pt idx="706">
                  <c:v>44723.268031379514</c:v>
                </c:pt>
                <c:pt idx="707">
                  <c:v>89424.444375259904</c:v>
                </c:pt>
                <c:pt idx="708">
                  <c:v>6899.1957404037967</c:v>
                </c:pt>
                <c:pt idx="709">
                  <c:v>-44679.084656381252</c:v>
                </c:pt>
                <c:pt idx="710">
                  <c:v>27530.507899117816</c:v>
                </c:pt>
                <c:pt idx="711">
                  <c:v>24091.95587266548</c:v>
                </c:pt>
                <c:pt idx="712">
                  <c:v>79108.788295902879</c:v>
                </c:pt>
                <c:pt idx="713">
                  <c:v>79108.788295902879</c:v>
                </c:pt>
                <c:pt idx="714">
                  <c:v>99740.100454616899</c:v>
                </c:pt>
                <c:pt idx="715">
                  <c:v>58477.47613718886</c:v>
                </c:pt>
                <c:pt idx="716">
                  <c:v>65354.580190093533</c:v>
                </c:pt>
                <c:pt idx="717">
                  <c:v>85985.892348807582</c:v>
                </c:pt>
                <c:pt idx="718">
                  <c:v>65354.580190093533</c:v>
                </c:pt>
                <c:pt idx="719">
                  <c:v>85985.892348807582</c:v>
                </c:pt>
                <c:pt idx="720">
                  <c:v>68793.132216545884</c:v>
                </c:pt>
                <c:pt idx="721">
                  <c:v>79108.788295902879</c:v>
                </c:pt>
                <c:pt idx="722">
                  <c:v>79108.788295902879</c:v>
                </c:pt>
                <c:pt idx="723">
                  <c:v>85985.892348807582</c:v>
                </c:pt>
                <c:pt idx="724">
                  <c:v>44723.268031379514</c:v>
                </c:pt>
                <c:pt idx="725">
                  <c:v>37846.16397847484</c:v>
                </c:pt>
                <c:pt idx="726">
                  <c:v>17214.851819760821</c:v>
                </c:pt>
                <c:pt idx="727">
                  <c:v>48161.820057831836</c:v>
                </c:pt>
                <c:pt idx="728">
                  <c:v>79108.788295902879</c:v>
                </c:pt>
                <c:pt idx="729">
                  <c:v>79108.788295902879</c:v>
                </c:pt>
                <c:pt idx="730">
                  <c:v>65354.580190093533</c:v>
                </c:pt>
                <c:pt idx="731">
                  <c:v>-44679.084656381252</c:v>
                </c:pt>
                <c:pt idx="732">
                  <c:v>99740.100454616899</c:v>
                </c:pt>
                <c:pt idx="733">
                  <c:v>-44679.084656381252</c:v>
                </c:pt>
                <c:pt idx="734">
                  <c:v>37846.16397847484</c:v>
                </c:pt>
                <c:pt idx="735">
                  <c:v>72231.684242998206</c:v>
                </c:pt>
                <c:pt idx="736">
                  <c:v>79108.788295902879</c:v>
                </c:pt>
                <c:pt idx="737">
                  <c:v>17214.851819760821</c:v>
                </c:pt>
                <c:pt idx="738">
                  <c:v>72231.684242998206</c:v>
                </c:pt>
                <c:pt idx="739">
                  <c:v>85985.892348807582</c:v>
                </c:pt>
                <c:pt idx="740">
                  <c:v>-85941.708973809305</c:v>
                </c:pt>
                <c:pt idx="741">
                  <c:v>51600.372084284187</c:v>
                </c:pt>
                <c:pt idx="742">
                  <c:v>65354.580190093533</c:v>
                </c:pt>
                <c:pt idx="743">
                  <c:v>6899.1957404037967</c:v>
                </c:pt>
                <c:pt idx="744">
                  <c:v>37846.16397847484</c:v>
                </c:pt>
                <c:pt idx="745">
                  <c:v>37846.16397847484</c:v>
                </c:pt>
                <c:pt idx="746">
                  <c:v>58477.47613718886</c:v>
                </c:pt>
                <c:pt idx="747">
                  <c:v>99740.100454616899</c:v>
                </c:pt>
                <c:pt idx="748">
                  <c:v>79108.788295902879</c:v>
                </c:pt>
                <c:pt idx="749">
                  <c:v>17214.851819760821</c:v>
                </c:pt>
                <c:pt idx="750">
                  <c:v>65354.580190093533</c:v>
                </c:pt>
                <c:pt idx="751">
                  <c:v>68793.132216545884</c:v>
                </c:pt>
                <c:pt idx="752">
                  <c:v>68793.132216545884</c:v>
                </c:pt>
                <c:pt idx="753">
                  <c:v>48161.820057831836</c:v>
                </c:pt>
                <c:pt idx="754">
                  <c:v>65354.580190093533</c:v>
                </c:pt>
                <c:pt idx="755">
                  <c:v>37846.16397847484</c:v>
                </c:pt>
                <c:pt idx="756">
                  <c:v>37846.16397847484</c:v>
                </c:pt>
                <c:pt idx="757">
                  <c:v>68793.132216545884</c:v>
                </c:pt>
                <c:pt idx="758">
                  <c:v>44723.268031379514</c:v>
                </c:pt>
                <c:pt idx="759">
                  <c:v>44723.268031379514</c:v>
                </c:pt>
                <c:pt idx="760">
                  <c:v>89424.444375259904</c:v>
                </c:pt>
                <c:pt idx="761">
                  <c:v>99740.100454616899</c:v>
                </c:pt>
                <c:pt idx="762">
                  <c:v>37846.16397847484</c:v>
                </c:pt>
                <c:pt idx="763">
                  <c:v>79108.788295902879</c:v>
                </c:pt>
                <c:pt idx="764">
                  <c:v>68793.132216545884</c:v>
                </c:pt>
                <c:pt idx="765">
                  <c:v>-24047.772497667233</c:v>
                </c:pt>
                <c:pt idx="766">
                  <c:v>17214.851819760821</c:v>
                </c:pt>
                <c:pt idx="767">
                  <c:v>99740.100454616899</c:v>
                </c:pt>
                <c:pt idx="768">
                  <c:v>-10293.564391857872</c:v>
                </c:pt>
                <c:pt idx="769">
                  <c:v>17214.851819760821</c:v>
                </c:pt>
                <c:pt idx="770">
                  <c:v>68793.132216545884</c:v>
                </c:pt>
                <c:pt idx="771">
                  <c:v>24091.95587266548</c:v>
                </c:pt>
                <c:pt idx="772">
                  <c:v>89424.444375259904</c:v>
                </c:pt>
                <c:pt idx="773">
                  <c:v>58477.47613718886</c:v>
                </c:pt>
                <c:pt idx="774">
                  <c:v>30969.059925570167</c:v>
                </c:pt>
                <c:pt idx="775">
                  <c:v>79108.788295902879</c:v>
                </c:pt>
                <c:pt idx="776">
                  <c:v>58477.47613718886</c:v>
                </c:pt>
                <c:pt idx="777">
                  <c:v>48161.820057831836</c:v>
                </c:pt>
                <c:pt idx="778">
                  <c:v>-24047.772497667233</c:v>
                </c:pt>
                <c:pt idx="779">
                  <c:v>51600.372084284187</c:v>
                </c:pt>
                <c:pt idx="780">
                  <c:v>-44679.084656381252</c:v>
                </c:pt>
                <c:pt idx="781">
                  <c:v>24091.95587266548</c:v>
                </c:pt>
                <c:pt idx="782">
                  <c:v>68793.132216545884</c:v>
                </c:pt>
                <c:pt idx="783">
                  <c:v>65354.580190093533</c:v>
                </c:pt>
                <c:pt idx="784">
                  <c:v>65354.580190093533</c:v>
                </c:pt>
                <c:pt idx="785">
                  <c:v>58477.47613718886</c:v>
                </c:pt>
                <c:pt idx="786">
                  <c:v>17214.851819760821</c:v>
                </c:pt>
                <c:pt idx="787">
                  <c:v>79108.788295902879</c:v>
                </c:pt>
                <c:pt idx="788">
                  <c:v>58477.47613718886</c:v>
                </c:pt>
                <c:pt idx="789">
                  <c:v>68793.132216545884</c:v>
                </c:pt>
                <c:pt idx="790">
                  <c:v>58477.47613718886</c:v>
                </c:pt>
                <c:pt idx="791">
                  <c:v>30969.059925570167</c:v>
                </c:pt>
                <c:pt idx="792">
                  <c:v>-37801.980603476579</c:v>
                </c:pt>
                <c:pt idx="793">
                  <c:v>92862.996401712226</c:v>
                </c:pt>
                <c:pt idx="794">
                  <c:v>89424.444375259904</c:v>
                </c:pt>
                <c:pt idx="795">
                  <c:v>72231.684242998206</c:v>
                </c:pt>
                <c:pt idx="796">
                  <c:v>17214.851819760821</c:v>
                </c:pt>
                <c:pt idx="797">
                  <c:v>85985.892348807582</c:v>
                </c:pt>
                <c:pt idx="798">
                  <c:v>99740.100454616899</c:v>
                </c:pt>
                <c:pt idx="799">
                  <c:v>37846.16397847484</c:v>
                </c:pt>
                <c:pt idx="800">
                  <c:v>-10293.564391857872</c:v>
                </c:pt>
                <c:pt idx="801">
                  <c:v>85985.892348807582</c:v>
                </c:pt>
                <c:pt idx="802">
                  <c:v>-3416.4603389532131</c:v>
                </c:pt>
                <c:pt idx="803">
                  <c:v>-3416.4603389532131</c:v>
                </c:pt>
                <c:pt idx="804">
                  <c:v>-24047.772497667233</c:v>
                </c:pt>
                <c:pt idx="805">
                  <c:v>-58433.292762190598</c:v>
                </c:pt>
                <c:pt idx="806">
                  <c:v>27530.507899117816</c:v>
                </c:pt>
                <c:pt idx="807">
                  <c:v>17214.851819760821</c:v>
                </c:pt>
                <c:pt idx="808">
                  <c:v>17214.851819760821</c:v>
                </c:pt>
                <c:pt idx="809">
                  <c:v>58477.47613718886</c:v>
                </c:pt>
                <c:pt idx="810">
                  <c:v>37846.16397847484</c:v>
                </c:pt>
                <c:pt idx="811">
                  <c:v>17214.851819760821</c:v>
                </c:pt>
                <c:pt idx="812">
                  <c:v>-51556.188709285932</c:v>
                </c:pt>
                <c:pt idx="813">
                  <c:v>48161.820057831836</c:v>
                </c:pt>
                <c:pt idx="814">
                  <c:v>6899.1957404037967</c:v>
                </c:pt>
                <c:pt idx="815">
                  <c:v>68793.132216545884</c:v>
                </c:pt>
                <c:pt idx="816">
                  <c:v>-44679.084656381252</c:v>
                </c:pt>
                <c:pt idx="817">
                  <c:v>10337.747766856148</c:v>
                </c:pt>
                <c:pt idx="818">
                  <c:v>58477.47613718886</c:v>
                </c:pt>
                <c:pt idx="819">
                  <c:v>17214.851819760821</c:v>
                </c:pt>
                <c:pt idx="820">
                  <c:v>-3416.4603389532131</c:v>
                </c:pt>
                <c:pt idx="821">
                  <c:v>10337.747766856148</c:v>
                </c:pt>
                <c:pt idx="822">
                  <c:v>48161.820057831836</c:v>
                </c:pt>
                <c:pt idx="823">
                  <c:v>-44679.084656381252</c:v>
                </c:pt>
                <c:pt idx="824">
                  <c:v>37846.16397847484</c:v>
                </c:pt>
                <c:pt idx="825">
                  <c:v>3460.6437139514601</c:v>
                </c:pt>
                <c:pt idx="826">
                  <c:v>48161.820057831836</c:v>
                </c:pt>
                <c:pt idx="827">
                  <c:v>-17170.668444762559</c:v>
                </c:pt>
                <c:pt idx="828">
                  <c:v>-51556.188709285932</c:v>
                </c:pt>
                <c:pt idx="829">
                  <c:v>-3416.4603389532131</c:v>
                </c:pt>
                <c:pt idx="830">
                  <c:v>-10293.564391857872</c:v>
                </c:pt>
                <c:pt idx="831">
                  <c:v>24091.95587266548</c:v>
                </c:pt>
                <c:pt idx="832">
                  <c:v>79108.788295902879</c:v>
                </c:pt>
                <c:pt idx="833">
                  <c:v>37846.16397847484</c:v>
                </c:pt>
                <c:pt idx="834">
                  <c:v>-24047.772497667233</c:v>
                </c:pt>
                <c:pt idx="835">
                  <c:v>-37801.980603476579</c:v>
                </c:pt>
                <c:pt idx="836">
                  <c:v>37846.16397847484</c:v>
                </c:pt>
                <c:pt idx="837">
                  <c:v>17214.851819760821</c:v>
                </c:pt>
                <c:pt idx="838">
                  <c:v>-58433.292762190598</c:v>
                </c:pt>
                <c:pt idx="839">
                  <c:v>-3416.4603389532131</c:v>
                </c:pt>
                <c:pt idx="840">
                  <c:v>27530.507899117816</c:v>
                </c:pt>
                <c:pt idx="841">
                  <c:v>-65310.396815095279</c:v>
                </c:pt>
                <c:pt idx="842">
                  <c:v>30969.059925570167</c:v>
                </c:pt>
                <c:pt idx="843">
                  <c:v>30969.059925570167</c:v>
                </c:pt>
                <c:pt idx="844">
                  <c:v>79108.788295902879</c:v>
                </c:pt>
                <c:pt idx="845">
                  <c:v>-24047.772497667233</c:v>
                </c:pt>
                <c:pt idx="846">
                  <c:v>58477.47613718886</c:v>
                </c:pt>
                <c:pt idx="847">
                  <c:v>58477.47613718886</c:v>
                </c:pt>
                <c:pt idx="848">
                  <c:v>-65310.396815095279</c:v>
                </c:pt>
                <c:pt idx="849">
                  <c:v>-3416.4603389532131</c:v>
                </c:pt>
                <c:pt idx="850">
                  <c:v>-3416.4603389532131</c:v>
                </c:pt>
                <c:pt idx="851">
                  <c:v>-3416.4603389532131</c:v>
                </c:pt>
                <c:pt idx="852">
                  <c:v>-44679.084656381252</c:v>
                </c:pt>
                <c:pt idx="853">
                  <c:v>-44679.084656381252</c:v>
                </c:pt>
                <c:pt idx="854">
                  <c:v>-65310.396815095279</c:v>
                </c:pt>
                <c:pt idx="855">
                  <c:v>3460.6437139514601</c:v>
                </c:pt>
                <c:pt idx="856">
                  <c:v>27530.507899117816</c:v>
                </c:pt>
                <c:pt idx="857">
                  <c:v>-34363.428577024242</c:v>
                </c:pt>
                <c:pt idx="858">
                  <c:v>58477.47613718886</c:v>
                </c:pt>
                <c:pt idx="859">
                  <c:v>-3416.4603389532131</c:v>
                </c:pt>
                <c:pt idx="860">
                  <c:v>-24047.772497667233</c:v>
                </c:pt>
                <c:pt idx="861">
                  <c:v>-13732.116418310223</c:v>
                </c:pt>
                <c:pt idx="862">
                  <c:v>-75626.052894452296</c:v>
                </c:pt>
                <c:pt idx="863">
                  <c:v>65354.580190093533</c:v>
                </c:pt>
                <c:pt idx="864">
                  <c:v>72231.684242998206</c:v>
                </c:pt>
                <c:pt idx="865">
                  <c:v>-85941.708973809305</c:v>
                </c:pt>
                <c:pt idx="866">
                  <c:v>3460.6437139514601</c:v>
                </c:pt>
                <c:pt idx="867">
                  <c:v>24091.95587266548</c:v>
                </c:pt>
                <c:pt idx="868">
                  <c:v>37846.16397847484</c:v>
                </c:pt>
                <c:pt idx="869">
                  <c:v>10337.747766856148</c:v>
                </c:pt>
                <c:pt idx="870">
                  <c:v>79108.788295902879</c:v>
                </c:pt>
                <c:pt idx="871">
                  <c:v>-79064.604920904632</c:v>
                </c:pt>
                <c:pt idx="872">
                  <c:v>37846.16397847484</c:v>
                </c:pt>
                <c:pt idx="873">
                  <c:v>37846.16397847484</c:v>
                </c:pt>
                <c:pt idx="874">
                  <c:v>58477.47613718886</c:v>
                </c:pt>
                <c:pt idx="875">
                  <c:v>-24047.772497667233</c:v>
                </c:pt>
                <c:pt idx="876">
                  <c:v>58477.47613718886</c:v>
                </c:pt>
                <c:pt idx="877">
                  <c:v>30969.059925570167</c:v>
                </c:pt>
                <c:pt idx="878">
                  <c:v>-65310.396815095279</c:v>
                </c:pt>
                <c:pt idx="879">
                  <c:v>37846.16397847484</c:v>
                </c:pt>
                <c:pt idx="880">
                  <c:v>37846.16397847484</c:v>
                </c:pt>
                <c:pt idx="881">
                  <c:v>44723.268031379514</c:v>
                </c:pt>
                <c:pt idx="882">
                  <c:v>24091.95587266548</c:v>
                </c:pt>
                <c:pt idx="883">
                  <c:v>6899.1957404037967</c:v>
                </c:pt>
                <c:pt idx="884">
                  <c:v>-85941.708973809305</c:v>
                </c:pt>
                <c:pt idx="885">
                  <c:v>-3416.4603389532131</c:v>
                </c:pt>
                <c:pt idx="886">
                  <c:v>-3416.4603389532131</c:v>
                </c:pt>
                <c:pt idx="887">
                  <c:v>44723.268031379514</c:v>
                </c:pt>
                <c:pt idx="888">
                  <c:v>-85941.708973809305</c:v>
                </c:pt>
                <c:pt idx="889">
                  <c:v>79108.788295902879</c:v>
                </c:pt>
                <c:pt idx="890">
                  <c:v>30969.059925570167</c:v>
                </c:pt>
                <c:pt idx="891">
                  <c:v>-24047.772497667233</c:v>
                </c:pt>
                <c:pt idx="892">
                  <c:v>-34363.428577024242</c:v>
                </c:pt>
                <c:pt idx="893">
                  <c:v>58477.47613718886</c:v>
                </c:pt>
                <c:pt idx="894">
                  <c:v>17214.851819760821</c:v>
                </c:pt>
                <c:pt idx="895">
                  <c:v>79108.788295902879</c:v>
                </c:pt>
                <c:pt idx="896">
                  <c:v>6899.1957404037967</c:v>
                </c:pt>
                <c:pt idx="897">
                  <c:v>3460.6437139514601</c:v>
                </c:pt>
                <c:pt idx="898">
                  <c:v>3460.6437139514601</c:v>
                </c:pt>
                <c:pt idx="899">
                  <c:v>92862.996401712226</c:v>
                </c:pt>
                <c:pt idx="900">
                  <c:v>-34363.428577024242</c:v>
                </c:pt>
                <c:pt idx="901">
                  <c:v>30969.059925570167</c:v>
                </c:pt>
                <c:pt idx="902">
                  <c:v>99740.100454616899</c:v>
                </c:pt>
                <c:pt idx="903">
                  <c:v>44723.268031379514</c:v>
                </c:pt>
                <c:pt idx="904">
                  <c:v>-44679.084656381252</c:v>
                </c:pt>
                <c:pt idx="905">
                  <c:v>-34363.428577024242</c:v>
                </c:pt>
                <c:pt idx="906">
                  <c:v>58477.47613718886</c:v>
                </c:pt>
                <c:pt idx="907">
                  <c:v>-44679.084656381252</c:v>
                </c:pt>
                <c:pt idx="908">
                  <c:v>-24047.772497667233</c:v>
                </c:pt>
                <c:pt idx="909">
                  <c:v>-65310.396815095279</c:v>
                </c:pt>
                <c:pt idx="910">
                  <c:v>-3416.4603389532131</c:v>
                </c:pt>
                <c:pt idx="911">
                  <c:v>-3416.4603389532131</c:v>
                </c:pt>
                <c:pt idx="912">
                  <c:v>37846.16397847484</c:v>
                </c:pt>
                <c:pt idx="913">
                  <c:v>89424.444375259904</c:v>
                </c:pt>
                <c:pt idx="914">
                  <c:v>10337.747766856148</c:v>
                </c:pt>
                <c:pt idx="915">
                  <c:v>37846.16397847484</c:v>
                </c:pt>
                <c:pt idx="916">
                  <c:v>-24047.772497667233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28-4A6E-BC51-D8F7DBEF8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553640"/>
        <c:axId val="778552656"/>
      </c:scatterChart>
      <c:valAx>
        <c:axId val="77855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8552656"/>
        <c:crosses val="autoZero"/>
        <c:crossBetween val="midCat"/>
      </c:valAx>
      <c:valAx>
        <c:axId val="77855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78553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239183</xdr:colOff>
      <xdr:row>1</xdr:row>
      <xdr:rowOff>0</xdr:rowOff>
    </xdr:from>
    <xdr:to>
      <xdr:col>15</xdr:col>
      <xdr:colOff>239183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B67F0-C8FE-45B8-8BB9-45CF17205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466723</xdr:colOff>
      <xdr:row>13</xdr:row>
      <xdr:rowOff>38100</xdr:rowOff>
    </xdr:from>
    <xdr:to>
      <xdr:col>21</xdr:col>
      <xdr:colOff>19050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74C73-8812-4CBE-A90D-C65E4791A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hary Boiskin" refreshedDate="44362.947016666665" createdVersion="7" refreshedVersion="7" minRefreshableVersion="3" recordCount="1000" xr:uid="{3DD68FA9-3D50-45FB-A18A-23D84FE87F83}">
  <cacheSource type="worksheet">
    <worksheetSource ref="A1:U1001" sheet="Main Table"/>
  </cacheSource>
  <cacheFields count="20">
    <cacheField name="Customer Number" numFmtId="0">
      <sharedItems/>
    </cacheField>
    <cacheField name="Customer Segment" numFmtId="0">
      <sharedItems count="4">
        <s v="Very Large Enterprise"/>
        <s v="Large Enterprise"/>
        <s v="Commercial"/>
        <s v="SME"/>
      </sharedItems>
    </cacheField>
    <cacheField name="Customer Industry" numFmtId="0">
      <sharedItems count="11">
        <s v="Government"/>
        <s v="Retail and Wholesale"/>
        <s v="Healthcare and Life Sciences"/>
        <s v="Manufacturing and Natural Resources"/>
        <s v="Business and Consumer Services"/>
        <s v="Communications Media and Services"/>
        <s v="Energy and Utilities"/>
        <s v="Technology"/>
        <s v="Education"/>
        <s v="Financial Services"/>
        <s v="Transportation"/>
      </sharedItems>
    </cacheField>
    <cacheField name="Customer Start Quarter with Aviato" numFmtId="0">
      <sharedItems containsSemiMixedTypes="0" containsString="0" containsNumber="1" minValue="17" maxValue="19.75"/>
    </cacheField>
    <cacheField name="Years Active" numFmtId="0">
      <sharedItems containsSemiMixedTypes="0" containsString="0" containsNumber="1" minValue="0.75" maxValue="3.5"/>
    </cacheField>
    <cacheField name="Starting Yearly Subscription Revenue " numFmtId="3">
      <sharedItems containsSemiMixedTypes="0" containsString="0" containsNumber="1" containsInteger="1" minValue="40498" maxValue="994388"/>
    </cacheField>
    <cacheField name="Current (20-Q3) Yearly Subscription Revenue" numFmtId="3">
      <sharedItems containsSemiMixedTypes="0" containsString="0" containsNumber="1" minValue="-7822850.9999999991" maxValue="55527663"/>
    </cacheField>
    <cacheField name="Annual Change in Revenue" numFmtId="3">
      <sharedItems containsSemiMixedTypes="0" containsString="0" containsNumber="1" minValue="-3980046.9999999995" maxValue="51295552"/>
    </cacheField>
    <cacheField name="2017 NPS" numFmtId="0">
      <sharedItems containsMixedTypes="1" containsNumber="1" containsInteger="1" minValue="1" maxValue="10"/>
    </cacheField>
    <cacheField name="2018 NPS" numFmtId="0">
      <sharedItems containsMixedTypes="1" containsNumber="1" containsInteger="1" minValue="1" maxValue="10"/>
    </cacheField>
    <cacheField name="2019 NPS" numFmtId="0">
      <sharedItems containsSemiMixedTypes="0" containsString="0" containsNumber="1" containsInteger="1" minValue="1" maxValue="10"/>
    </cacheField>
    <cacheField name="Avg. NPS Score" numFmtId="0">
      <sharedItems containsSemiMixedTypes="0" containsString="0" containsNumber="1" minValue="1" maxValue="10"/>
    </cacheField>
    <cacheField name="NPS Score Tier" numFmtId="0">
      <sharedItems count="3">
        <s v="Promoter"/>
        <s v="Detractor"/>
        <s v="Neutral"/>
      </sharedItems>
    </cacheField>
    <cacheField name="Knowledge Event" numFmtId="0">
      <sharedItems count="2">
        <s v="Not Attended"/>
        <s v="Attended"/>
      </sharedItems>
    </cacheField>
    <cacheField name="NowForum Event" numFmtId="0">
      <sharedItems count="2">
        <s v="Attended"/>
        <s v="Not Attended"/>
      </sharedItems>
    </cacheField>
    <cacheField name="OtherEvents Event" numFmtId="0">
      <sharedItems count="2">
        <s v="Not Attended"/>
        <s v="Attended"/>
      </sharedItems>
    </cacheField>
    <cacheField name="Partner Involvment" numFmtId="0">
      <sharedItems count="2">
        <s v="Yes"/>
        <s v="No"/>
      </sharedItems>
    </cacheField>
    <cacheField name="Number of Version Upgrades by the Customer since they started" numFmtId="0">
      <sharedItems containsMixedTypes="1" containsNumber="1" containsInteger="1" minValue="0" maxValue="6" count="8">
        <e v="#N/A"/>
        <n v="3"/>
        <n v="2"/>
        <n v="1"/>
        <n v="5"/>
        <n v="4"/>
        <n v="0"/>
        <n v="6"/>
      </sharedItems>
    </cacheField>
    <cacheField name="Product Adoption" numFmtId="0">
      <sharedItems containsMixedTypes="1" containsNumber="1" minValue="0" maxValue="1"/>
    </cacheField>
    <cacheField name="Product Adoption Tier" numFmtId="0">
      <sharedItems count="8">
        <e v="#N/A"/>
        <s v="Low"/>
        <s v="High"/>
        <s v="Medium"/>
        <s v="Highest"/>
        <b v="0" u="1"/>
        <s v="Higher" u="1"/>
        <s v="Neutra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UST0001"/>
    <x v="0"/>
    <x v="0"/>
    <n v="18"/>
    <n v="2.5"/>
    <n v="423414"/>
    <n v="779081.76"/>
    <n v="142267.10399999999"/>
    <s v="NA"/>
    <n v="9"/>
    <n v="9"/>
    <n v="9"/>
    <x v="0"/>
    <x v="0"/>
    <x v="0"/>
    <x v="0"/>
    <x v="0"/>
    <x v="0"/>
    <e v="#N/A"/>
    <x v="0"/>
  </r>
  <r>
    <s v="CUST0002"/>
    <x v="1"/>
    <x v="1"/>
    <n v="18.75"/>
    <n v="1.75"/>
    <n v="425820"/>
    <n v="489693"/>
    <n v="36498.857142857145"/>
    <s v="NA"/>
    <n v="10"/>
    <n v="8"/>
    <n v="9"/>
    <x v="0"/>
    <x v="1"/>
    <x v="1"/>
    <x v="0"/>
    <x v="0"/>
    <x v="1"/>
    <n v="0.22"/>
    <x v="1"/>
  </r>
  <r>
    <s v="CUST0003"/>
    <x v="1"/>
    <x v="2"/>
    <n v="19.75"/>
    <n v="0.75"/>
    <n v="309382"/>
    <n v="238224.14"/>
    <n v="-94877.146666666653"/>
    <s v="NA"/>
    <s v="NA"/>
    <n v="4"/>
    <n v="4"/>
    <x v="1"/>
    <x v="0"/>
    <x v="0"/>
    <x v="1"/>
    <x v="0"/>
    <x v="2"/>
    <n v="0.01"/>
    <x v="1"/>
  </r>
  <r>
    <s v="CUST0004"/>
    <x v="2"/>
    <x v="1"/>
    <n v="19"/>
    <n v="1.5"/>
    <n v="290835"/>
    <n v="380993.85"/>
    <n v="60105.899999999987"/>
    <s v="NA"/>
    <s v="NA"/>
    <n v="10"/>
    <n v="10"/>
    <x v="0"/>
    <x v="1"/>
    <x v="1"/>
    <x v="0"/>
    <x v="0"/>
    <x v="3"/>
    <n v="0.56999999999999995"/>
    <x v="2"/>
  </r>
  <r>
    <s v="CUST0005"/>
    <x v="2"/>
    <x v="3"/>
    <n v="19.25"/>
    <n v="1.25"/>
    <n v="386024"/>
    <n v="594476.96"/>
    <n v="166762.36799999996"/>
    <s v="NA"/>
    <s v="NA"/>
    <n v="9"/>
    <n v="9"/>
    <x v="0"/>
    <x v="1"/>
    <x v="0"/>
    <x v="1"/>
    <x v="0"/>
    <x v="2"/>
    <n v="0.5"/>
    <x v="3"/>
  </r>
  <r>
    <s v="CUST0006"/>
    <x v="3"/>
    <x v="3"/>
    <n v="19.25"/>
    <n v="1.25"/>
    <n v="116604"/>
    <n v="124766.28"/>
    <n v="6529.8239999999987"/>
    <s v="NA"/>
    <s v="NA"/>
    <n v="7"/>
    <n v="7"/>
    <x v="2"/>
    <x v="0"/>
    <x v="1"/>
    <x v="1"/>
    <x v="1"/>
    <x v="2"/>
    <n v="0.92"/>
    <x v="4"/>
  </r>
  <r>
    <s v="CUST0007"/>
    <x v="0"/>
    <x v="0"/>
    <n v="18"/>
    <n v="2.5"/>
    <n v="734711"/>
    <n v="830223.43"/>
    <n v="38204.972000000023"/>
    <s v="NA"/>
    <n v="10"/>
    <n v="8"/>
    <n v="9"/>
    <x v="0"/>
    <x v="0"/>
    <x v="0"/>
    <x v="1"/>
    <x v="1"/>
    <x v="0"/>
    <e v="#N/A"/>
    <x v="0"/>
  </r>
  <r>
    <s v="CUST0008"/>
    <x v="3"/>
    <x v="4"/>
    <n v="17"/>
    <n v="3.5"/>
    <n v="75695"/>
    <n v="137764.9"/>
    <n v="17734.257142857143"/>
    <n v="10"/>
    <n v="10"/>
    <n v="9"/>
    <n v="9.6666666666666661"/>
    <x v="0"/>
    <x v="0"/>
    <x v="1"/>
    <x v="1"/>
    <x v="1"/>
    <x v="4"/>
    <n v="0.45"/>
    <x v="3"/>
  </r>
  <r>
    <s v="CUST0009"/>
    <x v="0"/>
    <x v="5"/>
    <n v="19.5"/>
    <n v="1"/>
    <n v="771245"/>
    <n v="1349678.75"/>
    <n v="578433.75"/>
    <s v="NA"/>
    <s v="NA"/>
    <n v="9"/>
    <n v="9"/>
    <x v="0"/>
    <x v="0"/>
    <x v="0"/>
    <x v="0"/>
    <x v="0"/>
    <x v="2"/>
    <n v="0.44"/>
    <x v="3"/>
  </r>
  <r>
    <s v="CUST0010"/>
    <x v="3"/>
    <x v="6"/>
    <n v="18.75"/>
    <n v="1.75"/>
    <n v="225103"/>
    <n v="382675.1"/>
    <n v="90041.199999999983"/>
    <s v="NA"/>
    <n v="9"/>
    <n v="10"/>
    <n v="9.5"/>
    <x v="0"/>
    <x v="1"/>
    <x v="0"/>
    <x v="0"/>
    <x v="0"/>
    <x v="5"/>
    <n v="0.3"/>
    <x v="3"/>
  </r>
  <r>
    <s v="CUST0011"/>
    <x v="3"/>
    <x v="3"/>
    <n v="18.5"/>
    <n v="2"/>
    <n v="200131"/>
    <n v="228149.34"/>
    <n v="14009.169999999998"/>
    <s v="NA"/>
    <n v="4"/>
    <n v="10"/>
    <n v="7"/>
    <x v="2"/>
    <x v="1"/>
    <x v="0"/>
    <x v="0"/>
    <x v="1"/>
    <x v="5"/>
    <n v="0.34"/>
    <x v="3"/>
  </r>
  <r>
    <s v="CUST0012"/>
    <x v="3"/>
    <x v="7"/>
    <n v="18"/>
    <n v="2.5"/>
    <n v="49971"/>
    <n v="84450.989999999991"/>
    <n v="13791.995999999996"/>
    <s v="NA"/>
    <n v="9"/>
    <n v="9"/>
    <n v="9"/>
    <x v="0"/>
    <x v="1"/>
    <x v="0"/>
    <x v="0"/>
    <x v="1"/>
    <x v="1"/>
    <n v="0.41"/>
    <x v="3"/>
  </r>
  <r>
    <s v="CUST0013"/>
    <x v="3"/>
    <x v="6"/>
    <n v="19"/>
    <n v="1.5"/>
    <n v="97426"/>
    <n v="161727.16"/>
    <n v="42867.44"/>
    <s v="NA"/>
    <s v="NA"/>
    <n v="10"/>
    <n v="10"/>
    <x v="0"/>
    <x v="0"/>
    <x v="0"/>
    <x v="1"/>
    <x v="1"/>
    <x v="3"/>
    <n v="0"/>
    <x v="1"/>
  </r>
  <r>
    <s v="CUST0014"/>
    <x v="2"/>
    <x v="0"/>
    <n v="18.25"/>
    <n v="2.25"/>
    <n v="323723"/>
    <n v="391704.83"/>
    <n v="30214.146666666675"/>
    <s v="NA"/>
    <n v="8"/>
    <n v="3"/>
    <n v="5.5"/>
    <x v="1"/>
    <x v="0"/>
    <x v="0"/>
    <x v="0"/>
    <x v="1"/>
    <x v="0"/>
    <e v="#N/A"/>
    <x v="0"/>
  </r>
  <r>
    <s v="CUST0015"/>
    <x v="2"/>
    <x v="7"/>
    <n v="19.5"/>
    <n v="1"/>
    <n v="301167"/>
    <n v="593298.99"/>
    <n v="292131.99"/>
    <s v="NA"/>
    <s v="NA"/>
    <n v="10"/>
    <n v="10"/>
    <x v="0"/>
    <x v="1"/>
    <x v="1"/>
    <x v="0"/>
    <x v="0"/>
    <x v="2"/>
    <n v="0.81"/>
    <x v="4"/>
  </r>
  <r>
    <s v="CUST0016"/>
    <x v="1"/>
    <x v="6"/>
    <n v="17.25"/>
    <n v="3.25"/>
    <n v="599432"/>
    <n v="317698.96000000002"/>
    <n v="-86687.089230769227"/>
    <n v="4"/>
    <n v="7"/>
    <n v="4"/>
    <n v="5"/>
    <x v="1"/>
    <x v="1"/>
    <x v="0"/>
    <x v="0"/>
    <x v="1"/>
    <x v="5"/>
    <n v="0.22"/>
    <x v="1"/>
  </r>
  <r>
    <s v="CUST0017"/>
    <x v="1"/>
    <x v="7"/>
    <n v="17.5"/>
    <n v="3"/>
    <n v="585417"/>
    <n v="749333.76"/>
    <n v="54638.920000000006"/>
    <n v="8"/>
    <n v="8"/>
    <n v="9"/>
    <n v="8.3333333333333339"/>
    <x v="2"/>
    <x v="1"/>
    <x v="1"/>
    <x v="1"/>
    <x v="0"/>
    <x v="2"/>
    <n v="0.43"/>
    <x v="3"/>
  </r>
  <r>
    <s v="CUST0018"/>
    <x v="3"/>
    <x v="5"/>
    <n v="19.5"/>
    <n v="1"/>
    <n v="189199"/>
    <n v="88923.53"/>
    <n v="-100275.47"/>
    <s v="NA"/>
    <s v="NA"/>
    <n v="6"/>
    <n v="6"/>
    <x v="1"/>
    <x v="0"/>
    <x v="1"/>
    <x v="0"/>
    <x v="0"/>
    <x v="6"/>
    <n v="0.19"/>
    <x v="1"/>
  </r>
  <r>
    <s v="CUST0019"/>
    <x v="0"/>
    <x v="8"/>
    <n v="19.25"/>
    <n v="1.25"/>
    <n v="386857"/>
    <n v="696342.60000000009"/>
    <n v="247588.48000000007"/>
    <s v="NA"/>
    <s v="NA"/>
    <n v="10"/>
    <n v="10"/>
    <x v="0"/>
    <x v="0"/>
    <x v="0"/>
    <x v="0"/>
    <x v="1"/>
    <x v="2"/>
    <n v="0.59"/>
    <x v="2"/>
  </r>
  <r>
    <s v="CUST0020"/>
    <x v="1"/>
    <x v="6"/>
    <n v="17.5"/>
    <n v="3"/>
    <n v="557642"/>
    <n v="758393.12"/>
    <n v="66917.039999999994"/>
    <n v="9"/>
    <n v="10"/>
    <n v="9"/>
    <n v="9.3333333333333339"/>
    <x v="0"/>
    <x v="0"/>
    <x v="1"/>
    <x v="1"/>
    <x v="0"/>
    <x v="5"/>
    <n v="0.22"/>
    <x v="1"/>
  </r>
  <r>
    <s v="CUST0021"/>
    <x v="1"/>
    <x v="1"/>
    <n v="19.75"/>
    <n v="0.75"/>
    <n v="159945"/>
    <n v="278304.3"/>
    <n v="157812.4"/>
    <s v="NA"/>
    <s v="NA"/>
    <n v="9"/>
    <n v="9"/>
    <x v="0"/>
    <x v="1"/>
    <x v="0"/>
    <x v="1"/>
    <x v="1"/>
    <x v="3"/>
    <n v="0.72"/>
    <x v="2"/>
  </r>
  <r>
    <s v="CUST0022"/>
    <x v="2"/>
    <x v="8"/>
    <n v="17.75"/>
    <n v="2.75"/>
    <n v="196252"/>
    <n v="319890.76"/>
    <n v="44959.549090909095"/>
    <n v="10"/>
    <n v="9"/>
    <n v="10"/>
    <n v="9.6666666666666661"/>
    <x v="0"/>
    <x v="1"/>
    <x v="0"/>
    <x v="1"/>
    <x v="1"/>
    <x v="7"/>
    <n v="0.3"/>
    <x v="3"/>
  </r>
  <r>
    <s v="CUST0023"/>
    <x v="2"/>
    <x v="4"/>
    <n v="18.75"/>
    <n v="1.75"/>
    <n v="355970"/>
    <n v="658544.5"/>
    <n v="172899.71428571429"/>
    <s v="NA"/>
    <n v="9"/>
    <n v="10"/>
    <n v="9.5"/>
    <x v="0"/>
    <x v="1"/>
    <x v="1"/>
    <x v="1"/>
    <x v="0"/>
    <x v="1"/>
    <n v="0.41"/>
    <x v="3"/>
  </r>
  <r>
    <s v="CUST0024"/>
    <x v="2"/>
    <x v="4"/>
    <n v="18"/>
    <n v="2.5"/>
    <n v="119333"/>
    <n v="186159.48"/>
    <n v="26730.592000000004"/>
    <s v="NA"/>
    <n v="10"/>
    <n v="9"/>
    <n v="9.5"/>
    <x v="0"/>
    <x v="0"/>
    <x v="1"/>
    <x v="0"/>
    <x v="1"/>
    <x v="1"/>
    <n v="0.75"/>
    <x v="2"/>
  </r>
  <r>
    <s v="CUST0025"/>
    <x v="3"/>
    <x v="8"/>
    <n v="19.75"/>
    <n v="0.75"/>
    <n v="49973"/>
    <n v="82455.45"/>
    <n v="43309.933333333327"/>
    <s v="NA"/>
    <s v="NA"/>
    <n v="10"/>
    <n v="10"/>
    <x v="0"/>
    <x v="1"/>
    <x v="1"/>
    <x v="0"/>
    <x v="1"/>
    <x v="3"/>
    <n v="0.41"/>
    <x v="3"/>
  </r>
  <r>
    <s v="CUST0026"/>
    <x v="2"/>
    <x v="4"/>
    <n v="18.75"/>
    <n v="1.75"/>
    <n v="344580"/>
    <n v="568557"/>
    <n v="127986.85714285714"/>
    <s v="NA"/>
    <n v="9"/>
    <n v="10"/>
    <n v="9.5"/>
    <x v="0"/>
    <x v="0"/>
    <x v="1"/>
    <x v="0"/>
    <x v="1"/>
    <x v="5"/>
    <n v="0.5"/>
    <x v="3"/>
  </r>
  <r>
    <s v="CUST0027"/>
    <x v="2"/>
    <x v="4"/>
    <n v="17"/>
    <n v="3.5"/>
    <n v="480855"/>
    <n v="798219.3"/>
    <n v="90675.514285714293"/>
    <n v="9"/>
    <n v="9"/>
    <n v="9"/>
    <n v="9"/>
    <x v="0"/>
    <x v="1"/>
    <x v="0"/>
    <x v="0"/>
    <x v="0"/>
    <x v="4"/>
    <n v="0.35"/>
    <x v="3"/>
  </r>
  <r>
    <s v="CUST0028"/>
    <x v="2"/>
    <x v="7"/>
    <n v="19.25"/>
    <n v="1.25"/>
    <n v="491292"/>
    <n v="417598.2"/>
    <n v="-58955.039999999994"/>
    <s v="NA"/>
    <s v="NA"/>
    <n v="8"/>
    <n v="8"/>
    <x v="2"/>
    <x v="1"/>
    <x v="0"/>
    <x v="1"/>
    <x v="1"/>
    <x v="3"/>
    <n v="0.15"/>
    <x v="1"/>
  </r>
  <r>
    <s v="CUST0029"/>
    <x v="2"/>
    <x v="4"/>
    <n v="19"/>
    <n v="1.5"/>
    <n v="282990"/>
    <n v="314118.90000000002"/>
    <n v="20752.600000000017"/>
    <s v="NA"/>
    <s v="NA"/>
    <n v="9"/>
    <n v="9"/>
    <x v="0"/>
    <x v="0"/>
    <x v="0"/>
    <x v="1"/>
    <x v="1"/>
    <x v="6"/>
    <n v="0.59"/>
    <x v="2"/>
  </r>
  <r>
    <s v="CUST0030"/>
    <x v="1"/>
    <x v="8"/>
    <n v="17.75"/>
    <n v="2.75"/>
    <n v="582444"/>
    <n v="1141590.24"/>
    <n v="203325.90545454546"/>
    <n v="10"/>
    <n v="10"/>
    <n v="10"/>
    <n v="10"/>
    <x v="0"/>
    <x v="0"/>
    <x v="0"/>
    <x v="0"/>
    <x v="1"/>
    <x v="7"/>
    <n v="0.44"/>
    <x v="3"/>
  </r>
  <r>
    <s v="CUST0031"/>
    <x v="3"/>
    <x v="8"/>
    <n v="19.5"/>
    <n v="1"/>
    <n v="111937"/>
    <n v="134324.4"/>
    <n v="22387.399999999994"/>
    <s v="NA"/>
    <s v="NA"/>
    <n v="9"/>
    <n v="9"/>
    <x v="0"/>
    <x v="0"/>
    <x v="0"/>
    <x v="1"/>
    <x v="1"/>
    <x v="3"/>
    <n v="0.18"/>
    <x v="1"/>
  </r>
  <r>
    <s v="CUST0032"/>
    <x v="1"/>
    <x v="3"/>
    <n v="18.25"/>
    <n v="2.25"/>
    <n v="551394"/>
    <n v="694756.44"/>
    <n v="63716.639999999978"/>
    <s v="NA"/>
    <n v="5"/>
    <n v="10"/>
    <n v="7.5"/>
    <x v="2"/>
    <x v="1"/>
    <x v="1"/>
    <x v="1"/>
    <x v="1"/>
    <x v="1"/>
    <n v="0.87"/>
    <x v="4"/>
  </r>
  <r>
    <s v="CUST0033"/>
    <x v="0"/>
    <x v="0"/>
    <n v="19.25"/>
    <n v="1.25"/>
    <n v="478665"/>
    <n v="560038.05000000005"/>
    <n v="65098.440000000039"/>
    <s v="NA"/>
    <s v="NA"/>
    <n v="6"/>
    <n v="6"/>
    <x v="1"/>
    <x v="1"/>
    <x v="0"/>
    <x v="0"/>
    <x v="1"/>
    <x v="0"/>
    <e v="#N/A"/>
    <x v="0"/>
  </r>
  <r>
    <s v="CUST0034"/>
    <x v="1"/>
    <x v="9"/>
    <n v="18"/>
    <n v="2.5"/>
    <n v="467167"/>
    <n v="840900.60000000009"/>
    <n v="149493.44000000003"/>
    <s v="NA"/>
    <n v="9"/>
    <n v="9"/>
    <n v="9"/>
    <x v="0"/>
    <x v="1"/>
    <x v="1"/>
    <x v="1"/>
    <x v="0"/>
    <x v="5"/>
    <n v="0.33"/>
    <x v="3"/>
  </r>
  <r>
    <s v="CUST0035"/>
    <x v="1"/>
    <x v="10"/>
    <n v="17.25"/>
    <n v="3.25"/>
    <n v="487435"/>
    <n v="687283.35"/>
    <n v="61491.799999999996"/>
    <n v="3"/>
    <n v="9"/>
    <n v="10"/>
    <n v="7.333333333333333"/>
    <x v="2"/>
    <x v="0"/>
    <x v="1"/>
    <x v="0"/>
    <x v="0"/>
    <x v="5"/>
    <n v="0.73"/>
    <x v="2"/>
  </r>
  <r>
    <s v="CUST0036"/>
    <x v="3"/>
    <x v="10"/>
    <n v="17.25"/>
    <n v="3.25"/>
    <n v="117613"/>
    <n v="189356.93"/>
    <n v="22075.055384615382"/>
    <n v="10"/>
    <n v="9"/>
    <n v="9"/>
    <n v="9.3333333333333339"/>
    <x v="0"/>
    <x v="1"/>
    <x v="0"/>
    <x v="0"/>
    <x v="1"/>
    <x v="5"/>
    <n v="0.84"/>
    <x v="4"/>
  </r>
  <r>
    <s v="CUST0037"/>
    <x v="1"/>
    <x v="2"/>
    <n v="18"/>
    <n v="2.5"/>
    <n v="536535"/>
    <n v="777975.75"/>
    <n v="96576.3"/>
    <s v="NA"/>
    <n v="10"/>
    <n v="10"/>
    <n v="10"/>
    <x v="0"/>
    <x v="0"/>
    <x v="0"/>
    <x v="1"/>
    <x v="1"/>
    <x v="1"/>
    <n v="0.42"/>
    <x v="3"/>
  </r>
  <r>
    <s v="CUST0038"/>
    <x v="3"/>
    <x v="3"/>
    <n v="17.75"/>
    <n v="2.75"/>
    <n v="205004"/>
    <n v="303405.92"/>
    <n v="35782.516363636358"/>
    <n v="10"/>
    <n v="9"/>
    <n v="10"/>
    <n v="9.6666666666666661"/>
    <x v="0"/>
    <x v="0"/>
    <x v="1"/>
    <x v="1"/>
    <x v="0"/>
    <x v="7"/>
    <n v="0.44"/>
    <x v="3"/>
  </r>
  <r>
    <s v="CUST0039"/>
    <x v="3"/>
    <x v="6"/>
    <n v="18"/>
    <n v="2.5"/>
    <n v="94745"/>
    <n v="170541"/>
    <n v="30318.400000000001"/>
    <s v="NA"/>
    <n v="9"/>
    <n v="5"/>
    <n v="7"/>
    <x v="2"/>
    <x v="0"/>
    <x v="1"/>
    <x v="1"/>
    <x v="1"/>
    <x v="5"/>
    <n v="0.42"/>
    <x v="3"/>
  </r>
  <r>
    <s v="CUST0040"/>
    <x v="2"/>
    <x v="8"/>
    <n v="18.5"/>
    <n v="2"/>
    <n v="435062"/>
    <n v="539476.88"/>
    <n v="52207.44"/>
    <s v="NA"/>
    <n v="4"/>
    <n v="7"/>
    <n v="5.5"/>
    <x v="1"/>
    <x v="0"/>
    <x v="1"/>
    <x v="0"/>
    <x v="0"/>
    <x v="2"/>
    <n v="0.37"/>
    <x v="3"/>
  </r>
  <r>
    <s v="CUST0041"/>
    <x v="0"/>
    <x v="8"/>
    <n v="18"/>
    <n v="2.5"/>
    <n v="613093"/>
    <n v="980948.8"/>
    <n v="147142.32"/>
    <s v="NA"/>
    <n v="10"/>
    <n v="9"/>
    <n v="9.5"/>
    <x v="0"/>
    <x v="0"/>
    <x v="1"/>
    <x v="0"/>
    <x v="1"/>
    <x v="5"/>
    <n v="0.36"/>
    <x v="3"/>
  </r>
  <r>
    <s v="CUST0042"/>
    <x v="0"/>
    <x v="2"/>
    <n v="18.5"/>
    <n v="2"/>
    <n v="390245"/>
    <n v="745367.95"/>
    <n v="177561.47499999998"/>
    <s v="NA"/>
    <n v="9"/>
    <n v="5"/>
    <n v="7"/>
    <x v="2"/>
    <x v="1"/>
    <x v="1"/>
    <x v="0"/>
    <x v="1"/>
    <x v="5"/>
    <n v="0.16"/>
    <x v="1"/>
  </r>
  <r>
    <s v="CUST0043"/>
    <x v="0"/>
    <x v="5"/>
    <n v="19.25"/>
    <n v="1.25"/>
    <n v="918008"/>
    <n v="1578973.76"/>
    <n v="528772.60800000001"/>
    <s v="NA"/>
    <s v="NA"/>
    <n v="10"/>
    <n v="10"/>
    <x v="0"/>
    <x v="0"/>
    <x v="1"/>
    <x v="0"/>
    <x v="0"/>
    <x v="2"/>
    <n v="0.49"/>
    <x v="3"/>
  </r>
  <r>
    <s v="CUST0044"/>
    <x v="3"/>
    <x v="9"/>
    <n v="19"/>
    <n v="1.5"/>
    <n v="117177"/>
    <n v="121864.08"/>
    <n v="3124.7200000000012"/>
    <s v="NA"/>
    <s v="NA"/>
    <n v="9"/>
    <n v="9"/>
    <x v="0"/>
    <x v="1"/>
    <x v="1"/>
    <x v="1"/>
    <x v="0"/>
    <x v="2"/>
    <n v="0.84"/>
    <x v="4"/>
  </r>
  <r>
    <s v="CUST0045"/>
    <x v="3"/>
    <x v="7"/>
    <n v="17.25"/>
    <n v="3.25"/>
    <n v="112763"/>
    <n v="156740.57"/>
    <n v="13531.560000000001"/>
    <n v="7"/>
    <n v="10"/>
    <n v="9"/>
    <n v="8.6666666666666661"/>
    <x v="2"/>
    <x v="0"/>
    <x v="0"/>
    <x v="0"/>
    <x v="0"/>
    <x v="5"/>
    <n v="0.88"/>
    <x v="4"/>
  </r>
  <r>
    <s v="CUST0046"/>
    <x v="0"/>
    <x v="3"/>
    <n v="18"/>
    <n v="2.5"/>
    <n v="941659"/>
    <n v="1468988.04"/>
    <n v="210931.61600000001"/>
    <s v="NA"/>
    <n v="10"/>
    <n v="9"/>
    <n v="9.5"/>
    <x v="0"/>
    <x v="0"/>
    <x v="1"/>
    <x v="0"/>
    <x v="0"/>
    <x v="2"/>
    <n v="0.39"/>
    <x v="3"/>
  </r>
  <r>
    <s v="CUST0047"/>
    <x v="3"/>
    <x v="2"/>
    <n v="17.5"/>
    <n v="3"/>
    <n v="141132"/>
    <n v="232867.8"/>
    <n v="30578.599999999995"/>
    <n v="9"/>
    <n v="10"/>
    <n v="10"/>
    <n v="9.6666666666666661"/>
    <x v="0"/>
    <x v="1"/>
    <x v="1"/>
    <x v="1"/>
    <x v="1"/>
    <x v="7"/>
    <n v="0.26"/>
    <x v="3"/>
  </r>
  <r>
    <s v="CUST0048"/>
    <x v="3"/>
    <x v="0"/>
    <n v="19"/>
    <n v="1.5"/>
    <n v="140249"/>
    <n v="194946.11"/>
    <n v="36464.739999999991"/>
    <s v="NA"/>
    <s v="NA"/>
    <n v="7"/>
    <n v="7"/>
    <x v="2"/>
    <x v="1"/>
    <x v="0"/>
    <x v="1"/>
    <x v="1"/>
    <x v="0"/>
    <e v="#N/A"/>
    <x v="0"/>
  </r>
  <r>
    <s v="CUST0049"/>
    <x v="1"/>
    <x v="10"/>
    <n v="19.25"/>
    <n v="1.25"/>
    <n v="638249"/>
    <n v="55527663"/>
    <n v="43911531.200000003"/>
    <s v="NA"/>
    <s v="NA"/>
    <n v="9"/>
    <n v="9"/>
    <x v="0"/>
    <x v="1"/>
    <x v="0"/>
    <x v="0"/>
    <x v="0"/>
    <x v="2"/>
    <n v="0.5"/>
    <x v="3"/>
  </r>
  <r>
    <s v="CUST0050"/>
    <x v="0"/>
    <x v="4"/>
    <n v="18"/>
    <n v="2.5"/>
    <n v="232163"/>
    <n v="250736.04"/>
    <n v="7429.2160000000031"/>
    <s v="NA"/>
    <n v="8"/>
    <n v="7"/>
    <n v="7.5"/>
    <x v="2"/>
    <x v="1"/>
    <x v="0"/>
    <x v="1"/>
    <x v="1"/>
    <x v="1"/>
    <n v="0.3"/>
    <x v="3"/>
  </r>
  <r>
    <s v="CUST0051"/>
    <x v="2"/>
    <x v="1"/>
    <n v="19.5"/>
    <n v="1"/>
    <n v="377663"/>
    <n v="388992.89"/>
    <n v="11329.890000000014"/>
    <s v="NA"/>
    <s v="NA"/>
    <n v="9"/>
    <n v="9"/>
    <x v="0"/>
    <x v="0"/>
    <x v="0"/>
    <x v="1"/>
    <x v="0"/>
    <x v="2"/>
    <n v="0.93"/>
    <x v="4"/>
  </r>
  <r>
    <s v="CUST0052"/>
    <x v="1"/>
    <x v="2"/>
    <n v="18"/>
    <n v="2.5"/>
    <n v="668503"/>
    <n v="1169880.25"/>
    <n v="200550.9"/>
    <s v="NA"/>
    <n v="9"/>
    <n v="10"/>
    <n v="9.5"/>
    <x v="0"/>
    <x v="1"/>
    <x v="1"/>
    <x v="0"/>
    <x v="0"/>
    <x v="1"/>
    <n v="0.32"/>
    <x v="3"/>
  </r>
  <r>
    <s v="CUST0053"/>
    <x v="2"/>
    <x v="6"/>
    <n v="18.25"/>
    <n v="2.25"/>
    <n v="218933"/>
    <n v="415972.7"/>
    <n v="87573.200000000012"/>
    <s v="NA"/>
    <n v="9"/>
    <n v="10"/>
    <n v="9.5"/>
    <x v="0"/>
    <x v="1"/>
    <x v="0"/>
    <x v="1"/>
    <x v="0"/>
    <x v="5"/>
    <n v="0.47"/>
    <x v="3"/>
  </r>
  <r>
    <s v="CUST0054"/>
    <x v="1"/>
    <x v="10"/>
    <n v="19.5"/>
    <n v="1"/>
    <n v="247776"/>
    <n v="488118.72"/>
    <n v="240342.71999999997"/>
    <s v="NA"/>
    <s v="NA"/>
    <n v="9"/>
    <n v="9"/>
    <x v="0"/>
    <x v="0"/>
    <x v="0"/>
    <x v="0"/>
    <x v="1"/>
    <x v="2"/>
    <n v="0.91"/>
    <x v="4"/>
  </r>
  <r>
    <s v="CUST0055"/>
    <x v="2"/>
    <x v="2"/>
    <n v="18"/>
    <n v="2.5"/>
    <n v="101183"/>
    <n v="179093.91"/>
    <n v="31164.364000000001"/>
    <s v="NA"/>
    <n v="10"/>
    <n v="10"/>
    <n v="10"/>
    <x v="0"/>
    <x v="1"/>
    <x v="1"/>
    <x v="1"/>
    <x v="1"/>
    <x v="5"/>
    <n v="0.4"/>
    <x v="3"/>
  </r>
  <r>
    <s v="CUST0056"/>
    <x v="1"/>
    <x v="8"/>
    <n v="17.5"/>
    <n v="3"/>
    <n v="510673"/>
    <n v="939638.32000000007"/>
    <n v="142988.44000000003"/>
    <n v="9"/>
    <n v="5"/>
    <n v="10"/>
    <n v="8"/>
    <x v="2"/>
    <x v="0"/>
    <x v="0"/>
    <x v="1"/>
    <x v="0"/>
    <x v="7"/>
    <n v="0.19"/>
    <x v="1"/>
  </r>
  <r>
    <s v="CUST0057"/>
    <x v="3"/>
    <x v="9"/>
    <n v="19.5"/>
    <n v="1"/>
    <n v="86607"/>
    <n v="57160.619999999995"/>
    <n v="-29446.380000000005"/>
    <s v="NA"/>
    <s v="NA"/>
    <n v="5"/>
    <n v="5"/>
    <x v="1"/>
    <x v="1"/>
    <x v="0"/>
    <x v="0"/>
    <x v="1"/>
    <x v="3"/>
    <n v="0.03"/>
    <x v="1"/>
  </r>
  <r>
    <s v="CUST0058"/>
    <x v="3"/>
    <x v="10"/>
    <n v="19.75"/>
    <n v="0.75"/>
    <n v="195729"/>
    <n v="277935.18"/>
    <n v="109608.23999999999"/>
    <s v="NA"/>
    <s v="NA"/>
    <n v="10"/>
    <n v="10"/>
    <x v="0"/>
    <x v="1"/>
    <x v="1"/>
    <x v="0"/>
    <x v="0"/>
    <x v="3"/>
    <n v="0.37"/>
    <x v="3"/>
  </r>
  <r>
    <s v="CUST0059"/>
    <x v="3"/>
    <x v="9"/>
    <n v="18"/>
    <n v="2.5"/>
    <n v="64539"/>
    <n v="36787.229999999996"/>
    <n v="-11100.708000000002"/>
    <s v="NA"/>
    <n v="7"/>
    <n v="8"/>
    <n v="7.5"/>
    <x v="2"/>
    <x v="1"/>
    <x v="0"/>
    <x v="0"/>
    <x v="0"/>
    <x v="5"/>
    <n v="0.28000000000000003"/>
    <x v="3"/>
  </r>
  <r>
    <s v="CUST0060"/>
    <x v="1"/>
    <x v="0"/>
    <n v="18.75"/>
    <n v="1.75"/>
    <n v="151312"/>
    <n v="237559.84"/>
    <n v="49284.479999999996"/>
    <s v="NA"/>
    <n v="10"/>
    <n v="10"/>
    <n v="10"/>
    <x v="0"/>
    <x v="0"/>
    <x v="1"/>
    <x v="0"/>
    <x v="1"/>
    <x v="0"/>
    <e v="#N/A"/>
    <x v="0"/>
  </r>
  <r>
    <s v="CUST0061"/>
    <x v="0"/>
    <x v="6"/>
    <n v="19.5"/>
    <n v="1"/>
    <n v="846958"/>
    <n v="1465237.3399999999"/>
    <n v="618279.33999999985"/>
    <s v="NA"/>
    <s v="NA"/>
    <n v="10"/>
    <n v="10"/>
    <x v="0"/>
    <x v="1"/>
    <x v="0"/>
    <x v="0"/>
    <x v="1"/>
    <x v="3"/>
    <n v="0.32"/>
    <x v="3"/>
  </r>
  <r>
    <s v="CUST0062"/>
    <x v="3"/>
    <x v="5"/>
    <n v="17.5"/>
    <n v="3"/>
    <n v="99464"/>
    <n v="126319.28"/>
    <n v="8951.76"/>
    <n v="9"/>
    <n v="5"/>
    <n v="9"/>
    <n v="7.666666666666667"/>
    <x v="2"/>
    <x v="1"/>
    <x v="0"/>
    <x v="1"/>
    <x v="1"/>
    <x v="7"/>
    <n v="0.71"/>
    <x v="2"/>
  </r>
  <r>
    <s v="CUST0063"/>
    <x v="2"/>
    <x v="3"/>
    <n v="19.5"/>
    <n v="1"/>
    <n v="311508"/>
    <n v="601210.43999999994"/>
    <n v="289702.43999999994"/>
    <s v="NA"/>
    <s v="NA"/>
    <n v="10"/>
    <n v="10"/>
    <x v="0"/>
    <x v="0"/>
    <x v="1"/>
    <x v="0"/>
    <x v="1"/>
    <x v="2"/>
    <n v="0.36"/>
    <x v="3"/>
  </r>
  <r>
    <s v="CUST0064"/>
    <x v="0"/>
    <x v="9"/>
    <n v="18.75"/>
    <n v="1.75"/>
    <n v="366328"/>
    <n v="703349.76000000001"/>
    <n v="192583.86285714287"/>
    <s v="NA"/>
    <n v="9"/>
    <n v="10"/>
    <n v="9.5"/>
    <x v="0"/>
    <x v="1"/>
    <x v="1"/>
    <x v="1"/>
    <x v="0"/>
    <x v="5"/>
    <n v="0.4"/>
    <x v="3"/>
  </r>
  <r>
    <s v="CUST0065"/>
    <x v="3"/>
    <x v="7"/>
    <n v="18.5"/>
    <n v="2"/>
    <n v="50651"/>
    <n v="76989.52"/>
    <n v="13169.260000000002"/>
    <s v="NA"/>
    <n v="10"/>
    <n v="9"/>
    <n v="9.5"/>
    <x v="0"/>
    <x v="1"/>
    <x v="1"/>
    <x v="1"/>
    <x v="1"/>
    <x v="2"/>
    <n v="0.5"/>
    <x v="3"/>
  </r>
  <r>
    <s v="CUST0066"/>
    <x v="1"/>
    <x v="10"/>
    <n v="19.25"/>
    <n v="1.25"/>
    <n v="254938"/>
    <n v="497129.1"/>
    <n v="193752.87999999998"/>
    <s v="NA"/>
    <s v="NA"/>
    <n v="9"/>
    <n v="9"/>
    <x v="0"/>
    <x v="0"/>
    <x v="1"/>
    <x v="1"/>
    <x v="1"/>
    <x v="2"/>
    <n v="0.49"/>
    <x v="3"/>
  </r>
  <r>
    <s v="CUST0067"/>
    <x v="0"/>
    <x v="5"/>
    <n v="17"/>
    <n v="3.5"/>
    <n v="279070"/>
    <n v="505116.7"/>
    <n v="64584.771428571432"/>
    <n v="9"/>
    <n v="10"/>
    <n v="10"/>
    <n v="9.6666666666666661"/>
    <x v="0"/>
    <x v="0"/>
    <x v="1"/>
    <x v="1"/>
    <x v="0"/>
    <x v="4"/>
    <n v="0.43"/>
    <x v="3"/>
  </r>
  <r>
    <s v="CUST0068"/>
    <x v="1"/>
    <x v="0"/>
    <n v="17.5"/>
    <n v="3"/>
    <n v="665114"/>
    <n v="1290321.1599999999"/>
    <n v="208402.38666666663"/>
    <n v="9"/>
    <n v="10"/>
    <n v="7"/>
    <n v="8.6666666666666661"/>
    <x v="2"/>
    <x v="0"/>
    <x v="0"/>
    <x v="0"/>
    <x v="1"/>
    <x v="0"/>
    <e v="#N/A"/>
    <x v="0"/>
  </r>
  <r>
    <s v="CUST0069"/>
    <x v="3"/>
    <x v="2"/>
    <n v="18.25"/>
    <n v="2.25"/>
    <n v="179161"/>
    <n v="358322"/>
    <n v="79627.111111111109"/>
    <s v="NA"/>
    <n v="10"/>
    <n v="10"/>
    <n v="10"/>
    <x v="0"/>
    <x v="0"/>
    <x v="1"/>
    <x v="0"/>
    <x v="1"/>
    <x v="5"/>
    <n v="0.32"/>
    <x v="3"/>
  </r>
  <r>
    <s v="CUST0070"/>
    <x v="1"/>
    <x v="4"/>
    <n v="18"/>
    <n v="2.5"/>
    <n v="395602"/>
    <n v="668567.38"/>
    <n v="109186.152"/>
    <s v="NA"/>
    <n v="10"/>
    <n v="10"/>
    <n v="10"/>
    <x v="0"/>
    <x v="0"/>
    <x v="1"/>
    <x v="1"/>
    <x v="1"/>
    <x v="1"/>
    <n v="0.76"/>
    <x v="4"/>
  </r>
  <r>
    <s v="CUST0071"/>
    <x v="2"/>
    <x v="4"/>
    <n v="19.5"/>
    <n v="1"/>
    <n v="496819"/>
    <n v="784974.02"/>
    <n v="288155.02"/>
    <s v="NA"/>
    <s v="NA"/>
    <n v="9"/>
    <n v="9"/>
    <x v="0"/>
    <x v="0"/>
    <x v="1"/>
    <x v="1"/>
    <x v="0"/>
    <x v="2"/>
    <n v="0.66"/>
    <x v="2"/>
  </r>
  <r>
    <s v="CUST0072"/>
    <x v="1"/>
    <x v="5"/>
    <n v="17.5"/>
    <n v="3"/>
    <n v="194444"/>
    <n v="279999.35999999999"/>
    <n v="28518.453333333327"/>
    <n v="9"/>
    <n v="9"/>
    <n v="10"/>
    <n v="9.3333333333333339"/>
    <x v="0"/>
    <x v="1"/>
    <x v="1"/>
    <x v="0"/>
    <x v="1"/>
    <x v="1"/>
    <n v="0.49"/>
    <x v="3"/>
  </r>
  <r>
    <s v="CUST0073"/>
    <x v="1"/>
    <x v="7"/>
    <n v="17.75"/>
    <n v="2.75"/>
    <n v="135167"/>
    <n v="155442.04999999999"/>
    <n v="7372.7454545454502"/>
    <n v="9"/>
    <n v="6"/>
    <n v="10"/>
    <n v="8.3333333333333339"/>
    <x v="2"/>
    <x v="0"/>
    <x v="1"/>
    <x v="1"/>
    <x v="0"/>
    <x v="1"/>
    <n v="0.64"/>
    <x v="2"/>
  </r>
  <r>
    <s v="CUST0074"/>
    <x v="2"/>
    <x v="1"/>
    <n v="19.25"/>
    <n v="1.25"/>
    <n v="90862"/>
    <n v="147196.44"/>
    <n v="45067.552000000003"/>
    <s v="NA"/>
    <s v="NA"/>
    <n v="9"/>
    <n v="9"/>
    <x v="0"/>
    <x v="0"/>
    <x v="1"/>
    <x v="1"/>
    <x v="1"/>
    <x v="3"/>
    <n v="0.03"/>
    <x v="1"/>
  </r>
  <r>
    <s v="CUST0075"/>
    <x v="3"/>
    <x v="8"/>
    <n v="17"/>
    <n v="3.5"/>
    <n v="171037"/>
    <n v="290762.90000000002"/>
    <n v="34207.400000000009"/>
    <n v="10"/>
    <n v="5"/>
    <n v="9"/>
    <n v="8"/>
    <x v="2"/>
    <x v="1"/>
    <x v="0"/>
    <x v="1"/>
    <x v="1"/>
    <x v="4"/>
    <n v="0.65"/>
    <x v="2"/>
  </r>
  <r>
    <s v="CUST0076"/>
    <x v="2"/>
    <x v="0"/>
    <n v="19"/>
    <n v="1.5"/>
    <n v="225659"/>
    <n v="394903.25"/>
    <n v="112829.5"/>
    <s v="NA"/>
    <s v="NA"/>
    <n v="9"/>
    <n v="9"/>
    <x v="0"/>
    <x v="0"/>
    <x v="0"/>
    <x v="1"/>
    <x v="0"/>
    <x v="0"/>
    <e v="#N/A"/>
    <x v="0"/>
  </r>
  <r>
    <s v="CUST0077"/>
    <x v="1"/>
    <x v="6"/>
    <n v="19.5"/>
    <n v="1"/>
    <n v="442082"/>
    <n v="618914.80000000005"/>
    <n v="176832.80000000005"/>
    <s v="NA"/>
    <s v="NA"/>
    <n v="8"/>
    <n v="8"/>
    <x v="2"/>
    <x v="1"/>
    <x v="1"/>
    <x v="1"/>
    <x v="0"/>
    <x v="2"/>
    <n v="0.61"/>
    <x v="2"/>
  </r>
  <r>
    <s v="CUST0078"/>
    <x v="2"/>
    <x v="5"/>
    <n v="19.5"/>
    <n v="1"/>
    <n v="250410"/>
    <n v="292979.7"/>
    <n v="42569.700000000012"/>
    <s v="NA"/>
    <s v="NA"/>
    <n v="7"/>
    <n v="7"/>
    <x v="2"/>
    <x v="1"/>
    <x v="0"/>
    <x v="1"/>
    <x v="0"/>
    <x v="3"/>
    <n v="0.65"/>
    <x v="2"/>
  </r>
  <r>
    <s v="CUST0079"/>
    <x v="0"/>
    <x v="5"/>
    <n v="19"/>
    <n v="1.5"/>
    <n v="761090"/>
    <n v="540373.9"/>
    <n v="-147144.06666666665"/>
    <s v="NA"/>
    <s v="NA"/>
    <n v="7"/>
    <n v="7"/>
    <x v="2"/>
    <x v="1"/>
    <x v="1"/>
    <x v="1"/>
    <x v="0"/>
    <x v="3"/>
    <n v="0.05"/>
    <x v="1"/>
  </r>
  <r>
    <s v="CUST0080"/>
    <x v="0"/>
    <x v="0"/>
    <n v="18.25"/>
    <n v="2.25"/>
    <n v="379355"/>
    <n v="637316.4"/>
    <n v="114649.51111111112"/>
    <s v="NA"/>
    <n v="9"/>
    <n v="9"/>
    <n v="9"/>
    <x v="0"/>
    <x v="0"/>
    <x v="1"/>
    <x v="0"/>
    <x v="1"/>
    <x v="0"/>
    <e v="#N/A"/>
    <x v="0"/>
  </r>
  <r>
    <s v="CUST0081"/>
    <x v="1"/>
    <x v="0"/>
    <n v="19"/>
    <n v="1.5"/>
    <n v="347859"/>
    <n v="653974.91999999993"/>
    <n v="204077.27999999994"/>
    <s v="NA"/>
    <s v="NA"/>
    <n v="9"/>
    <n v="9"/>
    <x v="0"/>
    <x v="0"/>
    <x v="1"/>
    <x v="1"/>
    <x v="1"/>
    <x v="0"/>
    <e v="#N/A"/>
    <x v="0"/>
  </r>
  <r>
    <s v="CUST0082"/>
    <x v="3"/>
    <x v="10"/>
    <n v="17.75"/>
    <n v="2.75"/>
    <n v="143905"/>
    <n v="182759.35"/>
    <n v="14128.854545454547"/>
    <n v="7"/>
    <n v="10"/>
    <n v="7"/>
    <n v="8"/>
    <x v="2"/>
    <x v="0"/>
    <x v="1"/>
    <x v="0"/>
    <x v="1"/>
    <x v="1"/>
    <n v="0.46"/>
    <x v="3"/>
  </r>
  <r>
    <s v="CUST0083"/>
    <x v="3"/>
    <x v="2"/>
    <n v="19.25"/>
    <n v="1.25"/>
    <n v="219714"/>
    <n v="314191.02"/>
    <n v="75581.616000000009"/>
    <s v="NA"/>
    <s v="NA"/>
    <n v="9"/>
    <n v="9"/>
    <x v="0"/>
    <x v="0"/>
    <x v="1"/>
    <x v="1"/>
    <x v="1"/>
    <x v="2"/>
    <n v="0.36"/>
    <x v="3"/>
  </r>
  <r>
    <s v="CUST0084"/>
    <x v="2"/>
    <x v="8"/>
    <n v="17.5"/>
    <n v="3"/>
    <n v="211007"/>
    <n v="358711.9"/>
    <n v="49234.966666666674"/>
    <n v="10"/>
    <n v="8"/>
    <n v="9"/>
    <n v="9"/>
    <x v="0"/>
    <x v="0"/>
    <x v="0"/>
    <x v="0"/>
    <x v="1"/>
    <x v="7"/>
    <n v="0.45"/>
    <x v="3"/>
  </r>
  <r>
    <s v="CUST0085"/>
    <x v="3"/>
    <x v="10"/>
    <n v="18"/>
    <n v="2.5"/>
    <n v="181682"/>
    <n v="288874.38"/>
    <n v="42876.952000000005"/>
    <s v="NA"/>
    <n v="10"/>
    <n v="9"/>
    <n v="9.5"/>
    <x v="0"/>
    <x v="0"/>
    <x v="1"/>
    <x v="0"/>
    <x v="0"/>
    <x v="2"/>
    <n v="0.41"/>
    <x v="3"/>
  </r>
  <r>
    <s v="CUST0086"/>
    <x v="1"/>
    <x v="9"/>
    <n v="18.5"/>
    <n v="2"/>
    <n v="663518"/>
    <n v="1081534.3400000001"/>
    <n v="209008.17000000004"/>
    <s v="NA"/>
    <n v="10"/>
    <n v="9"/>
    <n v="9.5"/>
    <x v="0"/>
    <x v="0"/>
    <x v="0"/>
    <x v="1"/>
    <x v="0"/>
    <x v="1"/>
    <n v="0.37"/>
    <x v="3"/>
  </r>
  <r>
    <s v="CUST0087"/>
    <x v="2"/>
    <x v="5"/>
    <n v="17"/>
    <n v="3.5"/>
    <n v="135298"/>
    <n v="212417.86"/>
    <n v="22034.245714285709"/>
    <n v="9"/>
    <n v="9"/>
    <n v="10"/>
    <n v="9.3333333333333339"/>
    <x v="0"/>
    <x v="0"/>
    <x v="0"/>
    <x v="1"/>
    <x v="0"/>
    <x v="4"/>
    <n v="0.13"/>
    <x v="1"/>
  </r>
  <r>
    <s v="CUST0088"/>
    <x v="3"/>
    <x v="0"/>
    <n v="18.25"/>
    <n v="2.25"/>
    <n v="197398"/>
    <n v="349394.45999999996"/>
    <n v="67553.982222222199"/>
    <s v="NA"/>
    <n v="10"/>
    <n v="9"/>
    <n v="9.5"/>
    <x v="0"/>
    <x v="0"/>
    <x v="1"/>
    <x v="1"/>
    <x v="1"/>
    <x v="0"/>
    <e v="#N/A"/>
    <x v="0"/>
  </r>
  <r>
    <s v="CUST0089"/>
    <x v="3"/>
    <x v="5"/>
    <n v="18.5"/>
    <n v="2"/>
    <n v="150208"/>
    <n v="207287.04000000001"/>
    <n v="28539.520000000004"/>
    <s v="NA"/>
    <n v="8"/>
    <n v="10"/>
    <n v="9"/>
    <x v="0"/>
    <x v="0"/>
    <x v="1"/>
    <x v="0"/>
    <x v="0"/>
    <x v="1"/>
    <n v="7.0000000000000007E-2"/>
    <x v="1"/>
  </r>
  <r>
    <s v="CUST0090"/>
    <x v="1"/>
    <x v="3"/>
    <n v="18.5"/>
    <n v="2"/>
    <n v="590103"/>
    <n v="702222.57000000007"/>
    <n v="56059.785000000033"/>
    <s v="NA"/>
    <n v="3"/>
    <n v="9"/>
    <n v="6"/>
    <x v="1"/>
    <x v="1"/>
    <x v="0"/>
    <x v="0"/>
    <x v="1"/>
    <x v="1"/>
    <n v="0.12"/>
    <x v="1"/>
  </r>
  <r>
    <s v="CUST0091"/>
    <x v="1"/>
    <x v="1"/>
    <n v="18"/>
    <n v="2.5"/>
    <n v="549591"/>
    <n v="203348.66999999998"/>
    <n v="-138496.932"/>
    <s v="NA"/>
    <n v="1"/>
    <n v="9"/>
    <n v="5"/>
    <x v="1"/>
    <x v="1"/>
    <x v="0"/>
    <x v="0"/>
    <x v="0"/>
    <x v="3"/>
    <n v="0.23"/>
    <x v="1"/>
  </r>
  <r>
    <s v="CUST0092"/>
    <x v="0"/>
    <x v="0"/>
    <n v="17"/>
    <n v="3.5"/>
    <n v="304545"/>
    <n v="599953.64999999991"/>
    <n v="84402.4714285714"/>
    <n v="10"/>
    <n v="9"/>
    <n v="9"/>
    <n v="9.3333333333333339"/>
    <x v="0"/>
    <x v="1"/>
    <x v="0"/>
    <x v="1"/>
    <x v="0"/>
    <x v="0"/>
    <e v="#N/A"/>
    <x v="0"/>
  </r>
  <r>
    <s v="CUST0093"/>
    <x v="2"/>
    <x v="7"/>
    <n v="17.5"/>
    <n v="3"/>
    <n v="229333"/>
    <n v="366932.8"/>
    <n v="45866.6"/>
    <n v="9"/>
    <n v="10"/>
    <n v="10"/>
    <n v="9.6666666666666661"/>
    <x v="0"/>
    <x v="0"/>
    <x v="0"/>
    <x v="1"/>
    <x v="0"/>
    <x v="4"/>
    <n v="0.41"/>
    <x v="3"/>
  </r>
  <r>
    <s v="CUST0094"/>
    <x v="1"/>
    <x v="5"/>
    <n v="17.75"/>
    <n v="2.75"/>
    <n v="729556"/>
    <n v="751442.68"/>
    <n v="7958.7927272727457"/>
    <n v="9"/>
    <n v="7"/>
    <n v="9"/>
    <n v="8.3333333333333339"/>
    <x v="2"/>
    <x v="1"/>
    <x v="0"/>
    <x v="0"/>
    <x v="0"/>
    <x v="1"/>
    <n v="0.64"/>
    <x v="2"/>
  </r>
  <r>
    <s v="CUST0095"/>
    <x v="3"/>
    <x v="1"/>
    <n v="18"/>
    <n v="2.5"/>
    <n v="87102"/>
    <n v="169848.9"/>
    <n v="33098.759999999995"/>
    <s v="NA"/>
    <n v="9"/>
    <n v="5"/>
    <n v="7"/>
    <x v="2"/>
    <x v="0"/>
    <x v="0"/>
    <x v="1"/>
    <x v="1"/>
    <x v="5"/>
    <n v="0.28000000000000003"/>
    <x v="3"/>
  </r>
  <r>
    <s v="CUST0096"/>
    <x v="3"/>
    <x v="9"/>
    <n v="17.75"/>
    <n v="2.75"/>
    <n v="83917"/>
    <n v="130071.35"/>
    <n v="16783.400000000001"/>
    <n v="10"/>
    <n v="9"/>
    <n v="10"/>
    <n v="9.6666666666666661"/>
    <x v="0"/>
    <x v="0"/>
    <x v="1"/>
    <x v="1"/>
    <x v="1"/>
    <x v="7"/>
    <n v="0.89"/>
    <x v="4"/>
  </r>
  <r>
    <s v="CUST0097"/>
    <x v="2"/>
    <x v="10"/>
    <n v="18.25"/>
    <n v="2.25"/>
    <n v="412055"/>
    <n v="263715.20000000001"/>
    <n v="-65928.799999999988"/>
    <s v="NA"/>
    <n v="2"/>
    <n v="2"/>
    <n v="2"/>
    <x v="1"/>
    <x v="1"/>
    <x v="1"/>
    <x v="0"/>
    <x v="1"/>
    <x v="3"/>
    <n v="0.17"/>
    <x v="1"/>
  </r>
  <r>
    <s v="CUST0098"/>
    <x v="1"/>
    <x v="10"/>
    <n v="18.75"/>
    <n v="1.75"/>
    <n v="249238"/>
    <n v="299085.59999999998"/>
    <n v="28484.342857142845"/>
    <s v="NA"/>
    <n v="9"/>
    <n v="9"/>
    <n v="9"/>
    <x v="0"/>
    <x v="1"/>
    <x v="0"/>
    <x v="1"/>
    <x v="0"/>
    <x v="2"/>
    <n v="0.13"/>
    <x v="1"/>
  </r>
  <r>
    <s v="CUST0099"/>
    <x v="1"/>
    <x v="2"/>
    <n v="19.75"/>
    <n v="0.75"/>
    <n v="148391"/>
    <n v="65292.039999999994"/>
    <n v="-110798.61333333334"/>
    <s v="NA"/>
    <s v="NA"/>
    <n v="10"/>
    <n v="10"/>
    <x v="0"/>
    <x v="1"/>
    <x v="0"/>
    <x v="1"/>
    <x v="0"/>
    <x v="3"/>
    <n v="0.08"/>
    <x v="1"/>
  </r>
  <r>
    <s v="CUST0100"/>
    <x v="3"/>
    <x v="8"/>
    <n v="19"/>
    <n v="1.5"/>
    <n v="217564"/>
    <n v="345926.76"/>
    <n v="85575.17333333334"/>
    <s v="NA"/>
    <s v="NA"/>
    <n v="9"/>
    <n v="9"/>
    <x v="0"/>
    <x v="0"/>
    <x v="0"/>
    <x v="0"/>
    <x v="0"/>
    <x v="2"/>
    <n v="0.32"/>
    <x v="3"/>
  </r>
  <r>
    <s v="CUST0101"/>
    <x v="3"/>
    <x v="10"/>
    <n v="19"/>
    <n v="1.5"/>
    <n v="230502"/>
    <n v="313482.71999999997"/>
    <n v="55320.479999999981"/>
    <s v="NA"/>
    <s v="NA"/>
    <n v="7"/>
    <n v="7"/>
    <x v="2"/>
    <x v="0"/>
    <x v="1"/>
    <x v="0"/>
    <x v="0"/>
    <x v="3"/>
    <n v="0.33"/>
    <x v="3"/>
  </r>
  <r>
    <s v="CUST0102"/>
    <x v="3"/>
    <x v="0"/>
    <n v="17"/>
    <n v="3.5"/>
    <n v="41030"/>
    <n v="53339"/>
    <n v="3516.8571428571427"/>
    <n v="9"/>
    <n v="7"/>
    <n v="9"/>
    <n v="8.3333333333333339"/>
    <x v="2"/>
    <x v="1"/>
    <x v="0"/>
    <x v="0"/>
    <x v="1"/>
    <x v="0"/>
    <e v="#N/A"/>
    <x v="0"/>
  </r>
  <r>
    <s v="CUST0103"/>
    <x v="0"/>
    <x v="10"/>
    <n v="19.5"/>
    <n v="1"/>
    <n v="312129"/>
    <n v="546225.75"/>
    <n v="234096.75"/>
    <s v="NA"/>
    <s v="NA"/>
    <n v="8"/>
    <n v="8"/>
    <x v="2"/>
    <x v="0"/>
    <x v="1"/>
    <x v="0"/>
    <x v="1"/>
    <x v="2"/>
    <n v="0.49"/>
    <x v="3"/>
  </r>
  <r>
    <s v="CUST0104"/>
    <x v="1"/>
    <x v="7"/>
    <n v="18.25"/>
    <n v="2.25"/>
    <n v="290027"/>
    <n v="478544.55000000005"/>
    <n v="83785.577777777798"/>
    <s v="NA"/>
    <n v="10"/>
    <n v="9"/>
    <n v="9.5"/>
    <x v="0"/>
    <x v="0"/>
    <x v="0"/>
    <x v="1"/>
    <x v="0"/>
    <x v="5"/>
    <n v="0.32"/>
    <x v="3"/>
  </r>
  <r>
    <s v="CUST0105"/>
    <x v="0"/>
    <x v="5"/>
    <n v="18.75"/>
    <n v="1.75"/>
    <n v="959036"/>
    <n v="1870120.2"/>
    <n v="520619.54285714281"/>
    <s v="NA"/>
    <n v="7"/>
    <n v="9"/>
    <n v="8"/>
    <x v="2"/>
    <x v="1"/>
    <x v="1"/>
    <x v="1"/>
    <x v="1"/>
    <x v="5"/>
    <n v="0.47"/>
    <x v="3"/>
  </r>
  <r>
    <s v="CUST0106"/>
    <x v="2"/>
    <x v="0"/>
    <n v="19"/>
    <n v="1.5"/>
    <n v="471236"/>
    <n v="565483.19999999995"/>
    <n v="62831.466666666638"/>
    <s v="NA"/>
    <s v="NA"/>
    <n v="7"/>
    <n v="7"/>
    <x v="2"/>
    <x v="1"/>
    <x v="0"/>
    <x v="0"/>
    <x v="1"/>
    <x v="0"/>
    <e v="#N/A"/>
    <x v="0"/>
  </r>
  <r>
    <s v="CUST0107"/>
    <x v="1"/>
    <x v="8"/>
    <n v="18.5"/>
    <n v="2"/>
    <n v="203366"/>
    <n v="225736.26"/>
    <n v="11185.130000000005"/>
    <s v="NA"/>
    <n v="8"/>
    <n v="10"/>
    <n v="9"/>
    <x v="0"/>
    <x v="1"/>
    <x v="0"/>
    <x v="1"/>
    <x v="1"/>
    <x v="3"/>
    <n v="0.52"/>
    <x v="2"/>
  </r>
  <r>
    <s v="CUST0108"/>
    <x v="1"/>
    <x v="8"/>
    <n v="17"/>
    <n v="3.5"/>
    <n v="529874"/>
    <n v="890188.32000000007"/>
    <n v="102946.94857142858"/>
    <n v="5"/>
    <n v="9"/>
    <n v="9"/>
    <n v="7.666666666666667"/>
    <x v="2"/>
    <x v="0"/>
    <x v="0"/>
    <x v="0"/>
    <x v="0"/>
    <x v="7"/>
    <n v="0.61"/>
    <x v="2"/>
  </r>
  <r>
    <s v="CUST0109"/>
    <x v="1"/>
    <x v="9"/>
    <n v="18"/>
    <n v="2.5"/>
    <n v="718767"/>
    <n v="1099713.51"/>
    <n v="152378.60399999999"/>
    <s v="NA"/>
    <n v="9"/>
    <n v="7"/>
    <n v="8"/>
    <x v="2"/>
    <x v="0"/>
    <x v="0"/>
    <x v="0"/>
    <x v="0"/>
    <x v="1"/>
    <n v="0.91"/>
    <x v="4"/>
  </r>
  <r>
    <s v="CUST0110"/>
    <x v="0"/>
    <x v="0"/>
    <n v="17"/>
    <n v="3.5"/>
    <n v="751077"/>
    <n v="1359449.37"/>
    <n v="173820.67714285717"/>
    <n v="9"/>
    <n v="9"/>
    <n v="9"/>
    <n v="9"/>
    <x v="0"/>
    <x v="1"/>
    <x v="0"/>
    <x v="0"/>
    <x v="0"/>
    <x v="0"/>
    <e v="#N/A"/>
    <x v="0"/>
  </r>
  <r>
    <s v="CUST0111"/>
    <x v="2"/>
    <x v="9"/>
    <n v="19.25"/>
    <n v="1.25"/>
    <n v="207688"/>
    <n v="380069.04"/>
    <n v="137904.83199999999"/>
    <s v="NA"/>
    <s v="NA"/>
    <n v="7"/>
    <n v="7"/>
    <x v="2"/>
    <x v="1"/>
    <x v="0"/>
    <x v="1"/>
    <x v="1"/>
    <x v="2"/>
    <n v="0.13"/>
    <x v="1"/>
  </r>
  <r>
    <s v="CUST0112"/>
    <x v="3"/>
    <x v="4"/>
    <n v="17.5"/>
    <n v="3"/>
    <n v="162402"/>
    <n v="81201"/>
    <n v="-27067"/>
    <n v="1"/>
    <n v="1"/>
    <n v="10"/>
    <n v="4"/>
    <x v="1"/>
    <x v="0"/>
    <x v="1"/>
    <x v="1"/>
    <x v="0"/>
    <x v="7"/>
    <n v="0"/>
    <x v="1"/>
  </r>
  <r>
    <s v="CUST0113"/>
    <x v="1"/>
    <x v="0"/>
    <n v="19.5"/>
    <n v="1"/>
    <n v="496496"/>
    <n v="650409.76"/>
    <n v="153913.76"/>
    <s v="NA"/>
    <s v="NA"/>
    <n v="10"/>
    <n v="10"/>
    <x v="0"/>
    <x v="1"/>
    <x v="0"/>
    <x v="1"/>
    <x v="0"/>
    <x v="0"/>
    <e v="#N/A"/>
    <x v="0"/>
  </r>
  <r>
    <s v="CUST0114"/>
    <x v="0"/>
    <x v="0"/>
    <n v="17"/>
    <n v="3.5"/>
    <n v="323939"/>
    <n v="524781.17999999993"/>
    <n v="57383.479999999981"/>
    <n v="10"/>
    <n v="9"/>
    <n v="9"/>
    <n v="9.3333333333333339"/>
    <x v="0"/>
    <x v="0"/>
    <x v="0"/>
    <x v="0"/>
    <x v="0"/>
    <x v="0"/>
    <e v="#N/A"/>
    <x v="0"/>
  </r>
  <r>
    <s v="CUST0115"/>
    <x v="1"/>
    <x v="6"/>
    <n v="17.25"/>
    <n v="3.25"/>
    <n v="708965"/>
    <n v="1304495.6000000001"/>
    <n v="183240.18461538464"/>
    <n v="9"/>
    <n v="8"/>
    <n v="10"/>
    <n v="9"/>
    <x v="0"/>
    <x v="0"/>
    <x v="0"/>
    <x v="0"/>
    <x v="0"/>
    <x v="4"/>
    <n v="0.38"/>
    <x v="3"/>
  </r>
  <r>
    <s v="CUST0116"/>
    <x v="3"/>
    <x v="2"/>
    <n v="19"/>
    <n v="1.5"/>
    <n v="207121"/>
    <n v="379031.43"/>
    <n v="114606.95333333332"/>
    <s v="NA"/>
    <s v="NA"/>
    <n v="7"/>
    <n v="7"/>
    <x v="2"/>
    <x v="1"/>
    <x v="0"/>
    <x v="0"/>
    <x v="0"/>
    <x v="2"/>
    <n v="0.36"/>
    <x v="3"/>
  </r>
  <r>
    <s v="CUST0117"/>
    <x v="0"/>
    <x v="6"/>
    <n v="17.25"/>
    <n v="3.25"/>
    <n v="444352"/>
    <n v="688745.6"/>
    <n v="75198.030769230769"/>
    <n v="10"/>
    <n v="9"/>
    <n v="9"/>
    <n v="9.3333333333333339"/>
    <x v="0"/>
    <x v="0"/>
    <x v="0"/>
    <x v="0"/>
    <x v="0"/>
    <x v="4"/>
    <n v="0.37"/>
    <x v="3"/>
  </r>
  <r>
    <s v="CUST0118"/>
    <x v="3"/>
    <x v="2"/>
    <n v="19"/>
    <n v="1.5"/>
    <n v="243921"/>
    <n v="331732.56"/>
    <n v="58541.04"/>
    <s v="NA"/>
    <s v="NA"/>
    <n v="3"/>
    <n v="3"/>
    <x v="1"/>
    <x v="0"/>
    <x v="0"/>
    <x v="0"/>
    <x v="0"/>
    <x v="3"/>
    <n v="0.34"/>
    <x v="3"/>
  </r>
  <r>
    <s v="CUST0119"/>
    <x v="2"/>
    <x v="6"/>
    <n v="17.75"/>
    <n v="2.75"/>
    <n v="95269"/>
    <n v="147666.95000000001"/>
    <n v="19053.800000000003"/>
    <n v="10"/>
    <n v="9"/>
    <n v="9"/>
    <n v="9.3333333333333339"/>
    <x v="0"/>
    <x v="0"/>
    <x v="1"/>
    <x v="0"/>
    <x v="1"/>
    <x v="5"/>
    <n v="0.48"/>
    <x v="3"/>
  </r>
  <r>
    <s v="CUST0120"/>
    <x v="1"/>
    <x v="8"/>
    <n v="17"/>
    <n v="3.5"/>
    <n v="402210"/>
    <n v="756154.8"/>
    <n v="101127.08571428573"/>
    <n v="6"/>
    <n v="9"/>
    <n v="10"/>
    <n v="8.3333333333333339"/>
    <x v="2"/>
    <x v="0"/>
    <x v="0"/>
    <x v="0"/>
    <x v="1"/>
    <x v="7"/>
    <n v="0.39"/>
    <x v="3"/>
  </r>
  <r>
    <s v="CUST0121"/>
    <x v="2"/>
    <x v="7"/>
    <n v="17"/>
    <n v="3.5"/>
    <n v="86857"/>
    <n v="123336.94"/>
    <n v="10422.84"/>
    <n v="9"/>
    <n v="10"/>
    <n v="8"/>
    <n v="9"/>
    <x v="0"/>
    <x v="0"/>
    <x v="1"/>
    <x v="1"/>
    <x v="0"/>
    <x v="7"/>
    <n v="0.16"/>
    <x v="1"/>
  </r>
  <r>
    <s v="CUST0122"/>
    <x v="3"/>
    <x v="3"/>
    <n v="18.75"/>
    <n v="1.75"/>
    <n v="179675"/>
    <n v="292870.25"/>
    <n v="64683"/>
    <s v="NA"/>
    <n v="9"/>
    <n v="9"/>
    <n v="9"/>
    <x v="0"/>
    <x v="1"/>
    <x v="0"/>
    <x v="0"/>
    <x v="0"/>
    <x v="5"/>
    <n v="0.5"/>
    <x v="3"/>
  </r>
  <r>
    <s v="CUST0123"/>
    <x v="3"/>
    <x v="3"/>
    <n v="17.25"/>
    <n v="3.25"/>
    <n v="137419"/>
    <n v="210251.07"/>
    <n v="22409.867692307693"/>
    <n v="9"/>
    <n v="9"/>
    <n v="8"/>
    <n v="8.6666666666666661"/>
    <x v="2"/>
    <x v="0"/>
    <x v="1"/>
    <x v="0"/>
    <x v="1"/>
    <x v="7"/>
    <n v="0.47"/>
    <x v="3"/>
  </r>
  <r>
    <s v="CUST0124"/>
    <x v="2"/>
    <x v="9"/>
    <n v="17.5"/>
    <n v="3"/>
    <n v="132243"/>
    <n v="177205.62"/>
    <n v="14987.539999999999"/>
    <n v="8"/>
    <n v="10"/>
    <n v="7"/>
    <n v="8.3333333333333339"/>
    <x v="2"/>
    <x v="1"/>
    <x v="1"/>
    <x v="0"/>
    <x v="1"/>
    <x v="1"/>
    <n v="0.24"/>
    <x v="1"/>
  </r>
  <r>
    <s v="CUST0125"/>
    <x v="1"/>
    <x v="0"/>
    <n v="19.75"/>
    <n v="0.75"/>
    <n v="255375"/>
    <n v="411153.75"/>
    <n v="207705"/>
    <s v="NA"/>
    <s v="NA"/>
    <n v="9"/>
    <n v="9"/>
    <x v="0"/>
    <x v="1"/>
    <x v="1"/>
    <x v="1"/>
    <x v="1"/>
    <x v="0"/>
    <e v="#N/A"/>
    <x v="0"/>
  </r>
  <r>
    <s v="CUST0126"/>
    <x v="0"/>
    <x v="3"/>
    <n v="19.25"/>
    <n v="1.25"/>
    <n v="455358"/>
    <n v="810537.24"/>
    <n v="284143.39199999999"/>
    <s v="NA"/>
    <s v="NA"/>
    <n v="10"/>
    <n v="10"/>
    <x v="0"/>
    <x v="0"/>
    <x v="1"/>
    <x v="0"/>
    <x v="0"/>
    <x v="2"/>
    <n v="0.9"/>
    <x v="4"/>
  </r>
  <r>
    <s v="CUST0127"/>
    <x v="0"/>
    <x v="3"/>
    <n v="19"/>
    <n v="1.5"/>
    <n v="725860"/>
    <n v="116137.59999999998"/>
    <n v="-406481.60000000003"/>
    <s v="NA"/>
    <s v="NA"/>
    <n v="9"/>
    <n v="9"/>
    <x v="0"/>
    <x v="1"/>
    <x v="1"/>
    <x v="1"/>
    <x v="1"/>
    <x v="3"/>
    <n v="0.09"/>
    <x v="1"/>
  </r>
  <r>
    <s v="CUST0128"/>
    <x v="2"/>
    <x v="2"/>
    <n v="17.5"/>
    <n v="3"/>
    <n v="291710"/>
    <n v="522160.9"/>
    <n v="76816.966666666674"/>
    <n v="10"/>
    <n v="10"/>
    <n v="9"/>
    <n v="9.6666666666666661"/>
    <x v="0"/>
    <x v="1"/>
    <x v="1"/>
    <x v="0"/>
    <x v="1"/>
    <x v="7"/>
    <n v="0.26"/>
    <x v="3"/>
  </r>
  <r>
    <s v="CUST0129"/>
    <x v="0"/>
    <x v="9"/>
    <n v="18.75"/>
    <n v="1.75"/>
    <n v="508613"/>
    <n v="279737.15000000002"/>
    <n v="-130786.19999999998"/>
    <s v="NA"/>
    <n v="3"/>
    <n v="3"/>
    <n v="3"/>
    <x v="1"/>
    <x v="0"/>
    <x v="1"/>
    <x v="1"/>
    <x v="1"/>
    <x v="1"/>
    <n v="0.14000000000000001"/>
    <x v="1"/>
  </r>
  <r>
    <s v="CUST0130"/>
    <x v="1"/>
    <x v="10"/>
    <n v="19.5"/>
    <n v="1"/>
    <n v="722109"/>
    <n v="866530.8"/>
    <n v="144421.80000000005"/>
    <s v="NA"/>
    <s v="NA"/>
    <n v="9"/>
    <n v="9"/>
    <x v="0"/>
    <x v="1"/>
    <x v="0"/>
    <x v="0"/>
    <x v="1"/>
    <x v="3"/>
    <n v="0.3"/>
    <x v="3"/>
  </r>
  <r>
    <s v="CUST0131"/>
    <x v="1"/>
    <x v="8"/>
    <n v="19"/>
    <n v="1.5"/>
    <n v="397185"/>
    <n v="476622"/>
    <n v="52958"/>
    <s v="NA"/>
    <s v="NA"/>
    <n v="7"/>
    <n v="7"/>
    <x v="2"/>
    <x v="1"/>
    <x v="0"/>
    <x v="1"/>
    <x v="1"/>
    <x v="3"/>
    <n v="0.56999999999999995"/>
    <x v="2"/>
  </r>
  <r>
    <s v="CUST0132"/>
    <x v="3"/>
    <x v="7"/>
    <n v="17"/>
    <n v="3.5"/>
    <n v="234360"/>
    <n v="358570.8"/>
    <n v="35488.799999999996"/>
    <n v="8"/>
    <n v="9"/>
    <n v="9"/>
    <n v="8.6666666666666661"/>
    <x v="2"/>
    <x v="1"/>
    <x v="0"/>
    <x v="0"/>
    <x v="0"/>
    <x v="5"/>
    <n v="0.11"/>
    <x v="1"/>
  </r>
  <r>
    <s v="CUST0133"/>
    <x v="2"/>
    <x v="9"/>
    <n v="18.75"/>
    <n v="1.75"/>
    <n v="158632"/>
    <n v="304573.44"/>
    <n v="83395.108571428573"/>
    <s v="NA"/>
    <n v="9"/>
    <n v="10"/>
    <n v="9.5"/>
    <x v="0"/>
    <x v="0"/>
    <x v="0"/>
    <x v="1"/>
    <x v="0"/>
    <x v="5"/>
    <n v="0.3"/>
    <x v="3"/>
  </r>
  <r>
    <s v="CUST0134"/>
    <x v="1"/>
    <x v="5"/>
    <n v="18"/>
    <n v="2.5"/>
    <n v="129460"/>
    <n v="82854.399999999994"/>
    <n v="-18642.240000000002"/>
    <s v="NA"/>
    <n v="9"/>
    <n v="3"/>
    <n v="6"/>
    <x v="1"/>
    <x v="0"/>
    <x v="0"/>
    <x v="1"/>
    <x v="1"/>
    <x v="6"/>
    <n v="0.28999999999999998"/>
    <x v="3"/>
  </r>
  <r>
    <s v="CUST0135"/>
    <x v="3"/>
    <x v="2"/>
    <n v="17.25"/>
    <n v="3.25"/>
    <n v="169735"/>
    <n v="263089.25"/>
    <n v="28724.384615384617"/>
    <n v="9"/>
    <n v="9"/>
    <n v="9"/>
    <n v="9"/>
    <x v="0"/>
    <x v="1"/>
    <x v="0"/>
    <x v="1"/>
    <x v="0"/>
    <x v="7"/>
    <n v="0.23"/>
    <x v="1"/>
  </r>
  <r>
    <s v="CUST0136"/>
    <x v="1"/>
    <x v="0"/>
    <n v="18"/>
    <n v="2.5"/>
    <n v="165914"/>
    <n v="247211.86"/>
    <n v="32519.143999999993"/>
    <s v="NA"/>
    <n v="10"/>
    <n v="9"/>
    <n v="9.5"/>
    <x v="0"/>
    <x v="1"/>
    <x v="1"/>
    <x v="0"/>
    <x v="0"/>
    <x v="0"/>
    <e v="#N/A"/>
    <x v="0"/>
  </r>
  <r>
    <s v="CUST0137"/>
    <x v="2"/>
    <x v="6"/>
    <n v="17"/>
    <n v="3.5"/>
    <n v="494586"/>
    <n v="825958.62"/>
    <n v="94677.891428571427"/>
    <n v="9"/>
    <n v="9"/>
    <n v="7"/>
    <n v="8.3333333333333339"/>
    <x v="2"/>
    <x v="0"/>
    <x v="0"/>
    <x v="1"/>
    <x v="1"/>
    <x v="5"/>
    <n v="0.39"/>
    <x v="3"/>
  </r>
  <r>
    <s v="CUST0138"/>
    <x v="2"/>
    <x v="6"/>
    <n v="19.5"/>
    <n v="1"/>
    <n v="151339"/>
    <n v="201280.87"/>
    <n v="49941.869999999995"/>
    <s v="NA"/>
    <s v="NA"/>
    <n v="7"/>
    <n v="7"/>
    <x v="2"/>
    <x v="1"/>
    <x v="0"/>
    <x v="0"/>
    <x v="1"/>
    <x v="2"/>
    <n v="0"/>
    <x v="1"/>
  </r>
  <r>
    <s v="CUST0139"/>
    <x v="3"/>
    <x v="10"/>
    <n v="18.25"/>
    <n v="2.25"/>
    <n v="191362"/>
    <n v="57408.600000000006"/>
    <n v="-59534.844444444439"/>
    <s v="NA"/>
    <n v="8"/>
    <n v="8"/>
    <n v="8"/>
    <x v="2"/>
    <x v="0"/>
    <x v="0"/>
    <x v="0"/>
    <x v="0"/>
    <x v="2"/>
    <n v="0.21"/>
    <x v="1"/>
  </r>
  <r>
    <s v="CUST0140"/>
    <x v="2"/>
    <x v="4"/>
    <n v="19.5"/>
    <n v="1"/>
    <n v="94985"/>
    <n v="119681.1"/>
    <n v="24696.100000000006"/>
    <s v="NA"/>
    <s v="NA"/>
    <n v="9"/>
    <n v="9"/>
    <x v="0"/>
    <x v="0"/>
    <x v="0"/>
    <x v="1"/>
    <x v="1"/>
    <x v="3"/>
    <n v="0.18"/>
    <x v="1"/>
  </r>
  <r>
    <s v="CUST0141"/>
    <x v="1"/>
    <x v="10"/>
    <n v="18.5"/>
    <n v="2"/>
    <n v="343072"/>
    <n v="644975.35999999999"/>
    <n v="150951.67999999999"/>
    <s v="NA"/>
    <n v="10"/>
    <n v="10"/>
    <n v="10"/>
    <x v="0"/>
    <x v="1"/>
    <x v="1"/>
    <x v="0"/>
    <x v="0"/>
    <x v="5"/>
    <n v="0.88"/>
    <x v="4"/>
  </r>
  <r>
    <s v="CUST0142"/>
    <x v="0"/>
    <x v="3"/>
    <n v="19"/>
    <n v="1.5"/>
    <n v="844548"/>
    <n v="515174.27999999997"/>
    <n v="-219582.48"/>
    <s v="NA"/>
    <s v="NA"/>
    <n v="1"/>
    <n v="1"/>
    <x v="1"/>
    <x v="0"/>
    <x v="0"/>
    <x v="0"/>
    <x v="1"/>
    <x v="6"/>
    <n v="0.85"/>
    <x v="4"/>
  </r>
  <r>
    <s v="CUST0143"/>
    <x v="0"/>
    <x v="4"/>
    <n v="19.75"/>
    <n v="0.75"/>
    <n v="764042"/>
    <n v="855727.04"/>
    <n v="122246.72000000004"/>
    <s v="NA"/>
    <s v="NA"/>
    <n v="8"/>
    <n v="8"/>
    <x v="2"/>
    <x v="1"/>
    <x v="0"/>
    <x v="1"/>
    <x v="1"/>
    <x v="3"/>
    <n v="0.99"/>
    <x v="4"/>
  </r>
  <r>
    <s v="CUST0144"/>
    <x v="2"/>
    <x v="0"/>
    <n v="19.5"/>
    <n v="1"/>
    <n v="391923"/>
    <n v="333134.55"/>
    <n v="-58788.450000000012"/>
    <s v="NA"/>
    <s v="NA"/>
    <n v="7"/>
    <n v="7"/>
    <x v="2"/>
    <x v="0"/>
    <x v="0"/>
    <x v="0"/>
    <x v="1"/>
    <x v="0"/>
    <e v="#N/A"/>
    <x v="0"/>
  </r>
  <r>
    <s v="CUST0145"/>
    <x v="3"/>
    <x v="1"/>
    <n v="19"/>
    <n v="1.5"/>
    <n v="194945"/>
    <n v="315810.90000000002"/>
    <n v="80577.266666666677"/>
    <s v="NA"/>
    <s v="NA"/>
    <n v="9"/>
    <n v="9"/>
    <x v="0"/>
    <x v="0"/>
    <x v="0"/>
    <x v="0"/>
    <x v="0"/>
    <x v="2"/>
    <n v="0.9"/>
    <x v="4"/>
  </r>
  <r>
    <s v="CUST0146"/>
    <x v="0"/>
    <x v="9"/>
    <n v="17.75"/>
    <n v="2.75"/>
    <n v="859741"/>
    <n v="1685092.3599999999"/>
    <n v="300127.76727272721"/>
    <n v="9"/>
    <n v="10"/>
    <n v="9"/>
    <n v="9.3333333333333339"/>
    <x v="0"/>
    <x v="1"/>
    <x v="0"/>
    <x v="0"/>
    <x v="1"/>
    <x v="7"/>
    <n v="0.39"/>
    <x v="3"/>
  </r>
  <r>
    <s v="CUST0147"/>
    <x v="3"/>
    <x v="4"/>
    <n v="17.25"/>
    <n v="3.25"/>
    <n v="83746"/>
    <n v="152417.72"/>
    <n v="21129.760000000002"/>
    <n v="9"/>
    <n v="9"/>
    <n v="9"/>
    <n v="9"/>
    <x v="0"/>
    <x v="0"/>
    <x v="0"/>
    <x v="0"/>
    <x v="0"/>
    <x v="4"/>
    <n v="0.28999999999999998"/>
    <x v="3"/>
  </r>
  <r>
    <s v="CUST0148"/>
    <x v="3"/>
    <x v="5"/>
    <n v="19"/>
    <n v="1.5"/>
    <n v="229616"/>
    <n v="445455.04"/>
    <n v="143892.69333333333"/>
    <s v="NA"/>
    <s v="NA"/>
    <n v="9"/>
    <n v="9"/>
    <x v="0"/>
    <x v="1"/>
    <x v="1"/>
    <x v="1"/>
    <x v="1"/>
    <x v="2"/>
    <n v="0.81"/>
    <x v="4"/>
  </r>
  <r>
    <s v="CUST0149"/>
    <x v="2"/>
    <x v="6"/>
    <n v="18.75"/>
    <n v="1.75"/>
    <n v="373070"/>
    <n v="608104.1"/>
    <n v="134305.19999999998"/>
    <s v="NA"/>
    <n v="10"/>
    <n v="8"/>
    <n v="9"/>
    <x v="0"/>
    <x v="1"/>
    <x v="1"/>
    <x v="1"/>
    <x v="0"/>
    <x v="1"/>
    <n v="0.43"/>
    <x v="3"/>
  </r>
  <r>
    <s v="CUST0150"/>
    <x v="2"/>
    <x v="6"/>
    <n v="17"/>
    <n v="3.5"/>
    <n v="193346"/>
    <n v="210747.14"/>
    <n v="4971.7542857142898"/>
    <n v="3"/>
    <n v="7"/>
    <n v="9"/>
    <n v="6.333333333333333"/>
    <x v="1"/>
    <x v="0"/>
    <x v="0"/>
    <x v="0"/>
    <x v="1"/>
    <x v="1"/>
    <n v="0.56000000000000005"/>
    <x v="2"/>
  </r>
  <r>
    <s v="CUST0151"/>
    <x v="0"/>
    <x v="6"/>
    <n v="19"/>
    <n v="1.5"/>
    <n v="382991"/>
    <n v="712363.26"/>
    <n v="219581.50666666668"/>
    <s v="NA"/>
    <s v="NA"/>
    <n v="10"/>
    <n v="10"/>
    <x v="0"/>
    <x v="1"/>
    <x v="0"/>
    <x v="0"/>
    <x v="1"/>
    <x v="2"/>
    <n v="0.79"/>
    <x v="4"/>
  </r>
  <r>
    <s v="CUST0152"/>
    <x v="3"/>
    <x v="10"/>
    <n v="18.75"/>
    <n v="1.75"/>
    <n v="153814"/>
    <n v="292246.59999999998"/>
    <n v="79104.342857142838"/>
    <s v="NA"/>
    <n v="10"/>
    <n v="10"/>
    <n v="10"/>
    <x v="0"/>
    <x v="0"/>
    <x v="1"/>
    <x v="1"/>
    <x v="1"/>
    <x v="5"/>
    <n v="0.44"/>
    <x v="3"/>
  </r>
  <r>
    <s v="CUST0153"/>
    <x v="1"/>
    <x v="3"/>
    <n v="18.75"/>
    <n v="1.75"/>
    <n v="592458"/>
    <n v="947932.8"/>
    <n v="203128.45714285717"/>
    <s v="NA"/>
    <n v="9"/>
    <n v="5"/>
    <n v="7"/>
    <x v="2"/>
    <x v="1"/>
    <x v="1"/>
    <x v="1"/>
    <x v="1"/>
    <x v="5"/>
    <n v="0.39"/>
    <x v="3"/>
  </r>
  <r>
    <s v="CUST0154"/>
    <x v="2"/>
    <x v="4"/>
    <n v="19.5"/>
    <n v="1"/>
    <n v="492667"/>
    <n v="743927.17"/>
    <n v="251260.17000000004"/>
    <s v="NA"/>
    <s v="NA"/>
    <n v="9"/>
    <n v="9"/>
    <x v="0"/>
    <x v="1"/>
    <x v="1"/>
    <x v="0"/>
    <x v="0"/>
    <x v="3"/>
    <n v="0.98"/>
    <x v="4"/>
  </r>
  <r>
    <s v="CUST0155"/>
    <x v="0"/>
    <x v="1"/>
    <n v="19"/>
    <n v="1.5"/>
    <n v="399331"/>
    <n v="311478.18"/>
    <n v="-58568.546666666669"/>
    <s v="NA"/>
    <s v="NA"/>
    <n v="7"/>
    <n v="7"/>
    <x v="2"/>
    <x v="0"/>
    <x v="1"/>
    <x v="1"/>
    <x v="0"/>
    <x v="6"/>
    <n v="0.11"/>
    <x v="1"/>
  </r>
  <r>
    <s v="CUST0156"/>
    <x v="2"/>
    <x v="2"/>
    <n v="18.75"/>
    <n v="1.75"/>
    <n v="207858"/>
    <n v="299315.52"/>
    <n v="52261.44000000001"/>
    <s v="NA"/>
    <n v="9"/>
    <n v="10"/>
    <n v="9.5"/>
    <x v="0"/>
    <x v="0"/>
    <x v="0"/>
    <x v="0"/>
    <x v="0"/>
    <x v="1"/>
    <n v="0.35"/>
    <x v="3"/>
  </r>
  <r>
    <s v="CUST0157"/>
    <x v="3"/>
    <x v="5"/>
    <n v="17.25"/>
    <n v="3.25"/>
    <n v="245472"/>
    <n v="73641.600000000006"/>
    <n v="-52870.892307692309"/>
    <n v="6"/>
    <n v="10"/>
    <n v="3"/>
    <n v="6.333333333333333"/>
    <x v="1"/>
    <x v="1"/>
    <x v="0"/>
    <x v="0"/>
    <x v="1"/>
    <x v="2"/>
    <n v="0.89"/>
    <x v="4"/>
  </r>
  <r>
    <s v="CUST0158"/>
    <x v="2"/>
    <x v="5"/>
    <n v="19.5"/>
    <n v="1"/>
    <n v="90507"/>
    <n v="139380.78"/>
    <n v="48873.78"/>
    <s v="NA"/>
    <s v="NA"/>
    <n v="10"/>
    <n v="10"/>
    <x v="0"/>
    <x v="1"/>
    <x v="1"/>
    <x v="1"/>
    <x v="1"/>
    <x v="3"/>
    <n v="0.64"/>
    <x v="2"/>
  </r>
  <r>
    <s v="CUST0159"/>
    <x v="3"/>
    <x v="6"/>
    <n v="18"/>
    <n v="2.5"/>
    <n v="53797"/>
    <n v="63480.46"/>
    <n v="3873.3839999999996"/>
    <s v="NA"/>
    <n v="10"/>
    <n v="7"/>
    <n v="8.5"/>
    <x v="2"/>
    <x v="0"/>
    <x v="1"/>
    <x v="1"/>
    <x v="0"/>
    <x v="5"/>
    <n v="0.74"/>
    <x v="2"/>
  </r>
  <r>
    <s v="CUST0160"/>
    <x v="1"/>
    <x v="7"/>
    <n v="18.5"/>
    <n v="2"/>
    <n v="397074"/>
    <n v="448693.62"/>
    <n v="25809.809999999998"/>
    <s v="NA"/>
    <n v="9"/>
    <n v="9"/>
    <n v="9"/>
    <x v="0"/>
    <x v="0"/>
    <x v="1"/>
    <x v="1"/>
    <x v="0"/>
    <x v="2"/>
    <n v="1"/>
    <x v="4"/>
  </r>
  <r>
    <s v="CUST0161"/>
    <x v="0"/>
    <x v="8"/>
    <n v="18"/>
    <n v="2.5"/>
    <n v="958447"/>
    <n v="1313072.3900000001"/>
    <n v="141850.15600000005"/>
    <s v="NA"/>
    <n v="9"/>
    <n v="10"/>
    <n v="9.5"/>
    <x v="0"/>
    <x v="1"/>
    <x v="0"/>
    <x v="0"/>
    <x v="1"/>
    <x v="2"/>
    <n v="0.02"/>
    <x v="1"/>
  </r>
  <r>
    <s v="CUST0162"/>
    <x v="1"/>
    <x v="6"/>
    <n v="17.5"/>
    <n v="3"/>
    <n v="633131"/>
    <n v="740763.27"/>
    <n v="35877.42333333334"/>
    <n v="9"/>
    <n v="9"/>
    <n v="9"/>
    <n v="9"/>
    <x v="0"/>
    <x v="1"/>
    <x v="0"/>
    <x v="0"/>
    <x v="0"/>
    <x v="4"/>
    <n v="0.16"/>
    <x v="1"/>
  </r>
  <r>
    <s v="CUST0163"/>
    <x v="1"/>
    <x v="4"/>
    <n v="17.25"/>
    <n v="3.25"/>
    <n v="310279"/>
    <n v="499549.19"/>
    <n v="58236.981538461536"/>
    <n v="9"/>
    <n v="9"/>
    <n v="9"/>
    <n v="9"/>
    <x v="0"/>
    <x v="0"/>
    <x v="1"/>
    <x v="0"/>
    <x v="0"/>
    <x v="4"/>
    <n v="0.14000000000000001"/>
    <x v="1"/>
  </r>
  <r>
    <s v="CUST0164"/>
    <x v="2"/>
    <x v="4"/>
    <n v="18"/>
    <n v="2.5"/>
    <n v="300371"/>
    <n v="312385.84000000003"/>
    <n v="4805.9360000000106"/>
    <s v="NA"/>
    <n v="9"/>
    <n v="10"/>
    <n v="9.5"/>
    <x v="0"/>
    <x v="1"/>
    <x v="0"/>
    <x v="1"/>
    <x v="0"/>
    <x v="1"/>
    <n v="0.77"/>
    <x v="4"/>
  </r>
  <r>
    <s v="CUST0165"/>
    <x v="0"/>
    <x v="9"/>
    <n v="18.5"/>
    <n v="2"/>
    <n v="485654"/>
    <n v="218544.3"/>
    <n v="-133554.85"/>
    <s v="NA"/>
    <n v="2"/>
    <n v="6"/>
    <n v="4"/>
    <x v="1"/>
    <x v="0"/>
    <x v="0"/>
    <x v="0"/>
    <x v="0"/>
    <x v="3"/>
    <n v="0.08"/>
    <x v="1"/>
  </r>
  <r>
    <s v="CUST0166"/>
    <x v="2"/>
    <x v="7"/>
    <n v="18"/>
    <n v="2.5"/>
    <n v="404746"/>
    <n v="461410.44"/>
    <n v="22665.776000000002"/>
    <s v="NA"/>
    <n v="10"/>
    <n v="8"/>
    <n v="9"/>
    <x v="0"/>
    <x v="0"/>
    <x v="0"/>
    <x v="1"/>
    <x v="0"/>
    <x v="3"/>
    <n v="0.06"/>
    <x v="1"/>
  </r>
  <r>
    <s v="CUST0167"/>
    <x v="1"/>
    <x v="10"/>
    <n v="17.25"/>
    <n v="3.25"/>
    <n v="521815"/>
    <n v="850558.45"/>
    <n v="101151.83076923076"/>
    <n v="9"/>
    <n v="10"/>
    <n v="9"/>
    <n v="9.3333333333333339"/>
    <x v="0"/>
    <x v="0"/>
    <x v="1"/>
    <x v="0"/>
    <x v="0"/>
    <x v="4"/>
    <n v="0.43"/>
    <x v="3"/>
  </r>
  <r>
    <s v="CUST0168"/>
    <x v="1"/>
    <x v="3"/>
    <n v="17.25"/>
    <n v="3.25"/>
    <n v="412766"/>
    <n v="602638.36"/>
    <n v="58422.264615384614"/>
    <n v="9"/>
    <n v="9"/>
    <n v="9"/>
    <n v="9"/>
    <x v="0"/>
    <x v="1"/>
    <x v="1"/>
    <x v="1"/>
    <x v="1"/>
    <x v="4"/>
    <n v="0.34"/>
    <x v="3"/>
  </r>
  <r>
    <s v="CUST0169"/>
    <x v="0"/>
    <x v="0"/>
    <n v="17"/>
    <n v="3.5"/>
    <n v="943001"/>
    <n v="1640821.74"/>
    <n v="199377.35428571427"/>
    <n v="10"/>
    <n v="9"/>
    <n v="9"/>
    <n v="9.3333333333333339"/>
    <x v="0"/>
    <x v="0"/>
    <x v="0"/>
    <x v="0"/>
    <x v="1"/>
    <x v="0"/>
    <e v="#N/A"/>
    <x v="0"/>
  </r>
  <r>
    <s v="CUST0170"/>
    <x v="3"/>
    <x v="2"/>
    <n v="18.25"/>
    <n v="2.25"/>
    <n v="170147"/>
    <n v="217788.16"/>
    <n v="21173.84888888889"/>
    <s v="NA"/>
    <n v="10"/>
    <n v="7"/>
    <n v="8.5"/>
    <x v="2"/>
    <x v="1"/>
    <x v="0"/>
    <x v="0"/>
    <x v="0"/>
    <x v="5"/>
    <n v="0.25"/>
    <x v="1"/>
  </r>
  <r>
    <s v="CUST0171"/>
    <x v="3"/>
    <x v="10"/>
    <n v="19.5"/>
    <n v="1"/>
    <n v="129750"/>
    <n v="145320"/>
    <n v="15570"/>
    <s v="NA"/>
    <s v="NA"/>
    <n v="8"/>
    <n v="8"/>
    <x v="2"/>
    <x v="0"/>
    <x v="1"/>
    <x v="0"/>
    <x v="1"/>
    <x v="6"/>
    <n v="0.15"/>
    <x v="1"/>
  </r>
  <r>
    <s v="CUST0172"/>
    <x v="1"/>
    <x v="5"/>
    <n v="17.75"/>
    <n v="2.75"/>
    <n v="471427"/>
    <n v="919282.64999999991"/>
    <n v="162856.59999999998"/>
    <n v="10"/>
    <n v="10"/>
    <n v="9"/>
    <n v="9.6666666666666661"/>
    <x v="0"/>
    <x v="1"/>
    <x v="0"/>
    <x v="1"/>
    <x v="0"/>
    <x v="7"/>
    <n v="0.91"/>
    <x v="4"/>
  </r>
  <r>
    <s v="CUST0173"/>
    <x v="2"/>
    <x v="9"/>
    <n v="19.25"/>
    <n v="1.25"/>
    <n v="118166"/>
    <n v="233968.68"/>
    <n v="92642.144"/>
    <s v="NA"/>
    <s v="NA"/>
    <n v="10"/>
    <n v="10"/>
    <x v="0"/>
    <x v="0"/>
    <x v="1"/>
    <x v="0"/>
    <x v="0"/>
    <x v="2"/>
    <n v="0.46"/>
    <x v="3"/>
  </r>
  <r>
    <s v="CUST0174"/>
    <x v="1"/>
    <x v="4"/>
    <n v="18.25"/>
    <n v="2.25"/>
    <n v="353101"/>
    <n v="550837.56000000006"/>
    <n v="87882.915555555577"/>
    <s v="NA"/>
    <n v="9"/>
    <n v="5"/>
    <n v="7"/>
    <x v="2"/>
    <x v="1"/>
    <x v="1"/>
    <x v="0"/>
    <x v="1"/>
    <x v="1"/>
    <n v="0.39"/>
    <x v="3"/>
  </r>
  <r>
    <s v="CUST0175"/>
    <x v="2"/>
    <x v="7"/>
    <n v="18"/>
    <n v="2.5"/>
    <n v="497118"/>
    <n v="591570.42000000004"/>
    <n v="37780.968000000015"/>
    <s v="NA"/>
    <n v="8"/>
    <n v="10"/>
    <n v="9"/>
    <x v="0"/>
    <x v="1"/>
    <x v="1"/>
    <x v="0"/>
    <x v="1"/>
    <x v="5"/>
    <n v="0.94"/>
    <x v="4"/>
  </r>
  <r>
    <s v="CUST0176"/>
    <x v="0"/>
    <x v="5"/>
    <n v="17"/>
    <n v="3.5"/>
    <n v="212419"/>
    <n v="13169978"/>
    <n v="3702159.7142857141"/>
    <n v="9"/>
    <n v="10"/>
    <n v="10"/>
    <n v="9.6666666666666661"/>
    <x v="0"/>
    <x v="1"/>
    <x v="1"/>
    <x v="1"/>
    <x v="0"/>
    <x v="7"/>
    <n v="0.4"/>
    <x v="3"/>
  </r>
  <r>
    <s v="CUST0177"/>
    <x v="0"/>
    <x v="6"/>
    <n v="18.75"/>
    <n v="1.75"/>
    <n v="868843"/>
    <n v="1233757.06"/>
    <n v="208522.32000000004"/>
    <s v="NA"/>
    <n v="10"/>
    <n v="10"/>
    <n v="10"/>
    <x v="0"/>
    <x v="0"/>
    <x v="0"/>
    <x v="1"/>
    <x v="0"/>
    <x v="1"/>
    <n v="0.5"/>
    <x v="3"/>
  </r>
  <r>
    <s v="CUST0178"/>
    <x v="1"/>
    <x v="6"/>
    <n v="18"/>
    <n v="2.5"/>
    <n v="516688"/>
    <n v="604524.96"/>
    <n v="35134.783999999985"/>
    <s v="NA"/>
    <n v="7"/>
    <n v="3"/>
    <n v="5"/>
    <x v="1"/>
    <x v="0"/>
    <x v="1"/>
    <x v="0"/>
    <x v="1"/>
    <x v="2"/>
    <n v="0.03"/>
    <x v="1"/>
  </r>
  <r>
    <s v="CUST0179"/>
    <x v="2"/>
    <x v="4"/>
    <n v="18.5"/>
    <n v="2"/>
    <n v="146849"/>
    <n v="276076.12"/>
    <n v="64613.56"/>
    <s v="NA"/>
    <n v="10"/>
    <n v="10"/>
    <n v="10"/>
    <x v="0"/>
    <x v="0"/>
    <x v="0"/>
    <x v="0"/>
    <x v="0"/>
    <x v="5"/>
    <n v="0.45"/>
    <x v="3"/>
  </r>
  <r>
    <s v="CUST0180"/>
    <x v="3"/>
    <x v="0"/>
    <n v="18.5"/>
    <n v="2"/>
    <n v="137243"/>
    <n v="-7822850.9999999991"/>
    <n v="-3980046.9999999995"/>
    <s v="NA"/>
    <n v="10"/>
    <n v="4"/>
    <n v="7"/>
    <x v="2"/>
    <x v="0"/>
    <x v="1"/>
    <x v="0"/>
    <x v="1"/>
    <x v="0"/>
    <e v="#N/A"/>
    <x v="0"/>
  </r>
  <r>
    <s v="CUST0181"/>
    <x v="1"/>
    <x v="8"/>
    <n v="19.75"/>
    <n v="0.75"/>
    <n v="295863"/>
    <n v="204145.47"/>
    <n v="-122290.04"/>
    <s v="NA"/>
    <s v="NA"/>
    <n v="8"/>
    <n v="8"/>
    <x v="2"/>
    <x v="0"/>
    <x v="1"/>
    <x v="0"/>
    <x v="0"/>
    <x v="6"/>
    <n v="0.1"/>
    <x v="1"/>
  </r>
  <r>
    <s v="CUST0182"/>
    <x v="2"/>
    <x v="1"/>
    <n v="18.25"/>
    <n v="2.25"/>
    <n v="255251"/>
    <n v="487529.41000000003"/>
    <n v="103234.8488888889"/>
    <s v="NA"/>
    <n v="10"/>
    <n v="9"/>
    <n v="9.5"/>
    <x v="0"/>
    <x v="0"/>
    <x v="1"/>
    <x v="0"/>
    <x v="1"/>
    <x v="5"/>
    <n v="0.48"/>
    <x v="3"/>
  </r>
  <r>
    <s v="CUST0183"/>
    <x v="2"/>
    <x v="9"/>
    <n v="17"/>
    <n v="3.5"/>
    <n v="399597"/>
    <n v="547447.89"/>
    <n v="42243.111428571436"/>
    <n v="3"/>
    <n v="7"/>
    <n v="8"/>
    <n v="6"/>
    <x v="1"/>
    <x v="0"/>
    <x v="0"/>
    <x v="1"/>
    <x v="1"/>
    <x v="5"/>
    <n v="0.56999999999999995"/>
    <x v="2"/>
  </r>
  <r>
    <s v="CUST0184"/>
    <x v="0"/>
    <x v="4"/>
    <n v="18"/>
    <n v="2.5"/>
    <n v="702218"/>
    <n v="1004171.74"/>
    <n v="120781.496"/>
    <s v="NA"/>
    <n v="9"/>
    <n v="10"/>
    <n v="9.5"/>
    <x v="0"/>
    <x v="1"/>
    <x v="0"/>
    <x v="1"/>
    <x v="1"/>
    <x v="5"/>
    <n v="0.33"/>
    <x v="3"/>
  </r>
  <r>
    <s v="CUST0185"/>
    <x v="3"/>
    <x v="8"/>
    <n v="19.5"/>
    <n v="1"/>
    <n v="231724"/>
    <n v="419420.44"/>
    <n v="187696.44"/>
    <s v="NA"/>
    <s v="NA"/>
    <n v="9"/>
    <n v="9"/>
    <x v="0"/>
    <x v="1"/>
    <x v="0"/>
    <x v="1"/>
    <x v="0"/>
    <x v="2"/>
    <n v="0.43"/>
    <x v="3"/>
  </r>
  <r>
    <s v="CUST0186"/>
    <x v="3"/>
    <x v="7"/>
    <n v="19"/>
    <n v="1.5"/>
    <n v="200404"/>
    <n v="342690.83999999997"/>
    <n v="94857.893333333312"/>
    <s v="NA"/>
    <s v="NA"/>
    <n v="9"/>
    <n v="9"/>
    <x v="0"/>
    <x v="1"/>
    <x v="0"/>
    <x v="1"/>
    <x v="1"/>
    <x v="2"/>
    <n v="0.31"/>
    <x v="3"/>
  </r>
  <r>
    <s v="CUST0187"/>
    <x v="3"/>
    <x v="3"/>
    <n v="17.25"/>
    <n v="3.25"/>
    <n v="195916"/>
    <n v="331098.03999999998"/>
    <n v="41594.473846153836"/>
    <n v="10"/>
    <n v="9"/>
    <n v="7"/>
    <n v="8.6666666666666661"/>
    <x v="2"/>
    <x v="0"/>
    <x v="0"/>
    <x v="1"/>
    <x v="1"/>
    <x v="4"/>
    <n v="0.38"/>
    <x v="3"/>
  </r>
  <r>
    <s v="CUST0188"/>
    <x v="0"/>
    <x v="2"/>
    <n v="19"/>
    <n v="1.5"/>
    <n v="630135"/>
    <n v="554518.80000000005"/>
    <n v="-50410.799999999967"/>
    <s v="NA"/>
    <s v="NA"/>
    <n v="1"/>
    <n v="1"/>
    <x v="1"/>
    <x v="0"/>
    <x v="1"/>
    <x v="1"/>
    <x v="1"/>
    <x v="6"/>
    <n v="0.53"/>
    <x v="2"/>
  </r>
  <r>
    <s v="CUST0189"/>
    <x v="1"/>
    <x v="4"/>
    <n v="18.25"/>
    <n v="2.25"/>
    <n v="369525"/>
    <n v="317791.5"/>
    <n v="-22992.666666666668"/>
    <s v="NA"/>
    <n v="5"/>
    <n v="8"/>
    <n v="6.5"/>
    <x v="1"/>
    <x v="0"/>
    <x v="0"/>
    <x v="0"/>
    <x v="0"/>
    <x v="3"/>
    <n v="0.11"/>
    <x v="1"/>
  </r>
  <r>
    <s v="CUST0190"/>
    <x v="1"/>
    <x v="7"/>
    <n v="17.5"/>
    <n v="3"/>
    <n v="491734"/>
    <n v="860534.5"/>
    <n v="122933.5"/>
    <n v="10"/>
    <n v="9"/>
    <n v="10"/>
    <n v="9.6666666666666661"/>
    <x v="0"/>
    <x v="1"/>
    <x v="0"/>
    <x v="0"/>
    <x v="1"/>
    <x v="4"/>
    <n v="0.3"/>
    <x v="3"/>
  </r>
  <r>
    <s v="CUST0191"/>
    <x v="0"/>
    <x v="8"/>
    <n v="19"/>
    <n v="1.5"/>
    <n v="595173"/>
    <n v="1095118.32"/>
    <n v="333296.88000000006"/>
    <s v="NA"/>
    <s v="NA"/>
    <n v="10"/>
    <n v="10"/>
    <x v="0"/>
    <x v="1"/>
    <x v="0"/>
    <x v="1"/>
    <x v="1"/>
    <x v="2"/>
    <n v="0.21"/>
    <x v="1"/>
  </r>
  <r>
    <s v="CUST0192"/>
    <x v="2"/>
    <x v="7"/>
    <n v="19.75"/>
    <n v="0.75"/>
    <n v="397999"/>
    <n v="724358.17999999993"/>
    <n v="435145.57333333325"/>
    <s v="NA"/>
    <s v="NA"/>
    <n v="10"/>
    <n v="10"/>
    <x v="0"/>
    <x v="0"/>
    <x v="0"/>
    <x v="1"/>
    <x v="1"/>
    <x v="2"/>
    <n v="0.61"/>
    <x v="2"/>
  </r>
  <r>
    <s v="CUST0193"/>
    <x v="0"/>
    <x v="8"/>
    <n v="18.25"/>
    <n v="2.25"/>
    <n v="393416"/>
    <n v="157366.40000000002"/>
    <n v="-104910.93333333332"/>
    <s v="NA"/>
    <n v="4"/>
    <n v="7"/>
    <n v="5.5"/>
    <x v="1"/>
    <x v="1"/>
    <x v="0"/>
    <x v="1"/>
    <x v="0"/>
    <x v="5"/>
    <n v="0.94"/>
    <x v="4"/>
  </r>
  <r>
    <s v="CUST0194"/>
    <x v="2"/>
    <x v="0"/>
    <n v="18.5"/>
    <n v="2"/>
    <n v="288011"/>
    <n v="541460.67999999993"/>
    <n v="126724.83999999997"/>
    <s v="NA"/>
    <n v="10"/>
    <n v="10"/>
    <n v="10"/>
    <x v="0"/>
    <x v="0"/>
    <x v="0"/>
    <x v="0"/>
    <x v="1"/>
    <x v="0"/>
    <e v="#N/A"/>
    <x v="0"/>
  </r>
  <r>
    <s v="CUST0195"/>
    <x v="0"/>
    <x v="3"/>
    <n v="19.25"/>
    <n v="1.25"/>
    <n v="948615"/>
    <n v="1859285.4"/>
    <n v="728536.32"/>
    <s v="NA"/>
    <s v="NA"/>
    <n v="10"/>
    <n v="10"/>
    <x v="0"/>
    <x v="0"/>
    <x v="0"/>
    <x v="1"/>
    <x v="1"/>
    <x v="2"/>
    <n v="0.15"/>
    <x v="1"/>
  </r>
  <r>
    <s v="CUST0196"/>
    <x v="3"/>
    <x v="0"/>
    <n v="19.75"/>
    <n v="0.75"/>
    <n v="131596"/>
    <n v="151335.4"/>
    <n v="26319.199999999993"/>
    <s v="NA"/>
    <s v="NA"/>
    <n v="10"/>
    <n v="10"/>
    <x v="0"/>
    <x v="0"/>
    <x v="1"/>
    <x v="1"/>
    <x v="0"/>
    <x v="0"/>
    <e v="#N/A"/>
    <x v="0"/>
  </r>
  <r>
    <s v="CUST0197"/>
    <x v="0"/>
    <x v="5"/>
    <n v="17.25"/>
    <n v="3.25"/>
    <n v="208733"/>
    <n v="214994.99"/>
    <n v="1926.7661538461509"/>
    <n v="10"/>
    <n v="9"/>
    <n v="10"/>
    <n v="9.6666666666666661"/>
    <x v="0"/>
    <x v="0"/>
    <x v="1"/>
    <x v="1"/>
    <x v="1"/>
    <x v="1"/>
    <n v="0.08"/>
    <x v="1"/>
  </r>
  <r>
    <s v="CUST0198"/>
    <x v="2"/>
    <x v="1"/>
    <n v="18.75"/>
    <n v="1.75"/>
    <n v="337770"/>
    <n v="371547"/>
    <n v="19301.142857142859"/>
    <s v="NA"/>
    <n v="8"/>
    <n v="10"/>
    <n v="9"/>
    <x v="0"/>
    <x v="1"/>
    <x v="0"/>
    <x v="0"/>
    <x v="1"/>
    <x v="1"/>
    <n v="0.77"/>
    <x v="4"/>
  </r>
  <r>
    <s v="CUST0199"/>
    <x v="1"/>
    <x v="3"/>
    <n v="17.25"/>
    <n v="3.25"/>
    <n v="254558"/>
    <n v="290196.12"/>
    <n v="10965.575384615384"/>
    <n v="8"/>
    <n v="10"/>
    <n v="7"/>
    <n v="8.3333333333333339"/>
    <x v="2"/>
    <x v="0"/>
    <x v="0"/>
    <x v="0"/>
    <x v="1"/>
    <x v="1"/>
    <n v="0.97"/>
    <x v="4"/>
  </r>
  <r>
    <s v="CUST0200"/>
    <x v="2"/>
    <x v="1"/>
    <n v="19.75"/>
    <n v="0.75"/>
    <n v="440088"/>
    <n v="660132"/>
    <n v="293392"/>
    <s v="NA"/>
    <s v="NA"/>
    <n v="10"/>
    <n v="10"/>
    <x v="0"/>
    <x v="1"/>
    <x v="1"/>
    <x v="0"/>
    <x v="1"/>
    <x v="3"/>
    <n v="0.5"/>
    <x v="3"/>
  </r>
  <r>
    <s v="CUST0201"/>
    <x v="3"/>
    <x v="3"/>
    <n v="18.5"/>
    <n v="2"/>
    <n v="220735"/>
    <n v="421603.85"/>
    <n v="100434.42499999999"/>
    <s v="NA"/>
    <n v="9"/>
    <n v="10"/>
    <n v="9.5"/>
    <x v="0"/>
    <x v="0"/>
    <x v="1"/>
    <x v="0"/>
    <x v="0"/>
    <x v="5"/>
    <n v="0.49"/>
    <x v="3"/>
  </r>
  <r>
    <s v="CUST0202"/>
    <x v="1"/>
    <x v="4"/>
    <n v="18.5"/>
    <n v="2"/>
    <n v="534788"/>
    <n v="866356.56"/>
    <n v="165784.28000000003"/>
    <s v="NA"/>
    <n v="10"/>
    <n v="9"/>
    <n v="9.5"/>
    <x v="0"/>
    <x v="0"/>
    <x v="1"/>
    <x v="1"/>
    <x v="1"/>
    <x v="5"/>
    <n v="0.35"/>
    <x v="3"/>
  </r>
  <r>
    <s v="CUST0203"/>
    <x v="0"/>
    <x v="0"/>
    <n v="18.75"/>
    <n v="1.75"/>
    <n v="782096"/>
    <n v="938515.2"/>
    <n v="89382.39999999998"/>
    <s v="NA"/>
    <n v="8"/>
    <n v="6"/>
    <n v="7"/>
    <x v="2"/>
    <x v="0"/>
    <x v="0"/>
    <x v="1"/>
    <x v="1"/>
    <x v="0"/>
    <e v="#N/A"/>
    <x v="0"/>
  </r>
  <r>
    <s v="CUST0204"/>
    <x v="2"/>
    <x v="7"/>
    <n v="19.25"/>
    <n v="1.25"/>
    <n v="388123"/>
    <n v="597709.42000000004"/>
    <n v="167669.13600000003"/>
    <s v="NA"/>
    <s v="NA"/>
    <n v="10"/>
    <n v="10"/>
    <x v="0"/>
    <x v="0"/>
    <x v="1"/>
    <x v="1"/>
    <x v="0"/>
    <x v="2"/>
    <n v="0.44"/>
    <x v="3"/>
  </r>
  <r>
    <s v="CUST0205"/>
    <x v="1"/>
    <x v="10"/>
    <n v="18"/>
    <n v="2.5"/>
    <n v="224682"/>
    <n v="334776.18"/>
    <n v="44037.671999999999"/>
    <s v="NA"/>
    <n v="10"/>
    <n v="10"/>
    <n v="10"/>
    <x v="0"/>
    <x v="1"/>
    <x v="0"/>
    <x v="0"/>
    <x v="1"/>
    <x v="1"/>
    <n v="0.45"/>
    <x v="3"/>
  </r>
  <r>
    <s v="CUST0206"/>
    <x v="2"/>
    <x v="1"/>
    <n v="18.5"/>
    <n v="2"/>
    <n v="152058"/>
    <n v="253936.86"/>
    <n v="50939.429999999993"/>
    <s v="NA"/>
    <n v="10"/>
    <n v="9"/>
    <n v="9.5"/>
    <x v="0"/>
    <x v="0"/>
    <x v="1"/>
    <x v="0"/>
    <x v="0"/>
    <x v="1"/>
    <n v="0.34"/>
    <x v="3"/>
  </r>
  <r>
    <s v="CUST0207"/>
    <x v="1"/>
    <x v="6"/>
    <n v="18.5"/>
    <n v="2"/>
    <n v="496077"/>
    <n v="982232.46"/>
    <n v="243077.72999999998"/>
    <s v="NA"/>
    <n v="9"/>
    <n v="5"/>
    <n v="7"/>
    <x v="2"/>
    <x v="1"/>
    <x v="1"/>
    <x v="0"/>
    <x v="0"/>
    <x v="5"/>
    <n v="0.46"/>
    <x v="3"/>
  </r>
  <r>
    <s v="CUST0208"/>
    <x v="2"/>
    <x v="10"/>
    <n v="18.5"/>
    <n v="2"/>
    <n v="87433"/>
    <n v="115411.56"/>
    <n v="13989.279999999999"/>
    <s v="NA"/>
    <n v="9"/>
    <n v="9"/>
    <n v="9"/>
    <x v="0"/>
    <x v="1"/>
    <x v="0"/>
    <x v="0"/>
    <x v="0"/>
    <x v="5"/>
    <n v="0.15"/>
    <x v="1"/>
  </r>
  <r>
    <s v="CUST0209"/>
    <x v="0"/>
    <x v="1"/>
    <n v="18.75"/>
    <n v="1.75"/>
    <n v="354712"/>
    <n v="549803.6"/>
    <n v="111480.91428571427"/>
    <s v="NA"/>
    <n v="9"/>
    <n v="10"/>
    <n v="9.5"/>
    <x v="0"/>
    <x v="0"/>
    <x v="0"/>
    <x v="0"/>
    <x v="0"/>
    <x v="2"/>
    <n v="0.19"/>
    <x v="1"/>
  </r>
  <r>
    <s v="CUST0210"/>
    <x v="0"/>
    <x v="8"/>
    <n v="19"/>
    <n v="1.5"/>
    <n v="310280"/>
    <n v="366130.4"/>
    <n v="37233.600000000013"/>
    <s v="NA"/>
    <s v="NA"/>
    <n v="7"/>
    <n v="7"/>
    <x v="2"/>
    <x v="1"/>
    <x v="0"/>
    <x v="0"/>
    <x v="0"/>
    <x v="3"/>
    <n v="0.13"/>
    <x v="1"/>
  </r>
  <r>
    <s v="CUST0211"/>
    <x v="0"/>
    <x v="0"/>
    <n v="17.75"/>
    <n v="2.75"/>
    <n v="894587"/>
    <n v="590427.41999999993"/>
    <n v="-110603.48363636366"/>
    <n v="2"/>
    <n v="9"/>
    <n v="9"/>
    <n v="6.666666666666667"/>
    <x v="1"/>
    <x v="1"/>
    <x v="0"/>
    <x v="1"/>
    <x v="1"/>
    <x v="0"/>
    <e v="#N/A"/>
    <x v="0"/>
  </r>
  <r>
    <s v="CUST0212"/>
    <x v="0"/>
    <x v="3"/>
    <n v="19"/>
    <n v="1.5"/>
    <n v="944227"/>
    <n v="1406898.23"/>
    <n v="308447.48666666663"/>
    <s v="NA"/>
    <s v="NA"/>
    <n v="9"/>
    <n v="9"/>
    <x v="0"/>
    <x v="1"/>
    <x v="0"/>
    <x v="0"/>
    <x v="0"/>
    <x v="3"/>
    <n v="0.66"/>
    <x v="2"/>
  </r>
  <r>
    <s v="CUST0213"/>
    <x v="3"/>
    <x v="0"/>
    <n v="19.75"/>
    <n v="0.75"/>
    <n v="75849"/>
    <n v="96328.23"/>
    <n v="27305.639999999996"/>
    <s v="NA"/>
    <s v="NA"/>
    <n v="9"/>
    <n v="9"/>
    <x v="0"/>
    <x v="0"/>
    <x v="0"/>
    <x v="1"/>
    <x v="1"/>
    <x v="0"/>
    <e v="#N/A"/>
    <x v="0"/>
  </r>
  <r>
    <s v="CUST0214"/>
    <x v="1"/>
    <x v="0"/>
    <n v="17.25"/>
    <n v="3.25"/>
    <n v="254737"/>
    <n v="471263.44999999995"/>
    <n v="66623.523076923069"/>
    <n v="9"/>
    <n v="10"/>
    <n v="10"/>
    <n v="9.6666666666666661"/>
    <x v="0"/>
    <x v="1"/>
    <x v="0"/>
    <x v="1"/>
    <x v="0"/>
    <x v="0"/>
    <e v="#N/A"/>
    <x v="0"/>
  </r>
  <r>
    <s v="CUST0215"/>
    <x v="0"/>
    <x v="4"/>
    <n v="19.25"/>
    <n v="1.25"/>
    <n v="798508"/>
    <n v="966194.67999999993"/>
    <n v="134149.34399999995"/>
    <s v="NA"/>
    <s v="NA"/>
    <n v="10"/>
    <n v="10"/>
    <x v="0"/>
    <x v="0"/>
    <x v="0"/>
    <x v="1"/>
    <x v="1"/>
    <x v="3"/>
    <n v="0.56999999999999995"/>
    <x v="2"/>
  </r>
  <r>
    <s v="CUST0216"/>
    <x v="2"/>
    <x v="6"/>
    <n v="17.5"/>
    <n v="3"/>
    <n v="149721"/>
    <n v="248536.86"/>
    <n v="32938.619999999995"/>
    <n v="9"/>
    <n v="10"/>
    <n v="10"/>
    <n v="9.6666666666666661"/>
    <x v="0"/>
    <x v="1"/>
    <x v="1"/>
    <x v="0"/>
    <x v="1"/>
    <x v="5"/>
    <n v="0"/>
    <x v="1"/>
  </r>
  <r>
    <s v="CUST0217"/>
    <x v="3"/>
    <x v="2"/>
    <n v="17.75"/>
    <n v="2.75"/>
    <n v="181964"/>
    <n v="145571.20000000001"/>
    <n v="-13233.745454545451"/>
    <n v="1"/>
    <n v="3"/>
    <n v="10"/>
    <n v="4.666666666666667"/>
    <x v="1"/>
    <x v="1"/>
    <x v="1"/>
    <x v="0"/>
    <x v="0"/>
    <x v="3"/>
    <n v="0.21"/>
    <x v="1"/>
  </r>
  <r>
    <s v="CUST0218"/>
    <x v="3"/>
    <x v="8"/>
    <n v="17"/>
    <n v="3.5"/>
    <n v="44737"/>
    <n v="73368.679999999993"/>
    <n v="8180.4799999999977"/>
    <n v="10"/>
    <n v="10"/>
    <n v="10"/>
    <n v="10"/>
    <x v="0"/>
    <x v="0"/>
    <x v="0"/>
    <x v="1"/>
    <x v="1"/>
    <x v="5"/>
    <n v="0.76"/>
    <x v="4"/>
  </r>
  <r>
    <s v="CUST0219"/>
    <x v="2"/>
    <x v="6"/>
    <n v="17.25"/>
    <n v="3.25"/>
    <n v="467976"/>
    <n v="921912.72"/>
    <n v="139672.83692307692"/>
    <n v="10"/>
    <n v="7"/>
    <n v="10"/>
    <n v="9"/>
    <x v="0"/>
    <x v="1"/>
    <x v="0"/>
    <x v="1"/>
    <x v="0"/>
    <x v="7"/>
    <n v="0.32"/>
    <x v="3"/>
  </r>
  <r>
    <s v="CUST0220"/>
    <x v="1"/>
    <x v="2"/>
    <n v="19.25"/>
    <n v="1.25"/>
    <n v="416991"/>
    <n v="592127.22"/>
    <n v="140108.97599999997"/>
    <s v="NA"/>
    <s v="NA"/>
    <n v="7"/>
    <n v="7"/>
    <x v="2"/>
    <x v="0"/>
    <x v="1"/>
    <x v="0"/>
    <x v="1"/>
    <x v="3"/>
    <n v="0.93"/>
    <x v="4"/>
  </r>
  <r>
    <s v="CUST0221"/>
    <x v="1"/>
    <x v="3"/>
    <n v="19.25"/>
    <n v="1.25"/>
    <n v="433285"/>
    <n v="667258.9"/>
    <n v="187179.12000000002"/>
    <s v="NA"/>
    <s v="NA"/>
    <n v="7"/>
    <n v="7"/>
    <x v="2"/>
    <x v="1"/>
    <x v="0"/>
    <x v="0"/>
    <x v="1"/>
    <x v="3"/>
    <n v="0.34"/>
    <x v="3"/>
  </r>
  <r>
    <s v="CUST0222"/>
    <x v="0"/>
    <x v="0"/>
    <n v="18.75"/>
    <n v="1.75"/>
    <n v="956282"/>
    <n v="200819.21999999997"/>
    <n v="-431693.01714285713"/>
    <s v="NA"/>
    <n v="3"/>
    <n v="2"/>
    <n v="2.5"/>
    <x v="1"/>
    <x v="0"/>
    <x v="1"/>
    <x v="1"/>
    <x v="0"/>
    <x v="0"/>
    <e v="#N/A"/>
    <x v="0"/>
  </r>
  <r>
    <s v="CUST0223"/>
    <x v="3"/>
    <x v="7"/>
    <n v="19.75"/>
    <n v="0.75"/>
    <n v="219684"/>
    <n v="386643.83999999997"/>
    <n v="222613.11999999997"/>
    <s v="NA"/>
    <s v="NA"/>
    <n v="10"/>
    <n v="10"/>
    <x v="0"/>
    <x v="1"/>
    <x v="0"/>
    <x v="1"/>
    <x v="0"/>
    <x v="2"/>
    <n v="0.72"/>
    <x v="2"/>
  </r>
  <r>
    <s v="CUST0224"/>
    <x v="2"/>
    <x v="2"/>
    <n v="19"/>
    <n v="1.5"/>
    <n v="335525"/>
    <n v="53684"/>
    <n v="-187894"/>
    <s v="NA"/>
    <s v="NA"/>
    <n v="2"/>
    <n v="2"/>
    <x v="1"/>
    <x v="0"/>
    <x v="0"/>
    <x v="1"/>
    <x v="0"/>
    <x v="2"/>
    <n v="0.65"/>
    <x v="2"/>
  </r>
  <r>
    <s v="CUST0225"/>
    <x v="1"/>
    <x v="8"/>
    <n v="17.25"/>
    <n v="3.25"/>
    <n v="675798"/>
    <n v="912327.3"/>
    <n v="72778.246153846165"/>
    <n v="9"/>
    <n v="10"/>
    <n v="8"/>
    <n v="9"/>
    <x v="0"/>
    <x v="0"/>
    <x v="1"/>
    <x v="0"/>
    <x v="1"/>
    <x v="7"/>
    <n v="0.67"/>
    <x v="2"/>
  </r>
  <r>
    <s v="CUST0226"/>
    <x v="2"/>
    <x v="2"/>
    <n v="19"/>
    <n v="1.5"/>
    <n v="322020"/>
    <n v="405745.2"/>
    <n v="55816.80000000001"/>
    <s v="NA"/>
    <s v="NA"/>
    <n v="4"/>
    <n v="4"/>
    <x v="1"/>
    <x v="1"/>
    <x v="1"/>
    <x v="1"/>
    <x v="0"/>
    <x v="2"/>
    <n v="0.56999999999999995"/>
    <x v="2"/>
  </r>
  <r>
    <s v="CUST0227"/>
    <x v="2"/>
    <x v="5"/>
    <n v="17.75"/>
    <n v="2.75"/>
    <n v="143677"/>
    <n v="212641.96"/>
    <n v="25078.167272727271"/>
    <n v="9"/>
    <n v="9"/>
    <n v="10"/>
    <n v="9.3333333333333339"/>
    <x v="0"/>
    <x v="0"/>
    <x v="1"/>
    <x v="0"/>
    <x v="0"/>
    <x v="4"/>
    <n v="0.48"/>
    <x v="3"/>
  </r>
  <r>
    <s v="CUST0228"/>
    <x v="2"/>
    <x v="4"/>
    <n v="17.75"/>
    <n v="2.75"/>
    <n v="277834"/>
    <n v="491766.18"/>
    <n v="77793.52"/>
    <n v="10"/>
    <n v="10"/>
    <n v="10"/>
    <n v="10"/>
    <x v="0"/>
    <x v="0"/>
    <x v="1"/>
    <x v="0"/>
    <x v="1"/>
    <x v="4"/>
    <n v="0.42"/>
    <x v="3"/>
  </r>
  <r>
    <s v="CUST0229"/>
    <x v="2"/>
    <x v="0"/>
    <n v="19.5"/>
    <n v="1"/>
    <n v="258409"/>
    <n v="509065.73"/>
    <n v="250656.72999999998"/>
    <s v="NA"/>
    <s v="NA"/>
    <n v="9"/>
    <n v="9"/>
    <x v="0"/>
    <x v="1"/>
    <x v="0"/>
    <x v="0"/>
    <x v="1"/>
    <x v="0"/>
    <e v="#N/A"/>
    <x v="0"/>
  </r>
  <r>
    <s v="CUST0230"/>
    <x v="3"/>
    <x v="2"/>
    <n v="19"/>
    <n v="1.5"/>
    <n v="103104"/>
    <n v="118569.60000000001"/>
    <n v="10310.400000000003"/>
    <s v="NA"/>
    <s v="NA"/>
    <n v="7"/>
    <n v="7"/>
    <x v="2"/>
    <x v="1"/>
    <x v="0"/>
    <x v="1"/>
    <x v="1"/>
    <x v="2"/>
    <n v="0.34"/>
    <x v="3"/>
  </r>
  <r>
    <s v="CUST0231"/>
    <x v="1"/>
    <x v="5"/>
    <n v="19.25"/>
    <n v="1.25"/>
    <n v="413180"/>
    <n v="524738.6"/>
    <n v="89246.879999999976"/>
    <s v="NA"/>
    <s v="NA"/>
    <n v="10"/>
    <n v="10"/>
    <x v="0"/>
    <x v="0"/>
    <x v="0"/>
    <x v="1"/>
    <x v="0"/>
    <x v="3"/>
    <n v="0.86"/>
    <x v="4"/>
  </r>
  <r>
    <s v="CUST0232"/>
    <x v="3"/>
    <x v="8"/>
    <n v="17.25"/>
    <n v="3.25"/>
    <n v="166118"/>
    <n v="171101.54"/>
    <n v="1533.3969230769255"/>
    <n v="9"/>
    <n v="10"/>
    <n v="9"/>
    <n v="9.3333333333333339"/>
    <x v="0"/>
    <x v="0"/>
    <x v="0"/>
    <x v="1"/>
    <x v="0"/>
    <x v="2"/>
    <n v="0.81"/>
    <x v="4"/>
  </r>
  <r>
    <s v="CUST0233"/>
    <x v="3"/>
    <x v="8"/>
    <n v="19.75"/>
    <n v="0.75"/>
    <n v="54105"/>
    <n v="85485.9"/>
    <n v="41841.19999999999"/>
    <s v="NA"/>
    <s v="NA"/>
    <n v="9"/>
    <n v="9"/>
    <x v="0"/>
    <x v="1"/>
    <x v="1"/>
    <x v="1"/>
    <x v="0"/>
    <x v="2"/>
    <n v="0.4"/>
    <x v="3"/>
  </r>
  <r>
    <s v="CUST0234"/>
    <x v="3"/>
    <x v="0"/>
    <n v="19.25"/>
    <n v="1.25"/>
    <n v="80360"/>
    <n v="155094.79999999999"/>
    <n v="59787.839999999989"/>
    <s v="NA"/>
    <s v="NA"/>
    <n v="10"/>
    <n v="10"/>
    <x v="0"/>
    <x v="1"/>
    <x v="0"/>
    <x v="1"/>
    <x v="1"/>
    <x v="0"/>
    <e v="#N/A"/>
    <x v="0"/>
  </r>
  <r>
    <s v="CUST0235"/>
    <x v="1"/>
    <x v="8"/>
    <n v="19"/>
    <n v="1.5"/>
    <n v="717355"/>
    <n v="1284065.4500000002"/>
    <n v="377806.96666666679"/>
    <s v="NA"/>
    <s v="NA"/>
    <n v="10"/>
    <n v="10"/>
    <x v="0"/>
    <x v="1"/>
    <x v="0"/>
    <x v="1"/>
    <x v="1"/>
    <x v="2"/>
    <n v="0.33"/>
    <x v="3"/>
  </r>
  <r>
    <s v="CUST0236"/>
    <x v="1"/>
    <x v="0"/>
    <n v="18"/>
    <n v="2.5"/>
    <n v="562769"/>
    <n v="742855.08000000007"/>
    <n v="72034.43200000003"/>
    <s v="NA"/>
    <n v="8"/>
    <n v="10"/>
    <n v="9"/>
    <x v="0"/>
    <x v="0"/>
    <x v="1"/>
    <x v="1"/>
    <x v="0"/>
    <x v="0"/>
    <e v="#N/A"/>
    <x v="0"/>
  </r>
  <r>
    <s v="CUST0237"/>
    <x v="0"/>
    <x v="9"/>
    <n v="17.5"/>
    <n v="3"/>
    <n v="771552"/>
    <n v="1234483.2"/>
    <n v="154310.39999999999"/>
    <n v="10"/>
    <n v="10"/>
    <n v="9"/>
    <n v="9.6666666666666661"/>
    <x v="0"/>
    <x v="0"/>
    <x v="0"/>
    <x v="0"/>
    <x v="0"/>
    <x v="7"/>
    <n v="0.4"/>
    <x v="3"/>
  </r>
  <r>
    <s v="CUST0238"/>
    <x v="0"/>
    <x v="4"/>
    <n v="17.75"/>
    <n v="2.75"/>
    <n v="958479"/>
    <n v="1830694.8900000001"/>
    <n v="317169.41454545461"/>
    <n v="7"/>
    <n v="10"/>
    <n v="9"/>
    <n v="8.6666666666666661"/>
    <x v="2"/>
    <x v="0"/>
    <x v="0"/>
    <x v="1"/>
    <x v="1"/>
    <x v="7"/>
    <n v="0.9"/>
    <x v="4"/>
  </r>
  <r>
    <s v="CUST0239"/>
    <x v="3"/>
    <x v="6"/>
    <n v="19.75"/>
    <n v="0.75"/>
    <n v="60076"/>
    <n v="96121.600000000006"/>
    <n v="48060.80000000001"/>
    <s v="NA"/>
    <s v="NA"/>
    <n v="9"/>
    <n v="9"/>
    <x v="0"/>
    <x v="0"/>
    <x v="0"/>
    <x v="1"/>
    <x v="1"/>
    <x v="3"/>
    <n v="0.99"/>
    <x v="4"/>
  </r>
  <r>
    <s v="CUST0240"/>
    <x v="1"/>
    <x v="7"/>
    <n v="18"/>
    <n v="2.5"/>
    <n v="682400"/>
    <n v="1153256"/>
    <n v="188342.39999999999"/>
    <s v="NA"/>
    <n v="10"/>
    <n v="10"/>
    <n v="10"/>
    <x v="0"/>
    <x v="1"/>
    <x v="0"/>
    <x v="0"/>
    <x v="1"/>
    <x v="1"/>
    <n v="0.21"/>
    <x v="1"/>
  </r>
  <r>
    <s v="CUST0241"/>
    <x v="0"/>
    <x v="6"/>
    <n v="18.5"/>
    <n v="2"/>
    <n v="701353"/>
    <n v="722393.59"/>
    <n v="10520.294999999984"/>
    <s v="NA"/>
    <n v="8"/>
    <n v="9"/>
    <n v="8.5"/>
    <x v="2"/>
    <x v="0"/>
    <x v="0"/>
    <x v="0"/>
    <x v="1"/>
    <x v="2"/>
    <n v="0.71"/>
    <x v="2"/>
  </r>
  <r>
    <s v="CUST0242"/>
    <x v="2"/>
    <x v="1"/>
    <n v="18"/>
    <n v="2.5"/>
    <n v="156718"/>
    <n v="302465.74"/>
    <n v="58299.095999999998"/>
    <s v="NA"/>
    <n v="9"/>
    <n v="10"/>
    <n v="9.5"/>
    <x v="0"/>
    <x v="0"/>
    <x v="0"/>
    <x v="1"/>
    <x v="0"/>
    <x v="5"/>
    <n v="0.57999999999999996"/>
    <x v="2"/>
  </r>
  <r>
    <s v="CUST0243"/>
    <x v="0"/>
    <x v="3"/>
    <n v="17.5"/>
    <n v="3"/>
    <n v="630241"/>
    <n v="1020990.4199999999"/>
    <n v="130249.80666666664"/>
    <n v="9"/>
    <n v="10"/>
    <n v="9"/>
    <n v="9.3333333333333339"/>
    <x v="0"/>
    <x v="1"/>
    <x v="1"/>
    <x v="0"/>
    <x v="0"/>
    <x v="7"/>
    <n v="0.43"/>
    <x v="3"/>
  </r>
  <r>
    <s v="CUST0244"/>
    <x v="2"/>
    <x v="10"/>
    <n v="17"/>
    <n v="3.5"/>
    <n v="173991"/>
    <n v="137452.89000000001"/>
    <n v="-10439.459999999995"/>
    <n v="8"/>
    <n v="6"/>
    <n v="2"/>
    <n v="5.333333333333333"/>
    <x v="1"/>
    <x v="0"/>
    <x v="0"/>
    <x v="1"/>
    <x v="0"/>
    <x v="3"/>
    <n v="0.25"/>
    <x v="1"/>
  </r>
  <r>
    <s v="CUST0245"/>
    <x v="0"/>
    <x v="0"/>
    <n v="17"/>
    <n v="3.5"/>
    <n v="236713"/>
    <n v="298258.38"/>
    <n v="17584.394285714287"/>
    <n v="7"/>
    <n v="9"/>
    <n v="9"/>
    <n v="8.3333333333333339"/>
    <x v="2"/>
    <x v="1"/>
    <x v="0"/>
    <x v="0"/>
    <x v="0"/>
    <x v="0"/>
    <e v="#N/A"/>
    <x v="0"/>
  </r>
  <r>
    <s v="CUST0246"/>
    <x v="2"/>
    <x v="7"/>
    <n v="18.5"/>
    <n v="2"/>
    <n v="488298"/>
    <n v="400404.36"/>
    <n v="-43946.820000000007"/>
    <s v="NA"/>
    <n v="4"/>
    <n v="4"/>
    <n v="4"/>
    <x v="1"/>
    <x v="0"/>
    <x v="1"/>
    <x v="0"/>
    <x v="0"/>
    <x v="1"/>
    <n v="0.28999999999999998"/>
    <x v="3"/>
  </r>
  <r>
    <s v="CUST0247"/>
    <x v="0"/>
    <x v="4"/>
    <n v="18.25"/>
    <n v="2.25"/>
    <n v="742519"/>
    <n v="839046.47"/>
    <n v="42901.097777777766"/>
    <s v="NA"/>
    <n v="8"/>
    <n v="7"/>
    <n v="7.5"/>
    <x v="2"/>
    <x v="1"/>
    <x v="0"/>
    <x v="1"/>
    <x v="0"/>
    <x v="2"/>
    <n v="0.64"/>
    <x v="2"/>
  </r>
  <r>
    <s v="CUST0248"/>
    <x v="2"/>
    <x v="2"/>
    <n v="19"/>
    <n v="1.5"/>
    <n v="266474"/>
    <n v="402375.74"/>
    <n v="90601.159999999989"/>
    <s v="NA"/>
    <s v="NA"/>
    <n v="8"/>
    <n v="8"/>
    <x v="2"/>
    <x v="0"/>
    <x v="0"/>
    <x v="0"/>
    <x v="0"/>
    <x v="2"/>
    <n v="0.04"/>
    <x v="1"/>
  </r>
  <r>
    <s v="CUST0249"/>
    <x v="1"/>
    <x v="7"/>
    <n v="19.5"/>
    <n v="1"/>
    <n v="448105"/>
    <n v="457067.1"/>
    <n v="8962.0999999999767"/>
    <s v="NA"/>
    <s v="NA"/>
    <n v="1"/>
    <n v="1"/>
    <x v="1"/>
    <x v="1"/>
    <x v="1"/>
    <x v="0"/>
    <x v="0"/>
    <x v="2"/>
    <n v="0.04"/>
    <x v="1"/>
  </r>
  <r>
    <s v="CUST0250"/>
    <x v="1"/>
    <x v="0"/>
    <n v="18.75"/>
    <n v="1.75"/>
    <n v="297667"/>
    <n v="535800.6"/>
    <n v="136076.34285714285"/>
    <s v="NA"/>
    <n v="9"/>
    <n v="10"/>
    <n v="9.5"/>
    <x v="0"/>
    <x v="1"/>
    <x v="1"/>
    <x v="1"/>
    <x v="1"/>
    <x v="0"/>
    <e v="#N/A"/>
    <x v="0"/>
  </r>
  <r>
    <s v="CUST0251"/>
    <x v="1"/>
    <x v="5"/>
    <n v="18"/>
    <n v="2.5"/>
    <n v="237106"/>
    <n v="277414.02"/>
    <n v="16123.208000000008"/>
    <s v="NA"/>
    <n v="8"/>
    <n v="10"/>
    <n v="9"/>
    <x v="0"/>
    <x v="1"/>
    <x v="0"/>
    <x v="0"/>
    <x v="1"/>
    <x v="1"/>
    <n v="0.52"/>
    <x v="2"/>
  </r>
  <r>
    <s v="CUST0252"/>
    <x v="1"/>
    <x v="5"/>
    <n v="17.5"/>
    <n v="3"/>
    <n v="496943"/>
    <n v="944191.7"/>
    <n v="149082.9"/>
    <n v="10"/>
    <n v="5"/>
    <n v="6"/>
    <n v="7"/>
    <x v="2"/>
    <x v="1"/>
    <x v="1"/>
    <x v="1"/>
    <x v="1"/>
    <x v="4"/>
    <n v="0.36"/>
    <x v="3"/>
  </r>
  <r>
    <s v="CUST0253"/>
    <x v="1"/>
    <x v="4"/>
    <n v="18.75"/>
    <n v="1.75"/>
    <n v="603974"/>
    <n v="23554986"/>
    <n v="13114864"/>
    <s v="NA"/>
    <n v="10"/>
    <n v="9"/>
    <n v="9.5"/>
    <x v="0"/>
    <x v="1"/>
    <x v="0"/>
    <x v="1"/>
    <x v="0"/>
    <x v="5"/>
    <n v="0.77"/>
    <x v="4"/>
  </r>
  <r>
    <s v="CUST0254"/>
    <x v="2"/>
    <x v="10"/>
    <n v="17.75"/>
    <n v="2.75"/>
    <n v="398880"/>
    <n v="666129.60000000009"/>
    <n v="97181.672727272758"/>
    <n v="10"/>
    <n v="10"/>
    <n v="10"/>
    <n v="10"/>
    <x v="0"/>
    <x v="1"/>
    <x v="0"/>
    <x v="1"/>
    <x v="0"/>
    <x v="5"/>
    <n v="0.14000000000000001"/>
    <x v="1"/>
  </r>
  <r>
    <s v="CUST0255"/>
    <x v="3"/>
    <x v="5"/>
    <n v="19.25"/>
    <n v="1.25"/>
    <n v="142607"/>
    <n v="260970.81"/>
    <n v="94691.047999999995"/>
    <s v="NA"/>
    <s v="NA"/>
    <n v="9"/>
    <n v="9"/>
    <x v="0"/>
    <x v="0"/>
    <x v="0"/>
    <x v="0"/>
    <x v="1"/>
    <x v="2"/>
    <n v="0.69"/>
    <x v="2"/>
  </r>
  <r>
    <s v="CUST0256"/>
    <x v="1"/>
    <x v="10"/>
    <n v="18.25"/>
    <n v="2.25"/>
    <n v="709533"/>
    <n v="1199110.77"/>
    <n v="217590.12"/>
    <s v="NA"/>
    <n v="10"/>
    <n v="9"/>
    <n v="9.5"/>
    <x v="0"/>
    <x v="1"/>
    <x v="0"/>
    <x v="0"/>
    <x v="0"/>
    <x v="1"/>
    <n v="0.41"/>
    <x v="3"/>
  </r>
  <r>
    <s v="CUST0257"/>
    <x v="3"/>
    <x v="6"/>
    <n v="19.5"/>
    <n v="1"/>
    <n v="65337"/>
    <n v="65990.37"/>
    <n v="653.36999999999534"/>
    <s v="NA"/>
    <s v="NA"/>
    <n v="5"/>
    <n v="5"/>
    <x v="1"/>
    <x v="0"/>
    <x v="0"/>
    <x v="0"/>
    <x v="1"/>
    <x v="2"/>
    <n v="0.22"/>
    <x v="1"/>
  </r>
  <r>
    <s v="CUST0258"/>
    <x v="2"/>
    <x v="1"/>
    <n v="18"/>
    <n v="2.5"/>
    <n v="240813"/>
    <n v="433463.4"/>
    <n v="77060.160000000003"/>
    <s v="NA"/>
    <n v="10"/>
    <n v="10"/>
    <n v="10"/>
    <x v="0"/>
    <x v="1"/>
    <x v="0"/>
    <x v="1"/>
    <x v="1"/>
    <x v="1"/>
    <n v="0.44"/>
    <x v="3"/>
  </r>
  <r>
    <s v="CUST0259"/>
    <x v="0"/>
    <x v="2"/>
    <n v="17.5"/>
    <n v="3"/>
    <n v="412306"/>
    <n v="593720.64"/>
    <n v="60471.546666666669"/>
    <n v="10"/>
    <n v="9"/>
    <n v="9"/>
    <n v="9.3333333333333339"/>
    <x v="0"/>
    <x v="0"/>
    <x v="0"/>
    <x v="0"/>
    <x v="0"/>
    <x v="1"/>
    <n v="0.69"/>
    <x v="2"/>
  </r>
  <r>
    <s v="CUST0260"/>
    <x v="1"/>
    <x v="5"/>
    <n v="19.75"/>
    <n v="0.75"/>
    <n v="536418"/>
    <n v="600788.16"/>
    <n v="85826.880000000048"/>
    <s v="NA"/>
    <s v="NA"/>
    <n v="8"/>
    <n v="8"/>
    <x v="2"/>
    <x v="1"/>
    <x v="1"/>
    <x v="0"/>
    <x v="1"/>
    <x v="3"/>
    <n v="0.08"/>
    <x v="1"/>
  </r>
  <r>
    <s v="CUST0261"/>
    <x v="2"/>
    <x v="1"/>
    <n v="17.5"/>
    <n v="3"/>
    <n v="178035"/>
    <n v="60531.899999999994"/>
    <n v="-39167.700000000004"/>
    <n v="9"/>
    <n v="2"/>
    <n v="5"/>
    <n v="5.333333333333333"/>
    <x v="1"/>
    <x v="0"/>
    <x v="0"/>
    <x v="1"/>
    <x v="1"/>
    <x v="4"/>
    <n v="0.66"/>
    <x v="2"/>
  </r>
  <r>
    <s v="CUST0262"/>
    <x v="1"/>
    <x v="0"/>
    <n v="19.5"/>
    <n v="1"/>
    <n v="523424"/>
    <n v="51818976"/>
    <n v="51295552"/>
    <s v="NA"/>
    <s v="NA"/>
    <n v="10"/>
    <n v="10"/>
    <x v="0"/>
    <x v="0"/>
    <x v="0"/>
    <x v="1"/>
    <x v="1"/>
    <x v="0"/>
    <e v="#N/A"/>
    <x v="0"/>
  </r>
  <r>
    <s v="CUST0263"/>
    <x v="1"/>
    <x v="0"/>
    <n v="18.5"/>
    <n v="2"/>
    <n v="438725"/>
    <n v="377303.5"/>
    <n v="-30710.75"/>
    <s v="NA"/>
    <n v="3"/>
    <n v="3"/>
    <n v="3"/>
    <x v="1"/>
    <x v="0"/>
    <x v="1"/>
    <x v="0"/>
    <x v="1"/>
    <x v="0"/>
    <e v="#N/A"/>
    <x v="0"/>
  </r>
  <r>
    <s v="CUST0264"/>
    <x v="1"/>
    <x v="6"/>
    <n v="19.25"/>
    <n v="1.25"/>
    <n v="619382"/>
    <n v="1009592.6599999999"/>
    <n v="312168.52799999993"/>
    <s v="NA"/>
    <s v="NA"/>
    <n v="9"/>
    <n v="9"/>
    <x v="0"/>
    <x v="1"/>
    <x v="1"/>
    <x v="1"/>
    <x v="0"/>
    <x v="3"/>
    <n v="0.85"/>
    <x v="4"/>
  </r>
  <r>
    <s v="CUST0265"/>
    <x v="0"/>
    <x v="9"/>
    <n v="17.25"/>
    <n v="3.25"/>
    <n v="699107"/>
    <n v="1307330.0899999999"/>
    <n v="187145.5661538461"/>
    <n v="9"/>
    <n v="10"/>
    <n v="10"/>
    <n v="9.6666666666666661"/>
    <x v="0"/>
    <x v="1"/>
    <x v="0"/>
    <x v="0"/>
    <x v="0"/>
    <x v="7"/>
    <n v="0.89"/>
    <x v="4"/>
  </r>
  <r>
    <s v="CUST0266"/>
    <x v="0"/>
    <x v="1"/>
    <n v="17.25"/>
    <n v="3.25"/>
    <n v="917046"/>
    <n v="1650682.8"/>
    <n v="225734.40000000002"/>
    <n v="10"/>
    <n v="9"/>
    <n v="10"/>
    <n v="9.6666666666666661"/>
    <x v="0"/>
    <x v="1"/>
    <x v="0"/>
    <x v="0"/>
    <x v="0"/>
    <x v="4"/>
    <n v="0.83"/>
    <x v="4"/>
  </r>
  <r>
    <s v="CUST0267"/>
    <x v="3"/>
    <x v="2"/>
    <n v="17.25"/>
    <n v="3.25"/>
    <n v="45211"/>
    <n v="55609.53"/>
    <n v="3199.5476923076922"/>
    <n v="3"/>
    <n v="8"/>
    <n v="7"/>
    <n v="6"/>
    <x v="1"/>
    <x v="0"/>
    <x v="1"/>
    <x v="0"/>
    <x v="0"/>
    <x v="4"/>
    <n v="0.84"/>
    <x v="4"/>
  </r>
  <r>
    <s v="CUST0268"/>
    <x v="1"/>
    <x v="7"/>
    <n v="17.25"/>
    <n v="3.25"/>
    <n v="207962"/>
    <n v="110219.86"/>
    <n v="-30074.504615384616"/>
    <n v="5"/>
    <n v="7"/>
    <n v="3"/>
    <n v="5"/>
    <x v="1"/>
    <x v="0"/>
    <x v="0"/>
    <x v="1"/>
    <x v="1"/>
    <x v="6"/>
    <n v="0.42"/>
    <x v="3"/>
  </r>
  <r>
    <s v="CUST0269"/>
    <x v="2"/>
    <x v="1"/>
    <n v="17.25"/>
    <n v="3.25"/>
    <n v="316930"/>
    <n v="396162.5"/>
    <n v="24379.23076923077"/>
    <n v="8"/>
    <n v="7"/>
    <n v="8"/>
    <n v="7.666666666666667"/>
    <x v="2"/>
    <x v="0"/>
    <x v="1"/>
    <x v="0"/>
    <x v="1"/>
    <x v="2"/>
    <n v="0.57999999999999996"/>
    <x v="2"/>
  </r>
  <r>
    <s v="CUST0270"/>
    <x v="1"/>
    <x v="0"/>
    <n v="19.75"/>
    <n v="0.75"/>
    <n v="195854"/>
    <n v="376039.68000000005"/>
    <n v="240247.57333333339"/>
    <s v="NA"/>
    <s v="NA"/>
    <n v="9"/>
    <n v="9"/>
    <x v="0"/>
    <x v="1"/>
    <x v="1"/>
    <x v="0"/>
    <x v="1"/>
    <x v="0"/>
    <e v="#N/A"/>
    <x v="0"/>
  </r>
  <r>
    <s v="CUST0271"/>
    <x v="3"/>
    <x v="0"/>
    <n v="18.25"/>
    <n v="2.25"/>
    <n v="111202"/>
    <n v="189043.4"/>
    <n v="34596.177777777775"/>
    <s v="NA"/>
    <n v="10"/>
    <n v="5"/>
    <n v="7.5"/>
    <x v="2"/>
    <x v="1"/>
    <x v="0"/>
    <x v="0"/>
    <x v="0"/>
    <x v="0"/>
    <e v="#N/A"/>
    <x v="0"/>
  </r>
  <r>
    <s v="CUST0272"/>
    <x v="0"/>
    <x v="0"/>
    <n v="17.5"/>
    <n v="3"/>
    <n v="515230"/>
    <n v="535839.19999999995"/>
    <n v="6869.7333333333181"/>
    <n v="9"/>
    <n v="5"/>
    <n v="8"/>
    <n v="7.333333333333333"/>
    <x v="2"/>
    <x v="1"/>
    <x v="0"/>
    <x v="1"/>
    <x v="1"/>
    <x v="0"/>
    <e v="#N/A"/>
    <x v="0"/>
  </r>
  <r>
    <s v="CUST0273"/>
    <x v="3"/>
    <x v="1"/>
    <n v="19.5"/>
    <n v="1"/>
    <n v="47748"/>
    <n v="78784.2"/>
    <n v="31036.199999999997"/>
    <s v="NA"/>
    <s v="NA"/>
    <n v="10"/>
    <n v="10"/>
    <x v="0"/>
    <x v="1"/>
    <x v="1"/>
    <x v="0"/>
    <x v="1"/>
    <x v="3"/>
    <n v="0.57999999999999996"/>
    <x v="2"/>
  </r>
  <r>
    <s v="CUST0274"/>
    <x v="0"/>
    <x v="4"/>
    <n v="18.5"/>
    <n v="2"/>
    <n v="503488"/>
    <n v="704883.19999999995"/>
    <n v="100697.59999999998"/>
    <s v="NA"/>
    <n v="10"/>
    <n v="8"/>
    <n v="9"/>
    <x v="0"/>
    <x v="1"/>
    <x v="0"/>
    <x v="0"/>
    <x v="0"/>
    <x v="5"/>
    <n v="0.88"/>
    <x v="4"/>
  </r>
  <r>
    <s v="CUST0275"/>
    <x v="1"/>
    <x v="0"/>
    <n v="17.75"/>
    <n v="2.75"/>
    <n v="199374"/>
    <n v="207348.96"/>
    <n v="2899.9854545454514"/>
    <n v="10"/>
    <n v="7"/>
    <n v="7"/>
    <n v="8"/>
    <x v="2"/>
    <x v="1"/>
    <x v="0"/>
    <x v="0"/>
    <x v="0"/>
    <x v="0"/>
    <e v="#N/A"/>
    <x v="0"/>
  </r>
  <r>
    <s v="CUST0276"/>
    <x v="0"/>
    <x v="6"/>
    <n v="17"/>
    <n v="3.5"/>
    <n v="738194"/>
    <n v="1026089.66"/>
    <n v="82255.902857142864"/>
    <n v="10"/>
    <n v="10"/>
    <n v="8"/>
    <n v="9.3333333333333339"/>
    <x v="0"/>
    <x v="1"/>
    <x v="0"/>
    <x v="0"/>
    <x v="0"/>
    <x v="7"/>
    <n v="0.19"/>
    <x v="1"/>
  </r>
  <r>
    <s v="CUST0277"/>
    <x v="0"/>
    <x v="1"/>
    <n v="18"/>
    <n v="2.5"/>
    <n v="262403"/>
    <n v="359492.11"/>
    <n v="38835.643999999993"/>
    <s v="NA"/>
    <n v="9"/>
    <n v="10"/>
    <n v="9.5"/>
    <x v="0"/>
    <x v="0"/>
    <x v="1"/>
    <x v="1"/>
    <x v="1"/>
    <x v="2"/>
    <n v="0.48"/>
    <x v="3"/>
  </r>
  <r>
    <s v="CUST0278"/>
    <x v="3"/>
    <x v="0"/>
    <n v="19.5"/>
    <n v="1"/>
    <n v="188472"/>
    <n v="32040.24000000002"/>
    <n v="-156431.75999999998"/>
    <s v="NA"/>
    <s v="NA"/>
    <n v="6"/>
    <n v="6"/>
    <x v="1"/>
    <x v="0"/>
    <x v="1"/>
    <x v="0"/>
    <x v="1"/>
    <x v="0"/>
    <e v="#N/A"/>
    <x v="0"/>
  </r>
  <r>
    <s v="CUST0279"/>
    <x v="1"/>
    <x v="3"/>
    <n v="19.75"/>
    <n v="0.75"/>
    <n v="406545"/>
    <n v="609817.5"/>
    <n v="271030"/>
    <s v="NA"/>
    <s v="NA"/>
    <n v="10"/>
    <n v="10"/>
    <x v="0"/>
    <x v="1"/>
    <x v="1"/>
    <x v="0"/>
    <x v="0"/>
    <x v="3"/>
    <n v="0.89"/>
    <x v="4"/>
  </r>
  <r>
    <s v="CUST0280"/>
    <x v="3"/>
    <x v="0"/>
    <n v="18.5"/>
    <n v="2"/>
    <n v="188754"/>
    <n v="356745.06"/>
    <n v="83995.53"/>
    <s v="NA"/>
    <n v="9"/>
    <n v="9"/>
    <n v="9"/>
    <x v="0"/>
    <x v="0"/>
    <x v="1"/>
    <x v="0"/>
    <x v="0"/>
    <x v="0"/>
    <e v="#N/A"/>
    <x v="0"/>
  </r>
  <r>
    <s v="CUST0281"/>
    <x v="1"/>
    <x v="8"/>
    <n v="19.75"/>
    <n v="0.75"/>
    <n v="621140"/>
    <n v="1180166"/>
    <n v="745368"/>
    <s v="NA"/>
    <s v="NA"/>
    <n v="8"/>
    <n v="8"/>
    <x v="2"/>
    <x v="0"/>
    <x v="1"/>
    <x v="0"/>
    <x v="1"/>
    <x v="2"/>
    <n v="0.4"/>
    <x v="3"/>
  </r>
  <r>
    <s v="CUST0282"/>
    <x v="1"/>
    <x v="7"/>
    <n v="18.25"/>
    <n v="2.25"/>
    <n v="395726"/>
    <n v="652947.9"/>
    <n v="114320.84444444446"/>
    <s v="NA"/>
    <n v="10"/>
    <n v="10"/>
    <n v="10"/>
    <x v="0"/>
    <x v="1"/>
    <x v="0"/>
    <x v="0"/>
    <x v="1"/>
    <x v="5"/>
    <n v="0.47"/>
    <x v="3"/>
  </r>
  <r>
    <s v="CUST0283"/>
    <x v="2"/>
    <x v="9"/>
    <n v="19.25"/>
    <n v="1.25"/>
    <n v="343511"/>
    <n v="625190.02"/>
    <n v="225343.21600000001"/>
    <s v="NA"/>
    <s v="NA"/>
    <n v="8"/>
    <n v="8"/>
    <x v="2"/>
    <x v="1"/>
    <x v="1"/>
    <x v="0"/>
    <x v="0"/>
    <x v="2"/>
    <n v="0.67"/>
    <x v="2"/>
  </r>
  <r>
    <s v="CUST0284"/>
    <x v="1"/>
    <x v="6"/>
    <n v="17.25"/>
    <n v="3.25"/>
    <n v="591872"/>
    <n v="887808"/>
    <n v="91057.230769230766"/>
    <n v="10"/>
    <n v="10"/>
    <n v="9"/>
    <n v="9.6666666666666661"/>
    <x v="0"/>
    <x v="1"/>
    <x v="1"/>
    <x v="0"/>
    <x v="0"/>
    <x v="5"/>
    <n v="0.48"/>
    <x v="3"/>
  </r>
  <r>
    <s v="CUST0285"/>
    <x v="1"/>
    <x v="10"/>
    <n v="19.5"/>
    <n v="1"/>
    <n v="643746"/>
    <n v="1210242.48"/>
    <n v="566496.48"/>
    <s v="NA"/>
    <s v="NA"/>
    <n v="5"/>
    <n v="5"/>
    <x v="1"/>
    <x v="1"/>
    <x v="1"/>
    <x v="0"/>
    <x v="1"/>
    <x v="2"/>
    <n v="0.18"/>
    <x v="1"/>
  </r>
  <r>
    <s v="CUST0286"/>
    <x v="2"/>
    <x v="10"/>
    <n v="18.25"/>
    <n v="2.25"/>
    <n v="221475"/>
    <n v="203757"/>
    <n v="-7874.666666666667"/>
    <s v="NA"/>
    <n v="10"/>
    <n v="5"/>
    <n v="7.5"/>
    <x v="2"/>
    <x v="0"/>
    <x v="0"/>
    <x v="1"/>
    <x v="1"/>
    <x v="3"/>
    <n v="0.3"/>
    <x v="3"/>
  </r>
  <r>
    <s v="CUST0287"/>
    <x v="3"/>
    <x v="4"/>
    <n v="17"/>
    <n v="3.5"/>
    <n v="82090"/>
    <n v="155150.1"/>
    <n v="20874.314285714288"/>
    <n v="9"/>
    <n v="9"/>
    <n v="9"/>
    <n v="9"/>
    <x v="0"/>
    <x v="0"/>
    <x v="1"/>
    <x v="1"/>
    <x v="0"/>
    <x v="7"/>
    <n v="0.03"/>
    <x v="1"/>
  </r>
  <r>
    <s v="CUST0288"/>
    <x v="3"/>
    <x v="3"/>
    <n v="18.75"/>
    <n v="1.75"/>
    <n v="187258"/>
    <n v="288377.32"/>
    <n v="57782.468571428573"/>
    <s v="NA"/>
    <n v="10"/>
    <n v="10"/>
    <n v="10"/>
    <x v="0"/>
    <x v="0"/>
    <x v="1"/>
    <x v="1"/>
    <x v="0"/>
    <x v="5"/>
    <n v="0.78"/>
    <x v="4"/>
  </r>
  <r>
    <s v="CUST0289"/>
    <x v="1"/>
    <x v="2"/>
    <n v="18.5"/>
    <n v="2"/>
    <n v="482401"/>
    <n v="723601.5"/>
    <n v="120600.25"/>
    <s v="NA"/>
    <n v="10"/>
    <n v="9"/>
    <n v="9.5"/>
    <x v="0"/>
    <x v="1"/>
    <x v="1"/>
    <x v="0"/>
    <x v="1"/>
    <x v="5"/>
    <n v="0.47"/>
    <x v="3"/>
  </r>
  <r>
    <s v="CUST0290"/>
    <x v="2"/>
    <x v="8"/>
    <n v="18.75"/>
    <n v="1.75"/>
    <n v="447874"/>
    <n v="255288.18"/>
    <n v="-110049.04000000001"/>
    <s v="NA"/>
    <n v="6"/>
    <n v="1"/>
    <n v="3.5"/>
    <x v="1"/>
    <x v="0"/>
    <x v="0"/>
    <x v="1"/>
    <x v="1"/>
    <x v="1"/>
    <n v="0.22"/>
    <x v="1"/>
  </r>
  <r>
    <s v="CUST0291"/>
    <x v="3"/>
    <x v="4"/>
    <n v="18.75"/>
    <n v="1.75"/>
    <n v="121596"/>
    <n v="142267.32"/>
    <n v="11812.182857142861"/>
    <s v="NA"/>
    <n v="10"/>
    <n v="9"/>
    <n v="9.5"/>
    <x v="0"/>
    <x v="1"/>
    <x v="0"/>
    <x v="0"/>
    <x v="0"/>
    <x v="1"/>
    <n v="0.72"/>
    <x v="2"/>
  </r>
  <r>
    <s v="CUST0292"/>
    <x v="1"/>
    <x v="5"/>
    <n v="17.5"/>
    <n v="3"/>
    <n v="681316"/>
    <n v="1110545.08"/>
    <n v="143076.36000000002"/>
    <n v="9"/>
    <n v="10"/>
    <n v="9"/>
    <n v="9.3333333333333339"/>
    <x v="0"/>
    <x v="1"/>
    <x v="0"/>
    <x v="1"/>
    <x v="0"/>
    <x v="5"/>
    <n v="0.35"/>
    <x v="3"/>
  </r>
  <r>
    <s v="CUST0293"/>
    <x v="1"/>
    <x v="4"/>
    <n v="19.5"/>
    <n v="1"/>
    <n v="701708"/>
    <n v="1220971.92"/>
    <n v="519263.91999999993"/>
    <s v="NA"/>
    <s v="NA"/>
    <n v="7"/>
    <n v="7"/>
    <x v="2"/>
    <x v="1"/>
    <x v="0"/>
    <x v="0"/>
    <x v="1"/>
    <x v="2"/>
    <n v="0.73"/>
    <x v="2"/>
  </r>
  <r>
    <s v="CUST0294"/>
    <x v="0"/>
    <x v="5"/>
    <n v="17.5"/>
    <n v="3"/>
    <n v="697855"/>
    <n v="1221246.25"/>
    <n v="174463.75"/>
    <n v="9"/>
    <n v="10"/>
    <n v="9"/>
    <n v="9.3333333333333339"/>
    <x v="0"/>
    <x v="1"/>
    <x v="0"/>
    <x v="0"/>
    <x v="0"/>
    <x v="7"/>
    <n v="0.32"/>
    <x v="3"/>
  </r>
  <r>
    <s v="CUST0295"/>
    <x v="1"/>
    <x v="7"/>
    <n v="19.75"/>
    <n v="0.75"/>
    <n v="724145"/>
    <n v="1339668.25"/>
    <n v="820697.66666666663"/>
    <s v="NA"/>
    <s v="NA"/>
    <n v="10"/>
    <n v="10"/>
    <x v="0"/>
    <x v="0"/>
    <x v="0"/>
    <x v="0"/>
    <x v="1"/>
    <x v="2"/>
    <n v="0.41"/>
    <x v="3"/>
  </r>
  <r>
    <s v="CUST0296"/>
    <x v="0"/>
    <x v="2"/>
    <n v="18.25"/>
    <n v="2.25"/>
    <n v="313312"/>
    <n v="350909.44"/>
    <n v="16709.973333333335"/>
    <s v="NA"/>
    <n v="8"/>
    <n v="9"/>
    <n v="8.5"/>
    <x v="2"/>
    <x v="0"/>
    <x v="1"/>
    <x v="0"/>
    <x v="1"/>
    <x v="3"/>
    <n v="0.85"/>
    <x v="4"/>
  </r>
  <r>
    <s v="CUST0297"/>
    <x v="1"/>
    <x v="7"/>
    <n v="17"/>
    <n v="3.5"/>
    <n v="265105"/>
    <n v="278360.25"/>
    <n v="3787.2142857142858"/>
    <n v="10"/>
    <n v="8"/>
    <n v="7"/>
    <n v="8.3333333333333339"/>
    <x v="2"/>
    <x v="1"/>
    <x v="1"/>
    <x v="0"/>
    <x v="0"/>
    <x v="1"/>
    <n v="0.57999999999999996"/>
    <x v="2"/>
  </r>
  <r>
    <s v="CUST0298"/>
    <x v="1"/>
    <x v="1"/>
    <n v="17"/>
    <n v="3.5"/>
    <n v="224199"/>
    <n v="304910.64"/>
    <n v="23060.468571428577"/>
    <n v="8"/>
    <n v="10"/>
    <n v="7"/>
    <n v="8.3333333333333339"/>
    <x v="2"/>
    <x v="1"/>
    <x v="0"/>
    <x v="0"/>
    <x v="1"/>
    <x v="7"/>
    <n v="0.73"/>
    <x v="2"/>
  </r>
  <r>
    <s v="CUST0299"/>
    <x v="3"/>
    <x v="2"/>
    <n v="17"/>
    <n v="3.5"/>
    <n v="166391"/>
    <n v="211316.57"/>
    <n v="12835.877142857145"/>
    <n v="10"/>
    <n v="6"/>
    <n v="7"/>
    <n v="7.666666666666667"/>
    <x v="2"/>
    <x v="0"/>
    <x v="0"/>
    <x v="1"/>
    <x v="1"/>
    <x v="1"/>
    <n v="0.28999999999999998"/>
    <x v="3"/>
  </r>
  <r>
    <s v="CUST0300"/>
    <x v="0"/>
    <x v="4"/>
    <n v="17.25"/>
    <n v="3.25"/>
    <n v="991120"/>
    <n v="1833572"/>
    <n v="259216"/>
    <n v="10"/>
    <n v="10"/>
    <n v="10"/>
    <n v="10"/>
    <x v="0"/>
    <x v="1"/>
    <x v="1"/>
    <x v="0"/>
    <x v="0"/>
    <x v="4"/>
    <n v="0.38"/>
    <x v="3"/>
  </r>
  <r>
    <s v="CUST0301"/>
    <x v="3"/>
    <x v="1"/>
    <n v="17.5"/>
    <n v="3"/>
    <n v="139099"/>
    <n v="105715.23999999999"/>
    <n v="-11127.920000000004"/>
    <n v="1"/>
    <n v="2"/>
    <n v="10"/>
    <n v="4.333333333333333"/>
    <x v="1"/>
    <x v="0"/>
    <x v="1"/>
    <x v="1"/>
    <x v="1"/>
    <x v="2"/>
    <n v="0.21"/>
    <x v="1"/>
  </r>
  <r>
    <s v="CUST0302"/>
    <x v="2"/>
    <x v="3"/>
    <n v="18"/>
    <n v="2.5"/>
    <n v="418232"/>
    <n v="230027.6"/>
    <n v="-75281.759999999995"/>
    <s v="NA"/>
    <n v="8"/>
    <n v="3"/>
    <n v="5.5"/>
    <x v="1"/>
    <x v="1"/>
    <x v="1"/>
    <x v="1"/>
    <x v="0"/>
    <x v="6"/>
    <n v="0.62"/>
    <x v="2"/>
  </r>
  <r>
    <s v="CUST0303"/>
    <x v="1"/>
    <x v="4"/>
    <n v="17.75"/>
    <n v="2.75"/>
    <n v="279368"/>
    <n v="329654.24"/>
    <n v="18285.905454545453"/>
    <n v="7"/>
    <n v="3"/>
    <n v="7"/>
    <n v="5.666666666666667"/>
    <x v="1"/>
    <x v="0"/>
    <x v="1"/>
    <x v="0"/>
    <x v="0"/>
    <x v="7"/>
    <n v="0.77"/>
    <x v="4"/>
  </r>
  <r>
    <s v="CUST0304"/>
    <x v="2"/>
    <x v="6"/>
    <n v="17.75"/>
    <n v="2.75"/>
    <n v="99706"/>
    <n v="148561.94"/>
    <n v="17765.796363636364"/>
    <n v="9"/>
    <n v="10"/>
    <n v="9"/>
    <n v="9.3333333333333339"/>
    <x v="0"/>
    <x v="0"/>
    <x v="0"/>
    <x v="1"/>
    <x v="1"/>
    <x v="5"/>
    <n v="0.4"/>
    <x v="3"/>
  </r>
  <r>
    <s v="CUST0305"/>
    <x v="1"/>
    <x v="2"/>
    <n v="17.5"/>
    <n v="3"/>
    <n v="203656"/>
    <n v="215875.36"/>
    <n v="4073.1199999999953"/>
    <n v="7"/>
    <n v="9"/>
    <n v="7"/>
    <n v="7.666666666666667"/>
    <x v="2"/>
    <x v="1"/>
    <x v="0"/>
    <x v="0"/>
    <x v="0"/>
    <x v="4"/>
    <n v="0.7"/>
    <x v="2"/>
  </r>
  <r>
    <s v="CUST0306"/>
    <x v="1"/>
    <x v="1"/>
    <n v="19.25"/>
    <n v="1.25"/>
    <n v="394931"/>
    <n v="635838.91"/>
    <n v="192726.32800000004"/>
    <s v="NA"/>
    <s v="NA"/>
    <n v="9"/>
    <n v="9"/>
    <x v="0"/>
    <x v="1"/>
    <x v="0"/>
    <x v="0"/>
    <x v="0"/>
    <x v="3"/>
    <n v="0.35"/>
    <x v="3"/>
  </r>
  <r>
    <s v="CUST0307"/>
    <x v="3"/>
    <x v="9"/>
    <n v="18"/>
    <n v="2.5"/>
    <n v="133086"/>
    <n v="18632.040000000008"/>
    <n v="-45781.583999999995"/>
    <s v="NA"/>
    <n v="1"/>
    <n v="8"/>
    <n v="4.5"/>
    <x v="1"/>
    <x v="0"/>
    <x v="0"/>
    <x v="0"/>
    <x v="1"/>
    <x v="6"/>
    <n v="0.12"/>
    <x v="1"/>
  </r>
  <r>
    <s v="CUST0308"/>
    <x v="1"/>
    <x v="1"/>
    <n v="17.5"/>
    <n v="3"/>
    <n v="645092"/>
    <n v="1116009.1599999999"/>
    <n v="156972.38666666663"/>
    <n v="10"/>
    <n v="9"/>
    <n v="9"/>
    <n v="9.3333333333333339"/>
    <x v="0"/>
    <x v="0"/>
    <x v="0"/>
    <x v="1"/>
    <x v="1"/>
    <x v="7"/>
    <n v="0.05"/>
    <x v="1"/>
  </r>
  <r>
    <s v="CUST0309"/>
    <x v="2"/>
    <x v="9"/>
    <n v="18"/>
    <n v="2.5"/>
    <n v="490504"/>
    <n v="868192.08000000007"/>
    <n v="151075.23200000002"/>
    <s v="NA"/>
    <n v="9"/>
    <n v="10"/>
    <n v="9.5"/>
    <x v="0"/>
    <x v="0"/>
    <x v="0"/>
    <x v="0"/>
    <x v="0"/>
    <x v="5"/>
    <n v="0.48"/>
    <x v="3"/>
  </r>
  <r>
    <s v="CUST0310"/>
    <x v="3"/>
    <x v="2"/>
    <n v="18.25"/>
    <n v="2.25"/>
    <n v="228909"/>
    <n v="240354.45"/>
    <n v="5086.8666666666722"/>
    <s v="NA"/>
    <n v="10"/>
    <n v="7"/>
    <n v="8.5"/>
    <x v="2"/>
    <x v="1"/>
    <x v="1"/>
    <x v="0"/>
    <x v="0"/>
    <x v="5"/>
    <n v="0.25"/>
    <x v="1"/>
  </r>
  <r>
    <s v="CUST0311"/>
    <x v="0"/>
    <x v="10"/>
    <n v="17"/>
    <n v="3.5"/>
    <n v="984756"/>
    <n v="1624847.4"/>
    <n v="182883.25714285712"/>
    <n v="9"/>
    <n v="8"/>
    <n v="10"/>
    <n v="9"/>
    <x v="0"/>
    <x v="0"/>
    <x v="0"/>
    <x v="1"/>
    <x v="0"/>
    <x v="4"/>
    <n v="0.18"/>
    <x v="1"/>
  </r>
  <r>
    <s v="CUST0312"/>
    <x v="3"/>
    <x v="6"/>
    <n v="19"/>
    <n v="1.5"/>
    <n v="75886"/>
    <n v="84233.46"/>
    <n v="5564.9733333333379"/>
    <s v="NA"/>
    <s v="NA"/>
    <n v="10"/>
    <n v="10"/>
    <x v="0"/>
    <x v="0"/>
    <x v="0"/>
    <x v="0"/>
    <x v="0"/>
    <x v="3"/>
    <n v="0.37"/>
    <x v="3"/>
  </r>
  <r>
    <s v="CUST0313"/>
    <x v="1"/>
    <x v="1"/>
    <n v="17.75"/>
    <n v="2.75"/>
    <n v="475928"/>
    <n v="280797.52"/>
    <n v="-70956.538181818178"/>
    <n v="10"/>
    <n v="4"/>
    <n v="7"/>
    <n v="7"/>
    <x v="2"/>
    <x v="0"/>
    <x v="0"/>
    <x v="1"/>
    <x v="0"/>
    <x v="5"/>
    <n v="0.46"/>
    <x v="3"/>
  </r>
  <r>
    <s v="CUST0314"/>
    <x v="3"/>
    <x v="7"/>
    <n v="19.75"/>
    <n v="0.75"/>
    <n v="55873"/>
    <n v="106158.70000000001"/>
    <n v="67047.60000000002"/>
    <s v="NA"/>
    <s v="NA"/>
    <n v="10"/>
    <n v="10"/>
    <x v="0"/>
    <x v="1"/>
    <x v="0"/>
    <x v="1"/>
    <x v="0"/>
    <x v="2"/>
    <n v="0.23"/>
    <x v="1"/>
  </r>
  <r>
    <s v="CUST0315"/>
    <x v="0"/>
    <x v="10"/>
    <n v="19.25"/>
    <n v="1.25"/>
    <n v="512889"/>
    <n v="625724.57999999996"/>
    <n v="90268.463999999964"/>
    <s v="NA"/>
    <s v="NA"/>
    <n v="10"/>
    <n v="10"/>
    <x v="0"/>
    <x v="1"/>
    <x v="1"/>
    <x v="1"/>
    <x v="1"/>
    <x v="2"/>
    <n v="0.43"/>
    <x v="3"/>
  </r>
  <r>
    <s v="CUST0316"/>
    <x v="2"/>
    <x v="8"/>
    <n v="18.25"/>
    <n v="2.25"/>
    <n v="96849"/>
    <n v="122998.23000000001"/>
    <n v="11621.880000000005"/>
    <s v="NA"/>
    <n v="9"/>
    <n v="4"/>
    <n v="6.5"/>
    <x v="1"/>
    <x v="0"/>
    <x v="0"/>
    <x v="1"/>
    <x v="1"/>
    <x v="3"/>
    <n v="0.76"/>
    <x v="4"/>
  </r>
  <r>
    <s v="CUST0317"/>
    <x v="2"/>
    <x v="5"/>
    <n v="18.5"/>
    <n v="2"/>
    <n v="314024"/>
    <n v="471036"/>
    <n v="78506"/>
    <s v="NA"/>
    <n v="9"/>
    <n v="10"/>
    <n v="9.5"/>
    <x v="0"/>
    <x v="1"/>
    <x v="1"/>
    <x v="0"/>
    <x v="1"/>
    <x v="1"/>
    <n v="0.13"/>
    <x v="1"/>
  </r>
  <r>
    <s v="CUST0318"/>
    <x v="1"/>
    <x v="5"/>
    <n v="18.25"/>
    <n v="2.25"/>
    <n v="606307"/>
    <n v="964028.13"/>
    <n v="158987.1688888889"/>
    <s v="NA"/>
    <n v="9"/>
    <n v="6"/>
    <n v="7.5"/>
    <x v="2"/>
    <x v="0"/>
    <x v="1"/>
    <x v="1"/>
    <x v="0"/>
    <x v="2"/>
    <n v="0.84"/>
    <x v="4"/>
  </r>
  <r>
    <s v="CUST0319"/>
    <x v="2"/>
    <x v="1"/>
    <n v="18"/>
    <n v="2.5"/>
    <n v="140522"/>
    <n v="170031.62"/>
    <n v="11803.847999999998"/>
    <s v="NA"/>
    <n v="4"/>
    <n v="7"/>
    <n v="5.5"/>
    <x v="1"/>
    <x v="1"/>
    <x v="0"/>
    <x v="0"/>
    <x v="0"/>
    <x v="1"/>
    <n v="0.71"/>
    <x v="2"/>
  </r>
  <r>
    <s v="CUST0320"/>
    <x v="2"/>
    <x v="1"/>
    <n v="17"/>
    <n v="3.5"/>
    <n v="449491"/>
    <n v="602317.93999999994"/>
    <n v="43664.839999999982"/>
    <n v="9"/>
    <n v="4"/>
    <n v="9"/>
    <n v="7.333333333333333"/>
    <x v="2"/>
    <x v="0"/>
    <x v="0"/>
    <x v="1"/>
    <x v="0"/>
    <x v="5"/>
    <n v="0"/>
    <x v="1"/>
  </r>
  <r>
    <s v="CUST0321"/>
    <x v="3"/>
    <x v="3"/>
    <n v="17.25"/>
    <n v="3.25"/>
    <n v="47909"/>
    <n v="58928.07"/>
    <n v="3390.4830769230766"/>
    <n v="7"/>
    <n v="7"/>
    <n v="10"/>
    <n v="8"/>
    <x v="2"/>
    <x v="0"/>
    <x v="1"/>
    <x v="1"/>
    <x v="0"/>
    <x v="7"/>
    <n v="0.8"/>
    <x v="4"/>
  </r>
  <r>
    <s v="CUST0322"/>
    <x v="2"/>
    <x v="2"/>
    <n v="19"/>
    <n v="1.5"/>
    <n v="295421"/>
    <n v="401772.56"/>
    <n v="70901.039999999994"/>
    <s v="NA"/>
    <s v="NA"/>
    <n v="7"/>
    <n v="7"/>
    <x v="2"/>
    <x v="1"/>
    <x v="1"/>
    <x v="0"/>
    <x v="0"/>
    <x v="3"/>
    <n v="0.12"/>
    <x v="1"/>
  </r>
  <r>
    <s v="CUST0323"/>
    <x v="0"/>
    <x v="7"/>
    <n v="19"/>
    <n v="1.5"/>
    <n v="436994"/>
    <n v="699190.39999999991"/>
    <n v="174797.59999999995"/>
    <s v="NA"/>
    <s v="NA"/>
    <n v="9"/>
    <n v="9"/>
    <x v="0"/>
    <x v="0"/>
    <x v="0"/>
    <x v="1"/>
    <x v="1"/>
    <x v="3"/>
    <n v="0.18"/>
    <x v="1"/>
  </r>
  <r>
    <s v="CUST0324"/>
    <x v="1"/>
    <x v="6"/>
    <n v="17"/>
    <n v="3.5"/>
    <n v="314048"/>
    <n v="361155.2"/>
    <n v="13459.200000000003"/>
    <n v="10"/>
    <n v="10"/>
    <n v="8"/>
    <n v="9.3333333333333339"/>
    <x v="0"/>
    <x v="0"/>
    <x v="0"/>
    <x v="1"/>
    <x v="1"/>
    <x v="1"/>
    <n v="0.09"/>
    <x v="1"/>
  </r>
  <r>
    <s v="CUST0325"/>
    <x v="3"/>
    <x v="1"/>
    <n v="17.75"/>
    <n v="2.75"/>
    <n v="133805"/>
    <n v="227468.5"/>
    <n v="34059.454545454544"/>
    <n v="10"/>
    <n v="10"/>
    <n v="9"/>
    <n v="9.6666666666666661"/>
    <x v="0"/>
    <x v="0"/>
    <x v="1"/>
    <x v="1"/>
    <x v="0"/>
    <x v="5"/>
    <n v="0.06"/>
    <x v="1"/>
  </r>
  <r>
    <s v="CUST0326"/>
    <x v="3"/>
    <x v="8"/>
    <n v="19.75"/>
    <n v="0.75"/>
    <n v="226134"/>
    <n v="445483.98"/>
    <n v="292466.63999999996"/>
    <s v="NA"/>
    <s v="NA"/>
    <n v="9"/>
    <n v="9"/>
    <x v="0"/>
    <x v="0"/>
    <x v="1"/>
    <x v="0"/>
    <x v="0"/>
    <x v="2"/>
    <n v="0.5"/>
    <x v="3"/>
  </r>
  <r>
    <s v="CUST0327"/>
    <x v="2"/>
    <x v="1"/>
    <n v="18.5"/>
    <n v="2"/>
    <n v="431130"/>
    <n v="625138.5"/>
    <n v="97004.25"/>
    <s v="NA"/>
    <n v="5"/>
    <n v="9"/>
    <n v="7"/>
    <x v="2"/>
    <x v="0"/>
    <x v="0"/>
    <x v="1"/>
    <x v="1"/>
    <x v="2"/>
    <n v="0.46"/>
    <x v="3"/>
  </r>
  <r>
    <s v="CUST0328"/>
    <x v="0"/>
    <x v="3"/>
    <n v="19"/>
    <n v="1.5"/>
    <n v="702555"/>
    <n v="42153.300000000047"/>
    <n v="-440267.8"/>
    <s v="NA"/>
    <s v="NA"/>
    <n v="2"/>
    <n v="2"/>
    <x v="1"/>
    <x v="1"/>
    <x v="1"/>
    <x v="0"/>
    <x v="0"/>
    <x v="3"/>
    <n v="0.24"/>
    <x v="1"/>
  </r>
  <r>
    <s v="CUST0329"/>
    <x v="0"/>
    <x v="7"/>
    <n v="18.75"/>
    <n v="1.75"/>
    <n v="741172"/>
    <n v="1007993.9199999999"/>
    <n v="152469.66857142854"/>
    <s v="NA"/>
    <n v="10"/>
    <n v="8"/>
    <n v="9"/>
    <x v="0"/>
    <x v="1"/>
    <x v="0"/>
    <x v="1"/>
    <x v="0"/>
    <x v="2"/>
    <n v="0.48"/>
    <x v="3"/>
  </r>
  <r>
    <s v="CUST0330"/>
    <x v="0"/>
    <x v="8"/>
    <n v="19.75"/>
    <n v="0.75"/>
    <n v="968324"/>
    <n v="1646150.7999999998"/>
    <n v="903769.06666666642"/>
    <s v="NA"/>
    <s v="NA"/>
    <n v="10"/>
    <n v="10"/>
    <x v="0"/>
    <x v="1"/>
    <x v="0"/>
    <x v="1"/>
    <x v="1"/>
    <x v="3"/>
    <n v="0.92"/>
    <x v="4"/>
  </r>
  <r>
    <s v="CUST0331"/>
    <x v="0"/>
    <x v="4"/>
    <n v="17.25"/>
    <n v="3.25"/>
    <n v="204843"/>
    <n v="276538.05"/>
    <n v="22060.015384615381"/>
    <n v="10"/>
    <n v="7"/>
    <n v="9"/>
    <n v="8.6666666666666661"/>
    <x v="2"/>
    <x v="1"/>
    <x v="0"/>
    <x v="1"/>
    <x v="0"/>
    <x v="4"/>
    <n v="0.44"/>
    <x v="3"/>
  </r>
  <r>
    <s v="CUST0332"/>
    <x v="3"/>
    <x v="10"/>
    <n v="17"/>
    <n v="3.5"/>
    <n v="241046"/>
    <n v="438703.72"/>
    <n v="56473.634285714281"/>
    <n v="9"/>
    <n v="7"/>
    <n v="10"/>
    <n v="8.6666666666666661"/>
    <x v="2"/>
    <x v="1"/>
    <x v="1"/>
    <x v="1"/>
    <x v="1"/>
    <x v="4"/>
    <n v="0.54"/>
    <x v="2"/>
  </r>
  <r>
    <s v="CUST0333"/>
    <x v="1"/>
    <x v="2"/>
    <n v="17.5"/>
    <n v="3"/>
    <n v="663981"/>
    <n v="345270.12"/>
    <n v="-106236.96"/>
    <n v="4"/>
    <n v="3"/>
    <n v="9"/>
    <n v="5.333333333333333"/>
    <x v="1"/>
    <x v="1"/>
    <x v="1"/>
    <x v="1"/>
    <x v="1"/>
    <x v="1"/>
    <n v="0.1"/>
    <x v="1"/>
  </r>
  <r>
    <s v="CUST0334"/>
    <x v="0"/>
    <x v="1"/>
    <n v="17"/>
    <n v="3.5"/>
    <n v="752696"/>
    <n v="1068828.32"/>
    <n v="90323.520000000019"/>
    <n v="10"/>
    <n v="9"/>
    <n v="10"/>
    <n v="9.6666666666666661"/>
    <x v="0"/>
    <x v="0"/>
    <x v="1"/>
    <x v="1"/>
    <x v="1"/>
    <x v="7"/>
    <n v="0.56000000000000005"/>
    <x v="2"/>
  </r>
  <r>
    <s v="CUST0335"/>
    <x v="3"/>
    <x v="10"/>
    <n v="18"/>
    <n v="2.5"/>
    <n v="237801"/>
    <n v="418529.76"/>
    <n v="72291.504000000001"/>
    <s v="NA"/>
    <n v="9"/>
    <n v="9"/>
    <n v="9"/>
    <x v="0"/>
    <x v="0"/>
    <x v="0"/>
    <x v="0"/>
    <x v="1"/>
    <x v="1"/>
    <n v="0.36"/>
    <x v="3"/>
  </r>
  <r>
    <s v="CUST0336"/>
    <x v="3"/>
    <x v="2"/>
    <n v="19.75"/>
    <n v="0.75"/>
    <n v="140647"/>
    <n v="229254.61"/>
    <n v="118143.47999999998"/>
    <s v="NA"/>
    <s v="NA"/>
    <n v="8"/>
    <n v="8"/>
    <x v="2"/>
    <x v="1"/>
    <x v="1"/>
    <x v="1"/>
    <x v="1"/>
    <x v="3"/>
    <n v="0.46"/>
    <x v="3"/>
  </r>
  <r>
    <s v="CUST0337"/>
    <x v="3"/>
    <x v="10"/>
    <n v="19"/>
    <n v="1.5"/>
    <n v="94930"/>
    <n v="167076.79999999999"/>
    <n v="48097.866666666661"/>
    <s v="NA"/>
    <s v="NA"/>
    <n v="9"/>
    <n v="9"/>
    <x v="0"/>
    <x v="0"/>
    <x v="1"/>
    <x v="1"/>
    <x v="0"/>
    <x v="2"/>
    <n v="0.88"/>
    <x v="4"/>
  </r>
  <r>
    <s v="CUST0338"/>
    <x v="3"/>
    <x v="1"/>
    <n v="18.75"/>
    <n v="1.75"/>
    <n v="168224"/>
    <n v="292709.76000000001"/>
    <n v="71134.720000000001"/>
    <s v="NA"/>
    <n v="9"/>
    <n v="9"/>
    <n v="9"/>
    <x v="0"/>
    <x v="0"/>
    <x v="1"/>
    <x v="1"/>
    <x v="1"/>
    <x v="5"/>
    <n v="0.64"/>
    <x v="2"/>
  </r>
  <r>
    <s v="CUST0339"/>
    <x v="2"/>
    <x v="8"/>
    <n v="17.5"/>
    <n v="3"/>
    <n v="245573"/>
    <n v="319244.90000000002"/>
    <n v="24557.300000000007"/>
    <n v="9"/>
    <n v="5"/>
    <n v="9"/>
    <n v="7.666666666666667"/>
    <x v="2"/>
    <x v="0"/>
    <x v="0"/>
    <x v="1"/>
    <x v="0"/>
    <x v="4"/>
    <n v="0.08"/>
    <x v="1"/>
  </r>
  <r>
    <s v="CUST0340"/>
    <x v="3"/>
    <x v="1"/>
    <n v="17.25"/>
    <n v="3.25"/>
    <n v="83188"/>
    <n v="114799.44"/>
    <n v="9726.5969230769242"/>
    <n v="10"/>
    <n v="10"/>
    <n v="10"/>
    <n v="10"/>
    <x v="0"/>
    <x v="0"/>
    <x v="0"/>
    <x v="0"/>
    <x v="1"/>
    <x v="7"/>
    <n v="0.6"/>
    <x v="2"/>
  </r>
  <r>
    <s v="CUST0341"/>
    <x v="0"/>
    <x v="8"/>
    <n v="17.75"/>
    <n v="2.75"/>
    <n v="429733"/>
    <n v="691870.13"/>
    <n v="95322.592727272728"/>
    <n v="9"/>
    <n v="9"/>
    <n v="10"/>
    <n v="9.3333333333333339"/>
    <x v="0"/>
    <x v="1"/>
    <x v="1"/>
    <x v="1"/>
    <x v="0"/>
    <x v="5"/>
    <n v="0.49"/>
    <x v="3"/>
  </r>
  <r>
    <s v="CUST0342"/>
    <x v="2"/>
    <x v="6"/>
    <n v="17.25"/>
    <n v="3.25"/>
    <n v="171612"/>
    <n v="77225.399999999994"/>
    <n v="-29042.030769230772"/>
    <n v="7"/>
    <n v="5"/>
    <n v="3"/>
    <n v="5"/>
    <x v="1"/>
    <x v="0"/>
    <x v="1"/>
    <x v="0"/>
    <x v="1"/>
    <x v="3"/>
    <n v="0.15"/>
    <x v="1"/>
  </r>
  <r>
    <s v="CUST0343"/>
    <x v="1"/>
    <x v="3"/>
    <n v="17.5"/>
    <n v="3"/>
    <n v="746436"/>
    <n v="1022617.3200000001"/>
    <n v="92060.440000000017"/>
    <n v="10"/>
    <n v="5"/>
    <n v="6"/>
    <n v="7"/>
    <x v="2"/>
    <x v="0"/>
    <x v="0"/>
    <x v="0"/>
    <x v="0"/>
    <x v="4"/>
    <n v="0.04"/>
    <x v="1"/>
  </r>
  <r>
    <s v="CUST0344"/>
    <x v="0"/>
    <x v="1"/>
    <n v="19.5"/>
    <n v="1"/>
    <n v="572028"/>
    <n v="697874.16"/>
    <n v="125846.16000000003"/>
    <s v="NA"/>
    <s v="NA"/>
    <n v="3"/>
    <n v="3"/>
    <x v="1"/>
    <x v="0"/>
    <x v="0"/>
    <x v="1"/>
    <x v="1"/>
    <x v="3"/>
    <n v="0.72"/>
    <x v="2"/>
  </r>
  <r>
    <s v="CUST0345"/>
    <x v="0"/>
    <x v="10"/>
    <n v="19.25"/>
    <n v="1.25"/>
    <n v="547804"/>
    <n v="936744.84"/>
    <n v="311152.67199999996"/>
    <s v="NA"/>
    <s v="NA"/>
    <n v="7"/>
    <n v="7"/>
    <x v="2"/>
    <x v="0"/>
    <x v="0"/>
    <x v="0"/>
    <x v="0"/>
    <x v="2"/>
    <n v="0.46"/>
    <x v="3"/>
  </r>
  <r>
    <s v="CUST0346"/>
    <x v="0"/>
    <x v="2"/>
    <n v="19.25"/>
    <n v="1.25"/>
    <n v="383236"/>
    <n v="390900.72"/>
    <n v="6131.775999999978"/>
    <s v="NA"/>
    <s v="NA"/>
    <n v="4"/>
    <n v="4"/>
    <x v="1"/>
    <x v="1"/>
    <x v="1"/>
    <x v="0"/>
    <x v="1"/>
    <x v="6"/>
    <n v="0.55000000000000004"/>
    <x v="2"/>
  </r>
  <r>
    <s v="CUST0347"/>
    <x v="0"/>
    <x v="10"/>
    <n v="19.5"/>
    <n v="1"/>
    <n v="398464"/>
    <n v="721219.84000000008"/>
    <n v="322755.84000000008"/>
    <s v="NA"/>
    <s v="NA"/>
    <n v="9"/>
    <n v="9"/>
    <x v="0"/>
    <x v="1"/>
    <x v="0"/>
    <x v="0"/>
    <x v="1"/>
    <x v="2"/>
    <n v="0.5"/>
    <x v="3"/>
  </r>
  <r>
    <s v="CUST0348"/>
    <x v="0"/>
    <x v="8"/>
    <n v="18.25"/>
    <n v="2.25"/>
    <n v="737262"/>
    <n v="928950.12"/>
    <n v="85194.72"/>
    <s v="NA"/>
    <n v="7"/>
    <n v="4"/>
    <n v="5.5"/>
    <x v="1"/>
    <x v="1"/>
    <x v="0"/>
    <x v="1"/>
    <x v="0"/>
    <x v="3"/>
    <n v="0.78"/>
    <x v="4"/>
  </r>
  <r>
    <s v="CUST0349"/>
    <x v="1"/>
    <x v="10"/>
    <n v="17.75"/>
    <n v="2.75"/>
    <n v="693823"/>
    <n v="1241943.17"/>
    <n v="199316.42545454542"/>
    <n v="9"/>
    <n v="10"/>
    <n v="7"/>
    <n v="8.6666666666666661"/>
    <x v="2"/>
    <x v="1"/>
    <x v="0"/>
    <x v="0"/>
    <x v="0"/>
    <x v="7"/>
    <n v="0.42"/>
    <x v="3"/>
  </r>
  <r>
    <s v="CUST0350"/>
    <x v="3"/>
    <x v="3"/>
    <n v="18.75"/>
    <n v="1.75"/>
    <n v="191079"/>
    <n v="370693.26"/>
    <n v="102636.72"/>
    <s v="NA"/>
    <n v="10"/>
    <n v="9"/>
    <n v="9.5"/>
    <x v="0"/>
    <x v="0"/>
    <x v="0"/>
    <x v="1"/>
    <x v="1"/>
    <x v="5"/>
    <n v="0.69"/>
    <x v="2"/>
  </r>
  <r>
    <s v="CUST0351"/>
    <x v="2"/>
    <x v="1"/>
    <n v="19"/>
    <n v="1.5"/>
    <n v="113576"/>
    <n v="222608.96"/>
    <n v="72688.639999999999"/>
    <s v="NA"/>
    <s v="NA"/>
    <n v="10"/>
    <n v="10"/>
    <x v="0"/>
    <x v="0"/>
    <x v="1"/>
    <x v="0"/>
    <x v="0"/>
    <x v="2"/>
    <n v="0.17"/>
    <x v="1"/>
  </r>
  <r>
    <s v="CUST0352"/>
    <x v="3"/>
    <x v="6"/>
    <n v="17.5"/>
    <n v="3"/>
    <n v="193375"/>
    <n v="208845"/>
    <n v="5156.666666666667"/>
    <n v="3"/>
    <n v="7"/>
    <n v="8"/>
    <n v="6"/>
    <x v="1"/>
    <x v="1"/>
    <x v="0"/>
    <x v="0"/>
    <x v="0"/>
    <x v="5"/>
    <n v="0.67"/>
    <x v="2"/>
  </r>
  <r>
    <s v="CUST0353"/>
    <x v="3"/>
    <x v="8"/>
    <n v="17.25"/>
    <n v="3.25"/>
    <n v="243290"/>
    <n v="2432.8999999999942"/>
    <n v="-74109.876923076925"/>
    <n v="10"/>
    <n v="1"/>
    <n v="8"/>
    <n v="6.333333333333333"/>
    <x v="1"/>
    <x v="1"/>
    <x v="1"/>
    <x v="0"/>
    <x v="0"/>
    <x v="1"/>
    <n v="0.26"/>
    <x v="3"/>
  </r>
  <r>
    <s v="CUST0354"/>
    <x v="3"/>
    <x v="10"/>
    <n v="19.75"/>
    <n v="0.75"/>
    <n v="91023"/>
    <n v="97394.61"/>
    <n v="8495.4800000000014"/>
    <s v="NA"/>
    <s v="NA"/>
    <n v="7"/>
    <n v="7"/>
    <x v="2"/>
    <x v="0"/>
    <x v="0"/>
    <x v="1"/>
    <x v="0"/>
    <x v="6"/>
    <n v="0.3"/>
    <x v="3"/>
  </r>
  <r>
    <s v="CUST0355"/>
    <x v="1"/>
    <x v="8"/>
    <n v="17.75"/>
    <n v="2.75"/>
    <n v="240934"/>
    <n v="426453.18"/>
    <n v="67461.52"/>
    <n v="9"/>
    <n v="9"/>
    <n v="10"/>
    <n v="9.3333333333333339"/>
    <x v="0"/>
    <x v="1"/>
    <x v="0"/>
    <x v="1"/>
    <x v="0"/>
    <x v="7"/>
    <n v="0.4"/>
    <x v="3"/>
  </r>
  <r>
    <s v="CUST0356"/>
    <x v="3"/>
    <x v="7"/>
    <n v="19.5"/>
    <n v="1"/>
    <n v="163423"/>
    <n v="209181.44"/>
    <n v="45758.44"/>
    <s v="NA"/>
    <s v="NA"/>
    <n v="7"/>
    <n v="7"/>
    <x v="2"/>
    <x v="1"/>
    <x v="1"/>
    <x v="1"/>
    <x v="0"/>
    <x v="2"/>
    <n v="0.92"/>
    <x v="4"/>
  </r>
  <r>
    <s v="CUST0357"/>
    <x v="0"/>
    <x v="5"/>
    <n v="18.75"/>
    <n v="1.75"/>
    <n v="883906"/>
    <n v="883906"/>
    <n v="0"/>
    <s v="NA"/>
    <n v="7"/>
    <n v="5"/>
    <n v="6"/>
    <x v="1"/>
    <x v="1"/>
    <x v="1"/>
    <x v="1"/>
    <x v="0"/>
    <x v="3"/>
    <n v="0.21"/>
    <x v="1"/>
  </r>
  <r>
    <s v="CUST0358"/>
    <x v="2"/>
    <x v="5"/>
    <n v="19.5"/>
    <n v="1"/>
    <n v="86578"/>
    <n v="90906.9"/>
    <n v="4328.8999999999942"/>
    <s v="NA"/>
    <s v="NA"/>
    <n v="9"/>
    <n v="9"/>
    <x v="0"/>
    <x v="1"/>
    <x v="1"/>
    <x v="0"/>
    <x v="1"/>
    <x v="2"/>
    <n v="0.05"/>
    <x v="1"/>
  </r>
  <r>
    <s v="CUST0359"/>
    <x v="0"/>
    <x v="0"/>
    <n v="19.5"/>
    <n v="1"/>
    <n v="315794"/>
    <n v="4421116"/>
    <n v="4105322"/>
    <s v="NA"/>
    <s v="NA"/>
    <n v="10"/>
    <n v="10"/>
    <x v="0"/>
    <x v="1"/>
    <x v="1"/>
    <x v="1"/>
    <x v="1"/>
    <x v="0"/>
    <e v="#N/A"/>
    <x v="0"/>
  </r>
  <r>
    <s v="CUST0360"/>
    <x v="2"/>
    <x v="10"/>
    <n v="17.5"/>
    <n v="3"/>
    <n v="139726"/>
    <n v="187232.84"/>
    <n v="15835.613333333333"/>
    <n v="7"/>
    <n v="8"/>
    <n v="10"/>
    <n v="8.3333333333333339"/>
    <x v="2"/>
    <x v="1"/>
    <x v="0"/>
    <x v="0"/>
    <x v="0"/>
    <x v="5"/>
    <n v="0.27"/>
    <x v="3"/>
  </r>
  <r>
    <s v="CUST0361"/>
    <x v="3"/>
    <x v="6"/>
    <n v="17.25"/>
    <n v="3.25"/>
    <n v="148125"/>
    <n v="191081.25"/>
    <n v="13217.307692307691"/>
    <n v="4"/>
    <n v="7"/>
    <n v="4"/>
    <n v="5"/>
    <x v="1"/>
    <x v="0"/>
    <x v="1"/>
    <x v="1"/>
    <x v="0"/>
    <x v="4"/>
    <n v="0.31"/>
    <x v="3"/>
  </r>
  <r>
    <s v="CUST0362"/>
    <x v="1"/>
    <x v="1"/>
    <n v="19"/>
    <n v="1.5"/>
    <n v="202939"/>
    <n v="344996.3"/>
    <n v="94704.866666666654"/>
    <s v="NA"/>
    <s v="NA"/>
    <n v="9"/>
    <n v="9"/>
    <x v="0"/>
    <x v="1"/>
    <x v="1"/>
    <x v="0"/>
    <x v="1"/>
    <x v="2"/>
    <n v="0.16"/>
    <x v="1"/>
  </r>
  <r>
    <s v="CUST0363"/>
    <x v="2"/>
    <x v="10"/>
    <n v="18.5"/>
    <n v="2"/>
    <n v="171714"/>
    <n v="207773.94"/>
    <n v="18029.97"/>
    <s v="NA"/>
    <n v="7"/>
    <n v="8"/>
    <n v="7.5"/>
    <x v="2"/>
    <x v="1"/>
    <x v="0"/>
    <x v="0"/>
    <x v="1"/>
    <x v="3"/>
    <n v="0.35"/>
    <x v="3"/>
  </r>
  <r>
    <s v="CUST0364"/>
    <x v="3"/>
    <x v="3"/>
    <n v="17.5"/>
    <n v="3"/>
    <n v="118621"/>
    <n v="88965.75"/>
    <n v="-9885.0833333333339"/>
    <n v="2"/>
    <n v="5"/>
    <n v="2"/>
    <n v="3"/>
    <x v="1"/>
    <x v="0"/>
    <x v="1"/>
    <x v="1"/>
    <x v="1"/>
    <x v="2"/>
    <n v="0.1"/>
    <x v="1"/>
  </r>
  <r>
    <s v="CUST0365"/>
    <x v="0"/>
    <x v="7"/>
    <n v="17"/>
    <n v="3.5"/>
    <n v="712242"/>
    <n v="541303.92000000004"/>
    <n v="-48839.451428571418"/>
    <n v="7"/>
    <n v="10"/>
    <n v="9"/>
    <n v="8.6666666666666661"/>
    <x v="2"/>
    <x v="1"/>
    <x v="1"/>
    <x v="1"/>
    <x v="1"/>
    <x v="7"/>
    <n v="0.06"/>
    <x v="1"/>
  </r>
  <r>
    <s v="CUST0366"/>
    <x v="2"/>
    <x v="3"/>
    <n v="18.75"/>
    <n v="1.75"/>
    <n v="472489"/>
    <n v="803231.3"/>
    <n v="188995.60000000003"/>
    <s v="NA"/>
    <n v="9"/>
    <n v="7"/>
    <n v="8"/>
    <x v="2"/>
    <x v="0"/>
    <x v="0"/>
    <x v="1"/>
    <x v="1"/>
    <x v="5"/>
    <n v="0.71"/>
    <x v="2"/>
  </r>
  <r>
    <s v="CUST0367"/>
    <x v="0"/>
    <x v="6"/>
    <n v="17.5"/>
    <n v="3"/>
    <n v="213531"/>
    <n v="275454.99"/>
    <n v="20641.329999999998"/>
    <n v="7"/>
    <n v="10"/>
    <n v="9"/>
    <n v="8.6666666666666661"/>
    <x v="2"/>
    <x v="0"/>
    <x v="1"/>
    <x v="1"/>
    <x v="1"/>
    <x v="4"/>
    <n v="0.12"/>
    <x v="1"/>
  </r>
  <r>
    <s v="CUST0368"/>
    <x v="0"/>
    <x v="9"/>
    <n v="17.75"/>
    <n v="2.75"/>
    <n v="528140"/>
    <n v="829179.8"/>
    <n v="109469.0181818182"/>
    <n v="9"/>
    <n v="9"/>
    <n v="10"/>
    <n v="9.3333333333333339"/>
    <x v="0"/>
    <x v="0"/>
    <x v="0"/>
    <x v="1"/>
    <x v="1"/>
    <x v="5"/>
    <n v="0.4"/>
    <x v="3"/>
  </r>
  <r>
    <s v="CUST0369"/>
    <x v="3"/>
    <x v="6"/>
    <n v="19.5"/>
    <n v="1"/>
    <n v="227209"/>
    <n v="368078.57999999996"/>
    <n v="140869.57999999996"/>
    <s v="NA"/>
    <s v="NA"/>
    <n v="9"/>
    <n v="9"/>
    <x v="0"/>
    <x v="0"/>
    <x v="0"/>
    <x v="1"/>
    <x v="1"/>
    <x v="2"/>
    <n v="0.47"/>
    <x v="3"/>
  </r>
  <r>
    <s v="CUST0370"/>
    <x v="1"/>
    <x v="8"/>
    <n v="19.75"/>
    <n v="0.75"/>
    <n v="510011"/>
    <n v="785416.94"/>
    <n v="367207.91999999993"/>
    <s v="NA"/>
    <s v="NA"/>
    <n v="10"/>
    <n v="10"/>
    <x v="0"/>
    <x v="0"/>
    <x v="0"/>
    <x v="1"/>
    <x v="1"/>
    <x v="3"/>
    <n v="0.8"/>
    <x v="4"/>
  </r>
  <r>
    <s v="CUST0371"/>
    <x v="1"/>
    <x v="0"/>
    <n v="19.25"/>
    <n v="1.25"/>
    <n v="651812"/>
    <n v="749583.8"/>
    <n v="78217.440000000031"/>
    <s v="NA"/>
    <s v="NA"/>
    <n v="8"/>
    <n v="8"/>
    <x v="2"/>
    <x v="0"/>
    <x v="1"/>
    <x v="1"/>
    <x v="0"/>
    <x v="0"/>
    <e v="#N/A"/>
    <x v="0"/>
  </r>
  <r>
    <s v="CUST0372"/>
    <x v="1"/>
    <x v="0"/>
    <n v="18.25"/>
    <n v="2.25"/>
    <n v="308496"/>
    <n v="505933.44"/>
    <n v="87749.973333333328"/>
    <s v="NA"/>
    <n v="9"/>
    <n v="10"/>
    <n v="9.5"/>
    <x v="0"/>
    <x v="0"/>
    <x v="1"/>
    <x v="1"/>
    <x v="1"/>
    <x v="0"/>
    <e v="#N/A"/>
    <x v="0"/>
  </r>
  <r>
    <s v="CUST0373"/>
    <x v="2"/>
    <x v="1"/>
    <n v="19"/>
    <n v="1.5"/>
    <n v="98808"/>
    <n v="117581.52"/>
    <n v="12515.680000000002"/>
    <s v="NA"/>
    <s v="NA"/>
    <n v="10"/>
    <n v="10"/>
    <x v="0"/>
    <x v="1"/>
    <x v="1"/>
    <x v="1"/>
    <x v="1"/>
    <x v="3"/>
    <n v="0.9"/>
    <x v="4"/>
  </r>
  <r>
    <s v="CUST0374"/>
    <x v="0"/>
    <x v="9"/>
    <n v="18.25"/>
    <n v="2.25"/>
    <n v="870126"/>
    <n v="939736.08"/>
    <n v="30937.813333333313"/>
    <s v="NA"/>
    <n v="10"/>
    <n v="9"/>
    <n v="9.5"/>
    <x v="0"/>
    <x v="1"/>
    <x v="0"/>
    <x v="1"/>
    <x v="0"/>
    <x v="1"/>
    <n v="0.22"/>
    <x v="1"/>
  </r>
  <r>
    <s v="CUST0375"/>
    <x v="0"/>
    <x v="4"/>
    <n v="19.5"/>
    <n v="1"/>
    <n v="165733"/>
    <n v="172362.32"/>
    <n v="6629.320000000007"/>
    <s v="NA"/>
    <s v="NA"/>
    <n v="10"/>
    <n v="10"/>
    <x v="0"/>
    <x v="1"/>
    <x v="0"/>
    <x v="1"/>
    <x v="0"/>
    <x v="3"/>
    <n v="0.67"/>
    <x v="2"/>
  </r>
  <r>
    <s v="CUST0376"/>
    <x v="1"/>
    <x v="8"/>
    <n v="17"/>
    <n v="3.5"/>
    <n v="282098"/>
    <n v="344159.56"/>
    <n v="17731.874285714286"/>
    <n v="7"/>
    <n v="10"/>
    <n v="7"/>
    <n v="8"/>
    <x v="2"/>
    <x v="1"/>
    <x v="0"/>
    <x v="0"/>
    <x v="1"/>
    <x v="1"/>
    <n v="0.08"/>
    <x v="1"/>
  </r>
  <r>
    <s v="CUST0377"/>
    <x v="0"/>
    <x v="2"/>
    <n v="19.75"/>
    <n v="0.75"/>
    <n v="927428"/>
    <n v="1539530.48"/>
    <n v="816136.64"/>
    <s v="NA"/>
    <s v="NA"/>
    <n v="10"/>
    <n v="10"/>
    <x v="0"/>
    <x v="1"/>
    <x v="0"/>
    <x v="1"/>
    <x v="1"/>
    <x v="3"/>
    <n v="0.33"/>
    <x v="3"/>
  </r>
  <r>
    <s v="CUST0378"/>
    <x v="0"/>
    <x v="7"/>
    <n v="18"/>
    <n v="2.5"/>
    <n v="664762"/>
    <n v="884133.46"/>
    <n v="87748.583999999988"/>
    <s v="NA"/>
    <n v="4"/>
    <n v="5"/>
    <n v="4.5"/>
    <x v="1"/>
    <x v="0"/>
    <x v="0"/>
    <x v="0"/>
    <x v="1"/>
    <x v="5"/>
    <n v="0.31"/>
    <x v="3"/>
  </r>
  <r>
    <s v="CUST0379"/>
    <x v="2"/>
    <x v="2"/>
    <n v="18.5"/>
    <n v="2"/>
    <n v="109425"/>
    <n v="145535.25"/>
    <n v="18055.125"/>
    <s v="NA"/>
    <n v="7"/>
    <n v="9"/>
    <n v="8"/>
    <x v="2"/>
    <x v="1"/>
    <x v="1"/>
    <x v="0"/>
    <x v="0"/>
    <x v="1"/>
    <n v="0.12"/>
    <x v="1"/>
  </r>
  <r>
    <s v="CUST0380"/>
    <x v="1"/>
    <x v="6"/>
    <n v="17.75"/>
    <n v="2.75"/>
    <n v="651762"/>
    <n v="1042819.2"/>
    <n v="142202.61818181816"/>
    <n v="10"/>
    <n v="6"/>
    <n v="9"/>
    <n v="8.3333333333333339"/>
    <x v="2"/>
    <x v="1"/>
    <x v="1"/>
    <x v="0"/>
    <x v="0"/>
    <x v="7"/>
    <n v="0.52"/>
    <x v="2"/>
  </r>
  <r>
    <s v="CUST0381"/>
    <x v="0"/>
    <x v="8"/>
    <n v="18"/>
    <n v="2.5"/>
    <n v="853226"/>
    <n v="887355.04"/>
    <n v="13651.616000000015"/>
    <s v="NA"/>
    <n v="4"/>
    <n v="10"/>
    <n v="7"/>
    <x v="2"/>
    <x v="0"/>
    <x v="1"/>
    <x v="0"/>
    <x v="1"/>
    <x v="3"/>
    <n v="0.91"/>
    <x v="4"/>
  </r>
  <r>
    <s v="CUST0382"/>
    <x v="0"/>
    <x v="9"/>
    <n v="17"/>
    <n v="3.5"/>
    <n v="844664"/>
    <n v="1123403.1200000001"/>
    <n v="79639.748571428601"/>
    <n v="9"/>
    <n v="7"/>
    <n v="10"/>
    <n v="8.6666666666666661"/>
    <x v="2"/>
    <x v="0"/>
    <x v="1"/>
    <x v="1"/>
    <x v="0"/>
    <x v="2"/>
    <n v="0.28999999999999998"/>
    <x v="3"/>
  </r>
  <r>
    <s v="CUST0383"/>
    <x v="1"/>
    <x v="6"/>
    <n v="17"/>
    <n v="3.5"/>
    <n v="365434"/>
    <n v="624892.14"/>
    <n v="74130.897142857153"/>
    <n v="9"/>
    <n v="9"/>
    <n v="10"/>
    <n v="9.3333333333333339"/>
    <x v="0"/>
    <x v="0"/>
    <x v="0"/>
    <x v="1"/>
    <x v="1"/>
    <x v="5"/>
    <n v="0.43"/>
    <x v="3"/>
  </r>
  <r>
    <s v="CUST0384"/>
    <x v="0"/>
    <x v="10"/>
    <n v="17"/>
    <n v="3.5"/>
    <n v="513003"/>
    <n v="810544.74"/>
    <n v="85011.92571428571"/>
    <n v="9"/>
    <n v="9"/>
    <n v="9"/>
    <n v="9"/>
    <x v="0"/>
    <x v="1"/>
    <x v="0"/>
    <x v="0"/>
    <x v="1"/>
    <x v="5"/>
    <n v="0.49"/>
    <x v="3"/>
  </r>
  <r>
    <s v="CUST0385"/>
    <x v="1"/>
    <x v="5"/>
    <n v="17.5"/>
    <n v="3"/>
    <n v="336272"/>
    <n v="649004.96"/>
    <n v="104244.31999999999"/>
    <n v="9"/>
    <n v="10"/>
    <n v="6"/>
    <n v="8.3333333333333339"/>
    <x v="2"/>
    <x v="0"/>
    <x v="0"/>
    <x v="1"/>
    <x v="0"/>
    <x v="4"/>
    <n v="0.45"/>
    <x v="3"/>
  </r>
  <r>
    <s v="CUST0386"/>
    <x v="1"/>
    <x v="5"/>
    <n v="19.75"/>
    <n v="0.75"/>
    <n v="702290"/>
    <n v="905954.1"/>
    <n v="271552.1333333333"/>
    <s v="NA"/>
    <s v="NA"/>
    <n v="9"/>
    <n v="9"/>
    <x v="0"/>
    <x v="0"/>
    <x v="0"/>
    <x v="1"/>
    <x v="0"/>
    <x v="3"/>
    <n v="0.95"/>
    <x v="4"/>
  </r>
  <r>
    <s v="CUST0387"/>
    <x v="1"/>
    <x v="0"/>
    <n v="17.75"/>
    <n v="2.75"/>
    <n v="177789"/>
    <n v="264905.61"/>
    <n v="31678.767272727269"/>
    <n v="10"/>
    <n v="10"/>
    <n v="9"/>
    <n v="9.6666666666666661"/>
    <x v="0"/>
    <x v="0"/>
    <x v="1"/>
    <x v="1"/>
    <x v="0"/>
    <x v="0"/>
    <e v="#N/A"/>
    <x v="0"/>
  </r>
  <r>
    <s v="CUST0388"/>
    <x v="3"/>
    <x v="9"/>
    <n v="18.75"/>
    <n v="1.75"/>
    <n v="186216"/>
    <n v="364983.36"/>
    <n v="102152.77714285713"/>
    <s v="NA"/>
    <n v="10"/>
    <n v="10"/>
    <n v="10"/>
    <x v="0"/>
    <x v="0"/>
    <x v="0"/>
    <x v="0"/>
    <x v="0"/>
    <x v="5"/>
    <n v="0.97"/>
    <x v="4"/>
  </r>
  <r>
    <s v="CUST0389"/>
    <x v="0"/>
    <x v="1"/>
    <n v="18.5"/>
    <n v="2"/>
    <n v="668925"/>
    <n v="1117104.75"/>
    <n v="224089.875"/>
    <s v="NA"/>
    <n v="10"/>
    <n v="9"/>
    <n v="9.5"/>
    <x v="0"/>
    <x v="0"/>
    <x v="1"/>
    <x v="1"/>
    <x v="0"/>
    <x v="1"/>
    <n v="0.1"/>
    <x v="1"/>
  </r>
  <r>
    <s v="CUST0390"/>
    <x v="1"/>
    <x v="10"/>
    <n v="17.5"/>
    <n v="3"/>
    <n v="493800"/>
    <n v="834522"/>
    <n v="113574"/>
    <n v="9"/>
    <n v="10"/>
    <n v="10"/>
    <n v="9.6666666666666661"/>
    <x v="0"/>
    <x v="1"/>
    <x v="0"/>
    <x v="0"/>
    <x v="0"/>
    <x v="5"/>
    <n v="0.75"/>
    <x v="2"/>
  </r>
  <r>
    <s v="CUST0391"/>
    <x v="2"/>
    <x v="0"/>
    <n v="17.25"/>
    <n v="3.25"/>
    <n v="192090"/>
    <n v="230508"/>
    <n v="11820.923076923076"/>
    <n v="8"/>
    <n v="6"/>
    <n v="8"/>
    <n v="7.333333333333333"/>
    <x v="2"/>
    <x v="1"/>
    <x v="0"/>
    <x v="1"/>
    <x v="1"/>
    <x v="0"/>
    <e v="#N/A"/>
    <x v="0"/>
  </r>
  <r>
    <s v="CUST0392"/>
    <x v="3"/>
    <x v="1"/>
    <n v="19.25"/>
    <n v="1.25"/>
    <n v="210590"/>
    <n v="322202.7"/>
    <n v="89290.16"/>
    <s v="NA"/>
    <s v="NA"/>
    <n v="10"/>
    <n v="10"/>
    <x v="0"/>
    <x v="0"/>
    <x v="0"/>
    <x v="1"/>
    <x v="0"/>
    <x v="3"/>
    <n v="0.81"/>
    <x v="4"/>
  </r>
  <r>
    <s v="CUST0393"/>
    <x v="0"/>
    <x v="8"/>
    <n v="19.25"/>
    <n v="1.25"/>
    <n v="413894"/>
    <n v="455283.4"/>
    <n v="33111.520000000019"/>
    <s v="NA"/>
    <s v="NA"/>
    <n v="8"/>
    <n v="8"/>
    <x v="2"/>
    <x v="0"/>
    <x v="1"/>
    <x v="0"/>
    <x v="0"/>
    <x v="3"/>
    <n v="0.27"/>
    <x v="3"/>
  </r>
  <r>
    <s v="CUST0394"/>
    <x v="3"/>
    <x v="9"/>
    <n v="17.75"/>
    <n v="2.75"/>
    <n v="190421"/>
    <n v="17137.889999999985"/>
    <n v="-63012.040000000008"/>
    <n v="6"/>
    <n v="9"/>
    <n v="5"/>
    <n v="6.666666666666667"/>
    <x v="1"/>
    <x v="1"/>
    <x v="0"/>
    <x v="1"/>
    <x v="0"/>
    <x v="2"/>
    <n v="0.03"/>
    <x v="1"/>
  </r>
  <r>
    <s v="CUST0395"/>
    <x v="0"/>
    <x v="10"/>
    <n v="18.25"/>
    <n v="2.25"/>
    <n v="739471"/>
    <n v="1168364.18"/>
    <n v="190619.19111111108"/>
    <s v="NA"/>
    <n v="10"/>
    <n v="6"/>
    <n v="8"/>
    <x v="2"/>
    <x v="1"/>
    <x v="0"/>
    <x v="0"/>
    <x v="0"/>
    <x v="1"/>
    <n v="0.4"/>
    <x v="3"/>
  </r>
  <r>
    <s v="CUST0396"/>
    <x v="1"/>
    <x v="6"/>
    <n v="17"/>
    <n v="3.5"/>
    <n v="439324"/>
    <n v="579907.67999999993"/>
    <n v="40166.765714285699"/>
    <n v="7"/>
    <n v="6"/>
    <n v="4"/>
    <n v="5.666666666666667"/>
    <x v="1"/>
    <x v="1"/>
    <x v="1"/>
    <x v="0"/>
    <x v="1"/>
    <x v="7"/>
    <n v="0.03"/>
    <x v="1"/>
  </r>
  <r>
    <s v="CUST0397"/>
    <x v="1"/>
    <x v="9"/>
    <n v="17.25"/>
    <n v="3.25"/>
    <n v="506691"/>
    <n v="516824.82"/>
    <n v="3118.0984615384637"/>
    <n v="8"/>
    <n v="10"/>
    <n v="6"/>
    <n v="8"/>
    <x v="2"/>
    <x v="0"/>
    <x v="0"/>
    <x v="0"/>
    <x v="1"/>
    <x v="7"/>
    <n v="0.04"/>
    <x v="1"/>
  </r>
  <r>
    <s v="CUST0398"/>
    <x v="0"/>
    <x v="4"/>
    <n v="19"/>
    <n v="1.5"/>
    <n v="745804"/>
    <n v="238657.27999999997"/>
    <n v="-338097.81333333335"/>
    <s v="NA"/>
    <s v="NA"/>
    <n v="4"/>
    <n v="4"/>
    <x v="1"/>
    <x v="0"/>
    <x v="0"/>
    <x v="1"/>
    <x v="0"/>
    <x v="6"/>
    <n v="0.15"/>
    <x v="1"/>
  </r>
  <r>
    <s v="CUST0399"/>
    <x v="1"/>
    <x v="7"/>
    <n v="17"/>
    <n v="3.5"/>
    <n v="557529"/>
    <n v="641158.35"/>
    <n v="23894.099999999995"/>
    <n v="7"/>
    <n v="9"/>
    <n v="5"/>
    <n v="7"/>
    <x v="2"/>
    <x v="1"/>
    <x v="0"/>
    <x v="1"/>
    <x v="0"/>
    <x v="5"/>
    <n v="0.43"/>
    <x v="3"/>
  </r>
  <r>
    <s v="CUST0400"/>
    <x v="2"/>
    <x v="7"/>
    <n v="19"/>
    <n v="1.5"/>
    <n v="297580"/>
    <n v="89274"/>
    <n v="-138870.66666666666"/>
    <s v="NA"/>
    <s v="NA"/>
    <n v="5"/>
    <n v="5"/>
    <x v="1"/>
    <x v="0"/>
    <x v="0"/>
    <x v="1"/>
    <x v="0"/>
    <x v="3"/>
    <n v="0.21"/>
    <x v="1"/>
  </r>
  <r>
    <s v="CUST0401"/>
    <x v="2"/>
    <x v="8"/>
    <n v="17.5"/>
    <n v="3"/>
    <n v="195236"/>
    <n v="275282.76"/>
    <n v="26682.253333333338"/>
    <n v="10"/>
    <n v="7"/>
    <n v="9"/>
    <n v="8.6666666666666661"/>
    <x v="2"/>
    <x v="1"/>
    <x v="1"/>
    <x v="1"/>
    <x v="0"/>
    <x v="1"/>
    <n v="0.36"/>
    <x v="3"/>
  </r>
  <r>
    <s v="CUST0402"/>
    <x v="3"/>
    <x v="0"/>
    <n v="17.75"/>
    <n v="2.75"/>
    <n v="214449"/>
    <n v="428898"/>
    <n v="77981.454545454544"/>
    <n v="9"/>
    <n v="9"/>
    <n v="10"/>
    <n v="9.3333333333333339"/>
    <x v="0"/>
    <x v="1"/>
    <x v="1"/>
    <x v="1"/>
    <x v="1"/>
    <x v="0"/>
    <e v="#N/A"/>
    <x v="0"/>
  </r>
  <r>
    <s v="CUST0403"/>
    <x v="1"/>
    <x v="1"/>
    <n v="17.75"/>
    <n v="2.75"/>
    <n v="181214"/>
    <n v="353367.3"/>
    <n v="62601.2"/>
    <n v="9"/>
    <n v="10"/>
    <n v="10"/>
    <n v="9.6666666666666661"/>
    <x v="0"/>
    <x v="1"/>
    <x v="1"/>
    <x v="1"/>
    <x v="1"/>
    <x v="7"/>
    <n v="0.32"/>
    <x v="3"/>
  </r>
  <r>
    <s v="CUST0404"/>
    <x v="1"/>
    <x v="5"/>
    <n v="19"/>
    <n v="1.5"/>
    <n v="485276"/>
    <n v="587183.96"/>
    <n v="67938.63999999997"/>
    <s v="NA"/>
    <s v="NA"/>
    <n v="10"/>
    <n v="10"/>
    <x v="0"/>
    <x v="1"/>
    <x v="0"/>
    <x v="0"/>
    <x v="1"/>
    <x v="3"/>
    <n v="0.64"/>
    <x v="2"/>
  </r>
  <r>
    <s v="CUST0405"/>
    <x v="3"/>
    <x v="10"/>
    <n v="17.5"/>
    <n v="3"/>
    <n v="223396"/>
    <n v="317222.32"/>
    <n v="31275.440000000002"/>
    <n v="9"/>
    <n v="7"/>
    <n v="7"/>
    <n v="7.666666666666667"/>
    <x v="2"/>
    <x v="0"/>
    <x v="0"/>
    <x v="0"/>
    <x v="0"/>
    <x v="5"/>
    <n v="0.12"/>
    <x v="1"/>
  </r>
  <r>
    <s v="CUST0406"/>
    <x v="1"/>
    <x v="6"/>
    <n v="18.25"/>
    <n v="2.25"/>
    <n v="720106"/>
    <n v="1058555.82"/>
    <n v="150422.14222222226"/>
    <s v="NA"/>
    <n v="8"/>
    <n v="10"/>
    <n v="9"/>
    <x v="0"/>
    <x v="1"/>
    <x v="1"/>
    <x v="0"/>
    <x v="1"/>
    <x v="5"/>
    <n v="0.93"/>
    <x v="4"/>
  </r>
  <r>
    <s v="CUST0407"/>
    <x v="0"/>
    <x v="10"/>
    <n v="17.25"/>
    <n v="3.25"/>
    <n v="776017"/>
    <n v="426809.35"/>
    <n v="-107448.5076923077"/>
    <n v="3"/>
    <n v="4"/>
    <n v="9"/>
    <n v="5.333333333333333"/>
    <x v="1"/>
    <x v="1"/>
    <x v="0"/>
    <x v="1"/>
    <x v="1"/>
    <x v="3"/>
    <n v="0.01"/>
    <x v="1"/>
  </r>
  <r>
    <s v="CUST0408"/>
    <x v="2"/>
    <x v="9"/>
    <n v="17"/>
    <n v="3.5"/>
    <n v="110155"/>
    <n v="164130.95000000001"/>
    <n v="15421.700000000003"/>
    <n v="10"/>
    <n v="9"/>
    <n v="10"/>
    <n v="9.6666666666666661"/>
    <x v="0"/>
    <x v="0"/>
    <x v="0"/>
    <x v="1"/>
    <x v="0"/>
    <x v="1"/>
    <n v="0.36"/>
    <x v="3"/>
  </r>
  <r>
    <s v="CUST0409"/>
    <x v="1"/>
    <x v="9"/>
    <n v="18"/>
    <n v="2.5"/>
    <n v="194307"/>
    <n v="365297.16000000003"/>
    <n v="68396.064000000013"/>
    <s v="NA"/>
    <n v="10"/>
    <n v="9"/>
    <n v="9.5"/>
    <x v="0"/>
    <x v="1"/>
    <x v="1"/>
    <x v="0"/>
    <x v="1"/>
    <x v="1"/>
    <n v="0.6"/>
    <x v="2"/>
  </r>
  <r>
    <s v="CUST0410"/>
    <x v="3"/>
    <x v="1"/>
    <n v="17.25"/>
    <n v="3.25"/>
    <n v="98907"/>
    <n v="121655.61"/>
    <n v="6999.5723076923077"/>
    <n v="7"/>
    <n v="10"/>
    <n v="5"/>
    <n v="7.333333333333333"/>
    <x v="2"/>
    <x v="1"/>
    <x v="0"/>
    <x v="0"/>
    <x v="1"/>
    <x v="2"/>
    <n v="0.65"/>
    <x v="2"/>
  </r>
  <r>
    <s v="CUST0411"/>
    <x v="2"/>
    <x v="7"/>
    <n v="18.5"/>
    <n v="2"/>
    <n v="413547"/>
    <n v="748520.07000000007"/>
    <n v="167486.53500000003"/>
    <s v="NA"/>
    <n v="9"/>
    <n v="10"/>
    <n v="9.5"/>
    <x v="0"/>
    <x v="0"/>
    <x v="0"/>
    <x v="0"/>
    <x v="1"/>
    <x v="5"/>
    <n v="0.74"/>
    <x v="2"/>
  </r>
  <r>
    <s v="CUST0412"/>
    <x v="3"/>
    <x v="5"/>
    <n v="17.25"/>
    <n v="3.25"/>
    <n v="160180"/>
    <n v="225853.8"/>
    <n v="20207.323076923072"/>
    <n v="8"/>
    <n v="10"/>
    <n v="10"/>
    <n v="9.3333333333333339"/>
    <x v="0"/>
    <x v="0"/>
    <x v="1"/>
    <x v="0"/>
    <x v="1"/>
    <x v="7"/>
    <n v="0.66"/>
    <x v="2"/>
  </r>
  <r>
    <s v="CUST0413"/>
    <x v="1"/>
    <x v="8"/>
    <n v="17.5"/>
    <n v="3"/>
    <n v="213436"/>
    <n v="411931.48"/>
    <n v="66165.159999999989"/>
    <n v="10"/>
    <n v="9"/>
    <n v="9"/>
    <n v="9.3333333333333339"/>
    <x v="0"/>
    <x v="1"/>
    <x v="0"/>
    <x v="1"/>
    <x v="1"/>
    <x v="7"/>
    <n v="0.31"/>
    <x v="3"/>
  </r>
  <r>
    <s v="CUST0414"/>
    <x v="1"/>
    <x v="5"/>
    <n v="17.25"/>
    <n v="3.25"/>
    <n v="466688"/>
    <n v="443353.59999999998"/>
    <n v="-7179.8153846153918"/>
    <n v="5"/>
    <n v="5"/>
    <n v="7"/>
    <n v="5.666666666666667"/>
    <x v="1"/>
    <x v="0"/>
    <x v="0"/>
    <x v="0"/>
    <x v="1"/>
    <x v="1"/>
    <n v="0.28000000000000003"/>
    <x v="3"/>
  </r>
  <r>
    <s v="CUST0415"/>
    <x v="2"/>
    <x v="2"/>
    <n v="18.75"/>
    <n v="1.75"/>
    <n v="305472"/>
    <n v="452098.56"/>
    <n v="83786.605714285717"/>
    <s v="NA"/>
    <n v="9"/>
    <n v="10"/>
    <n v="9.5"/>
    <x v="0"/>
    <x v="1"/>
    <x v="1"/>
    <x v="1"/>
    <x v="0"/>
    <x v="1"/>
    <n v="0.91"/>
    <x v="4"/>
  </r>
  <r>
    <s v="CUST0416"/>
    <x v="1"/>
    <x v="2"/>
    <n v="19.25"/>
    <n v="1.25"/>
    <n v="665618"/>
    <n v="1191456.22"/>
    <n v="420670.576"/>
    <s v="NA"/>
    <s v="NA"/>
    <n v="10"/>
    <n v="10"/>
    <x v="0"/>
    <x v="0"/>
    <x v="1"/>
    <x v="0"/>
    <x v="0"/>
    <x v="2"/>
    <n v="0.35"/>
    <x v="3"/>
  </r>
  <r>
    <s v="CUST0417"/>
    <x v="1"/>
    <x v="7"/>
    <n v="18.75"/>
    <n v="1.75"/>
    <n v="520273"/>
    <n v="639935.79"/>
    <n v="68378.737142857164"/>
    <s v="NA"/>
    <n v="9"/>
    <n v="9"/>
    <n v="9"/>
    <x v="0"/>
    <x v="0"/>
    <x v="0"/>
    <x v="0"/>
    <x v="0"/>
    <x v="3"/>
    <n v="0.81"/>
    <x v="4"/>
  </r>
  <r>
    <s v="CUST0418"/>
    <x v="0"/>
    <x v="9"/>
    <n v="17.25"/>
    <n v="3.25"/>
    <n v="608798"/>
    <n v="1217596"/>
    <n v="187322.46153846153"/>
    <n v="9"/>
    <n v="9"/>
    <n v="9"/>
    <n v="9"/>
    <x v="0"/>
    <x v="1"/>
    <x v="1"/>
    <x v="0"/>
    <x v="1"/>
    <x v="7"/>
    <n v="0.82"/>
    <x v="4"/>
  </r>
  <r>
    <s v="CUST0419"/>
    <x v="0"/>
    <x v="0"/>
    <n v="19.25"/>
    <n v="1.25"/>
    <n v="959285"/>
    <n v="1659563.0499999998"/>
    <n v="560222.43999999983"/>
    <s v="NA"/>
    <s v="NA"/>
    <n v="6"/>
    <n v="6"/>
    <x v="1"/>
    <x v="1"/>
    <x v="0"/>
    <x v="0"/>
    <x v="0"/>
    <x v="0"/>
    <e v="#N/A"/>
    <x v="0"/>
  </r>
  <r>
    <s v="CUST0420"/>
    <x v="0"/>
    <x v="8"/>
    <n v="17.75"/>
    <n v="2.75"/>
    <n v="228239"/>
    <n v="244215.73"/>
    <n v="5809.7200000000039"/>
    <n v="3"/>
    <n v="8"/>
    <n v="7"/>
    <n v="6"/>
    <x v="1"/>
    <x v="0"/>
    <x v="0"/>
    <x v="1"/>
    <x v="0"/>
    <x v="2"/>
    <n v="0.23"/>
    <x v="1"/>
  </r>
  <r>
    <s v="CUST0421"/>
    <x v="2"/>
    <x v="8"/>
    <n v="19"/>
    <n v="1.5"/>
    <n v="245419"/>
    <n v="299411.18"/>
    <n v="35994.78666666666"/>
    <s v="NA"/>
    <s v="NA"/>
    <n v="9"/>
    <n v="9"/>
    <x v="0"/>
    <x v="1"/>
    <x v="0"/>
    <x v="1"/>
    <x v="0"/>
    <x v="3"/>
    <n v="0.37"/>
    <x v="3"/>
  </r>
  <r>
    <s v="CUST0422"/>
    <x v="3"/>
    <x v="7"/>
    <n v="17.5"/>
    <n v="3"/>
    <n v="82467"/>
    <n v="5772.6900000000023"/>
    <n v="-25564.77"/>
    <n v="5"/>
    <n v="5"/>
    <n v="10"/>
    <n v="6.666666666666667"/>
    <x v="1"/>
    <x v="1"/>
    <x v="1"/>
    <x v="1"/>
    <x v="1"/>
    <x v="2"/>
    <n v="0.21"/>
    <x v="1"/>
  </r>
  <r>
    <s v="CUST0423"/>
    <x v="0"/>
    <x v="9"/>
    <n v="17.5"/>
    <n v="3"/>
    <n v="443900"/>
    <n v="741313"/>
    <n v="99137.666666666672"/>
    <n v="10"/>
    <n v="9"/>
    <n v="10"/>
    <n v="9.6666666666666661"/>
    <x v="0"/>
    <x v="0"/>
    <x v="1"/>
    <x v="0"/>
    <x v="1"/>
    <x v="4"/>
    <n v="0.35"/>
    <x v="3"/>
  </r>
  <r>
    <s v="CUST0424"/>
    <x v="0"/>
    <x v="7"/>
    <n v="17.75"/>
    <n v="2.75"/>
    <n v="764121"/>
    <n v="1505318.37"/>
    <n v="269526.3163636364"/>
    <n v="10"/>
    <n v="10"/>
    <n v="10"/>
    <n v="10"/>
    <x v="0"/>
    <x v="1"/>
    <x v="0"/>
    <x v="0"/>
    <x v="0"/>
    <x v="7"/>
    <n v="0.48"/>
    <x v="3"/>
  </r>
  <r>
    <s v="CUST0425"/>
    <x v="0"/>
    <x v="0"/>
    <n v="19.25"/>
    <n v="1.25"/>
    <n v="386743"/>
    <n v="758016.28"/>
    <n v="297018.62400000001"/>
    <s v="NA"/>
    <s v="NA"/>
    <n v="5"/>
    <n v="5"/>
    <x v="1"/>
    <x v="1"/>
    <x v="0"/>
    <x v="1"/>
    <x v="0"/>
    <x v="0"/>
    <e v="#N/A"/>
    <x v="0"/>
  </r>
  <r>
    <s v="CUST0426"/>
    <x v="3"/>
    <x v="10"/>
    <n v="17.5"/>
    <n v="3"/>
    <n v="70011"/>
    <n v="70711.11"/>
    <n v="233.3700000000002"/>
    <n v="7"/>
    <n v="7"/>
    <n v="4"/>
    <n v="6"/>
    <x v="1"/>
    <x v="1"/>
    <x v="0"/>
    <x v="0"/>
    <x v="0"/>
    <x v="3"/>
    <n v="7.0000000000000007E-2"/>
    <x v="1"/>
  </r>
  <r>
    <s v="CUST0427"/>
    <x v="2"/>
    <x v="4"/>
    <n v="18"/>
    <n v="2.5"/>
    <n v="119544"/>
    <n v="236697.12"/>
    <n v="46861.248"/>
    <s v="NA"/>
    <n v="6"/>
    <n v="10"/>
    <n v="8"/>
    <x v="2"/>
    <x v="0"/>
    <x v="1"/>
    <x v="1"/>
    <x v="0"/>
    <x v="5"/>
    <n v="0.5"/>
    <x v="3"/>
  </r>
  <r>
    <s v="CUST0428"/>
    <x v="3"/>
    <x v="9"/>
    <n v="18.5"/>
    <n v="2"/>
    <n v="156877"/>
    <n v="238453.04"/>
    <n v="40788.020000000004"/>
    <s v="NA"/>
    <n v="10"/>
    <n v="9"/>
    <n v="9.5"/>
    <x v="0"/>
    <x v="0"/>
    <x v="0"/>
    <x v="0"/>
    <x v="1"/>
    <x v="5"/>
    <n v="0.72"/>
    <x v="2"/>
  </r>
  <r>
    <s v="CUST0429"/>
    <x v="3"/>
    <x v="2"/>
    <n v="18.25"/>
    <n v="2.25"/>
    <n v="71466"/>
    <n v="56458.14"/>
    <n v="-6670.16"/>
    <s v="NA"/>
    <n v="3"/>
    <n v="9"/>
    <n v="6"/>
    <x v="1"/>
    <x v="1"/>
    <x v="1"/>
    <x v="1"/>
    <x v="1"/>
    <x v="1"/>
    <n v="7.0000000000000007E-2"/>
    <x v="1"/>
  </r>
  <r>
    <s v="CUST0430"/>
    <x v="0"/>
    <x v="6"/>
    <n v="17.75"/>
    <n v="2.75"/>
    <n v="900017"/>
    <n v="936017.68"/>
    <n v="13091.156363636383"/>
    <n v="10"/>
    <n v="10"/>
    <n v="8"/>
    <n v="9.3333333333333339"/>
    <x v="0"/>
    <x v="1"/>
    <x v="0"/>
    <x v="1"/>
    <x v="1"/>
    <x v="1"/>
    <n v="0.6"/>
    <x v="2"/>
  </r>
  <r>
    <s v="CUST0431"/>
    <x v="0"/>
    <x v="8"/>
    <n v="17.25"/>
    <n v="3.25"/>
    <n v="970409"/>
    <n v="1882593.46"/>
    <n v="280672.14153846155"/>
    <n v="9"/>
    <n v="9"/>
    <n v="9"/>
    <n v="9"/>
    <x v="0"/>
    <x v="0"/>
    <x v="0"/>
    <x v="1"/>
    <x v="1"/>
    <x v="7"/>
    <n v="0.31"/>
    <x v="3"/>
  </r>
  <r>
    <s v="CUST0432"/>
    <x v="0"/>
    <x v="9"/>
    <n v="18.75"/>
    <n v="1.75"/>
    <n v="360036"/>
    <n v="676867.67999999993"/>
    <n v="181046.67428571425"/>
    <s v="NA"/>
    <n v="5"/>
    <n v="10"/>
    <n v="7.5"/>
    <x v="2"/>
    <x v="0"/>
    <x v="0"/>
    <x v="1"/>
    <x v="0"/>
    <x v="5"/>
    <n v="0.42"/>
    <x v="3"/>
  </r>
  <r>
    <s v="CUST0433"/>
    <x v="0"/>
    <x v="3"/>
    <n v="17.25"/>
    <n v="3.25"/>
    <n v="393079"/>
    <n v="98269.75"/>
    <n v="-90710.538461538468"/>
    <n v="10"/>
    <n v="5"/>
    <n v="7"/>
    <n v="7.333333333333333"/>
    <x v="2"/>
    <x v="1"/>
    <x v="1"/>
    <x v="1"/>
    <x v="0"/>
    <x v="5"/>
    <n v="0.26"/>
    <x v="3"/>
  </r>
  <r>
    <s v="CUST0434"/>
    <x v="1"/>
    <x v="8"/>
    <n v="19.5"/>
    <n v="1"/>
    <n v="305020"/>
    <n v="606989.80000000005"/>
    <n v="301969.80000000005"/>
    <s v="NA"/>
    <s v="NA"/>
    <n v="10"/>
    <n v="10"/>
    <x v="0"/>
    <x v="1"/>
    <x v="1"/>
    <x v="0"/>
    <x v="0"/>
    <x v="2"/>
    <n v="0.21"/>
    <x v="1"/>
  </r>
  <r>
    <s v="CUST0435"/>
    <x v="1"/>
    <x v="7"/>
    <n v="19.25"/>
    <n v="1.25"/>
    <n v="148202"/>
    <n v="263799.56"/>
    <n v="92478.047999999995"/>
    <s v="NA"/>
    <s v="NA"/>
    <n v="9"/>
    <n v="9"/>
    <x v="0"/>
    <x v="1"/>
    <x v="0"/>
    <x v="1"/>
    <x v="0"/>
    <x v="2"/>
    <n v="0.7"/>
    <x v="2"/>
  </r>
  <r>
    <s v="CUST0436"/>
    <x v="3"/>
    <x v="1"/>
    <n v="18.5"/>
    <n v="2"/>
    <n v="79430"/>
    <n v="111996.3"/>
    <n v="16283.150000000001"/>
    <s v="NA"/>
    <n v="10"/>
    <n v="10"/>
    <n v="10"/>
    <x v="0"/>
    <x v="0"/>
    <x v="0"/>
    <x v="0"/>
    <x v="0"/>
    <x v="1"/>
    <n v="0.82"/>
    <x v="4"/>
  </r>
  <r>
    <s v="CUST0437"/>
    <x v="2"/>
    <x v="1"/>
    <n v="19"/>
    <n v="1.5"/>
    <n v="420076"/>
    <n v="659519.31999999995"/>
    <n v="159628.87999999998"/>
    <s v="NA"/>
    <s v="NA"/>
    <n v="9"/>
    <n v="9"/>
    <x v="0"/>
    <x v="0"/>
    <x v="0"/>
    <x v="1"/>
    <x v="1"/>
    <x v="3"/>
    <n v="0.35"/>
    <x v="3"/>
  </r>
  <r>
    <s v="CUST0438"/>
    <x v="2"/>
    <x v="7"/>
    <n v="19.75"/>
    <n v="0.75"/>
    <n v="278513"/>
    <n v="356496.64000000001"/>
    <n v="103978.18666666669"/>
    <s v="NA"/>
    <s v="NA"/>
    <n v="10"/>
    <n v="10"/>
    <x v="0"/>
    <x v="0"/>
    <x v="1"/>
    <x v="1"/>
    <x v="0"/>
    <x v="2"/>
    <n v="0.34"/>
    <x v="3"/>
  </r>
  <r>
    <s v="CUST0439"/>
    <x v="1"/>
    <x v="7"/>
    <n v="18.75"/>
    <n v="1.75"/>
    <n v="473899"/>
    <n v="786672.34000000008"/>
    <n v="178727.62285714291"/>
    <s v="NA"/>
    <n v="9"/>
    <n v="9"/>
    <n v="9"/>
    <x v="0"/>
    <x v="0"/>
    <x v="1"/>
    <x v="1"/>
    <x v="1"/>
    <x v="5"/>
    <n v="0.42"/>
    <x v="3"/>
  </r>
  <r>
    <s v="CUST0440"/>
    <x v="0"/>
    <x v="10"/>
    <n v="19.75"/>
    <n v="0.75"/>
    <n v="667392"/>
    <n v="1061153.28"/>
    <n v="525015.04000000004"/>
    <s v="NA"/>
    <s v="NA"/>
    <n v="9"/>
    <n v="9"/>
    <x v="0"/>
    <x v="0"/>
    <x v="1"/>
    <x v="0"/>
    <x v="1"/>
    <x v="3"/>
    <n v="0.34"/>
    <x v="3"/>
  </r>
  <r>
    <s v="CUST0441"/>
    <x v="2"/>
    <x v="8"/>
    <n v="17.25"/>
    <n v="3.25"/>
    <n v="480298"/>
    <n v="806900.64"/>
    <n v="100493.12000000001"/>
    <n v="10"/>
    <n v="9"/>
    <n v="9"/>
    <n v="9.3333333333333339"/>
    <x v="0"/>
    <x v="0"/>
    <x v="1"/>
    <x v="0"/>
    <x v="1"/>
    <x v="5"/>
    <n v="0.48"/>
    <x v="3"/>
  </r>
  <r>
    <s v="CUST0442"/>
    <x v="0"/>
    <x v="9"/>
    <n v="18"/>
    <n v="2.5"/>
    <n v="471098"/>
    <n v="871531.3"/>
    <n v="160173.32"/>
    <s v="NA"/>
    <n v="8"/>
    <n v="5"/>
    <n v="6.5"/>
    <x v="1"/>
    <x v="1"/>
    <x v="1"/>
    <x v="0"/>
    <x v="0"/>
    <x v="1"/>
    <n v="0.48"/>
    <x v="3"/>
  </r>
  <r>
    <s v="CUST0443"/>
    <x v="2"/>
    <x v="7"/>
    <n v="19"/>
    <n v="1.5"/>
    <n v="451135"/>
    <n v="631589"/>
    <n v="120302.66666666667"/>
    <s v="NA"/>
    <s v="NA"/>
    <n v="10"/>
    <n v="10"/>
    <x v="0"/>
    <x v="0"/>
    <x v="1"/>
    <x v="0"/>
    <x v="0"/>
    <x v="3"/>
    <n v="0.04"/>
    <x v="1"/>
  </r>
  <r>
    <s v="CUST0444"/>
    <x v="1"/>
    <x v="6"/>
    <n v="18"/>
    <n v="2.5"/>
    <n v="383141"/>
    <n v="601531.37"/>
    <n v="87356.148000000001"/>
    <s v="NA"/>
    <n v="9"/>
    <n v="10"/>
    <n v="9.5"/>
    <x v="0"/>
    <x v="0"/>
    <x v="0"/>
    <x v="0"/>
    <x v="1"/>
    <x v="1"/>
    <n v="0.3"/>
    <x v="3"/>
  </r>
  <r>
    <s v="CUST0445"/>
    <x v="3"/>
    <x v="0"/>
    <n v="19.25"/>
    <n v="1.25"/>
    <n v="187224"/>
    <n v="179735.04000000001"/>
    <n v="-5991.1679999999933"/>
    <s v="NA"/>
    <s v="NA"/>
    <n v="3"/>
    <n v="3"/>
    <x v="1"/>
    <x v="0"/>
    <x v="1"/>
    <x v="1"/>
    <x v="1"/>
    <x v="0"/>
    <e v="#N/A"/>
    <x v="0"/>
  </r>
  <r>
    <s v="CUST0446"/>
    <x v="3"/>
    <x v="10"/>
    <n v="19.75"/>
    <n v="0.75"/>
    <n v="225326"/>
    <n v="376294.42000000004"/>
    <n v="201291.22666666671"/>
    <s v="NA"/>
    <s v="NA"/>
    <n v="9"/>
    <n v="9"/>
    <x v="0"/>
    <x v="1"/>
    <x v="0"/>
    <x v="0"/>
    <x v="1"/>
    <x v="3"/>
    <n v="0.84"/>
    <x v="4"/>
  </r>
  <r>
    <s v="CUST0447"/>
    <x v="0"/>
    <x v="4"/>
    <n v="18.25"/>
    <n v="2.25"/>
    <n v="989789"/>
    <n v="1910292.77"/>
    <n v="409112.78666666668"/>
    <s v="NA"/>
    <n v="10"/>
    <n v="10"/>
    <n v="10"/>
    <x v="0"/>
    <x v="1"/>
    <x v="0"/>
    <x v="0"/>
    <x v="0"/>
    <x v="5"/>
    <n v="0.45"/>
    <x v="3"/>
  </r>
  <r>
    <s v="CUST0448"/>
    <x v="0"/>
    <x v="8"/>
    <n v="17.25"/>
    <n v="3.25"/>
    <n v="730808"/>
    <n v="920818.08000000007"/>
    <n v="58464.640000000021"/>
    <n v="6"/>
    <n v="8"/>
    <n v="9"/>
    <n v="7.666666666666667"/>
    <x v="2"/>
    <x v="1"/>
    <x v="0"/>
    <x v="1"/>
    <x v="1"/>
    <x v="5"/>
    <n v="0.84"/>
    <x v="4"/>
  </r>
  <r>
    <s v="CUST0449"/>
    <x v="3"/>
    <x v="10"/>
    <n v="19.25"/>
    <n v="1.25"/>
    <n v="201400"/>
    <n v="249736"/>
    <n v="38668.800000000003"/>
    <s v="NA"/>
    <s v="NA"/>
    <n v="8"/>
    <n v="8"/>
    <x v="2"/>
    <x v="1"/>
    <x v="1"/>
    <x v="0"/>
    <x v="0"/>
    <x v="2"/>
    <n v="0.74"/>
    <x v="2"/>
  </r>
  <r>
    <s v="CUST0450"/>
    <x v="0"/>
    <x v="3"/>
    <n v="18.75"/>
    <n v="1.75"/>
    <n v="846147"/>
    <n v="1607679.3"/>
    <n v="435161.3142857143"/>
    <s v="NA"/>
    <n v="10"/>
    <n v="10"/>
    <n v="10"/>
    <x v="0"/>
    <x v="0"/>
    <x v="1"/>
    <x v="1"/>
    <x v="1"/>
    <x v="5"/>
    <n v="0.15"/>
    <x v="1"/>
  </r>
  <r>
    <s v="CUST0451"/>
    <x v="1"/>
    <x v="8"/>
    <n v="17"/>
    <n v="3.5"/>
    <n v="256813"/>
    <n v="459695.27"/>
    <n v="57966.362857142864"/>
    <n v="10"/>
    <n v="9"/>
    <n v="10"/>
    <n v="9.6666666666666661"/>
    <x v="0"/>
    <x v="1"/>
    <x v="0"/>
    <x v="1"/>
    <x v="0"/>
    <x v="4"/>
    <n v="0.32"/>
    <x v="3"/>
  </r>
  <r>
    <s v="CUST0452"/>
    <x v="1"/>
    <x v="9"/>
    <n v="19.5"/>
    <n v="1"/>
    <n v="584682"/>
    <n v="596375.64"/>
    <n v="11693.640000000014"/>
    <s v="NA"/>
    <s v="NA"/>
    <n v="3"/>
    <n v="3"/>
    <x v="1"/>
    <x v="1"/>
    <x v="0"/>
    <x v="1"/>
    <x v="0"/>
    <x v="6"/>
    <n v="0.24"/>
    <x v="1"/>
  </r>
  <r>
    <s v="CUST0453"/>
    <x v="1"/>
    <x v="9"/>
    <n v="17"/>
    <n v="3.5"/>
    <n v="464339"/>
    <n v="552563.41"/>
    <n v="25206.974285714296"/>
    <n v="5"/>
    <n v="8"/>
    <n v="9"/>
    <n v="7.333333333333333"/>
    <x v="2"/>
    <x v="1"/>
    <x v="0"/>
    <x v="0"/>
    <x v="0"/>
    <x v="5"/>
    <n v="0.63"/>
    <x v="2"/>
  </r>
  <r>
    <s v="CUST0454"/>
    <x v="3"/>
    <x v="10"/>
    <n v="18.75"/>
    <n v="1.75"/>
    <n v="124237"/>
    <n v="188840.24"/>
    <n v="36916.137142857136"/>
    <s v="NA"/>
    <n v="9"/>
    <n v="9"/>
    <n v="9"/>
    <x v="0"/>
    <x v="0"/>
    <x v="1"/>
    <x v="1"/>
    <x v="1"/>
    <x v="1"/>
    <n v="0.7"/>
    <x v="2"/>
  </r>
  <r>
    <s v="CUST0455"/>
    <x v="2"/>
    <x v="4"/>
    <n v="18.25"/>
    <n v="2.25"/>
    <n v="193531"/>
    <n v="377385.44999999995"/>
    <n v="81713.088888888873"/>
    <s v="NA"/>
    <n v="10"/>
    <n v="10"/>
    <n v="10"/>
    <x v="0"/>
    <x v="1"/>
    <x v="0"/>
    <x v="1"/>
    <x v="1"/>
    <x v="5"/>
    <n v="0.57999999999999996"/>
    <x v="2"/>
  </r>
  <r>
    <s v="CUST0456"/>
    <x v="3"/>
    <x v="9"/>
    <n v="18.25"/>
    <n v="2.25"/>
    <n v="190131"/>
    <n v="207242.79"/>
    <n v="7605.2400000000034"/>
    <s v="NA"/>
    <n v="8"/>
    <n v="9"/>
    <n v="8.5"/>
    <x v="2"/>
    <x v="1"/>
    <x v="1"/>
    <x v="1"/>
    <x v="1"/>
    <x v="5"/>
    <n v="0.71"/>
    <x v="2"/>
  </r>
  <r>
    <s v="CUST0457"/>
    <x v="0"/>
    <x v="9"/>
    <n v="18.75"/>
    <n v="1.75"/>
    <n v="323575"/>
    <n v="621264"/>
    <n v="170108"/>
    <s v="NA"/>
    <n v="9"/>
    <n v="9"/>
    <n v="9"/>
    <x v="0"/>
    <x v="0"/>
    <x v="1"/>
    <x v="1"/>
    <x v="0"/>
    <x v="5"/>
    <n v="0.44"/>
    <x v="3"/>
  </r>
  <r>
    <s v="CUST0458"/>
    <x v="2"/>
    <x v="8"/>
    <n v="19"/>
    <n v="1.5"/>
    <n v="361486"/>
    <n v="480776.38"/>
    <n v="79526.92"/>
    <s v="NA"/>
    <s v="NA"/>
    <n v="10"/>
    <n v="10"/>
    <x v="0"/>
    <x v="1"/>
    <x v="1"/>
    <x v="1"/>
    <x v="0"/>
    <x v="3"/>
    <n v="0.72"/>
    <x v="2"/>
  </r>
  <r>
    <s v="CUST0459"/>
    <x v="0"/>
    <x v="6"/>
    <n v="17.75"/>
    <n v="2.75"/>
    <n v="881211"/>
    <n v="1224883.29"/>
    <n v="124971.74181818184"/>
    <n v="10"/>
    <n v="7"/>
    <n v="10"/>
    <n v="9"/>
    <x v="0"/>
    <x v="1"/>
    <x v="0"/>
    <x v="1"/>
    <x v="0"/>
    <x v="5"/>
    <n v="0.51"/>
    <x v="2"/>
  </r>
  <r>
    <s v="CUST0460"/>
    <x v="1"/>
    <x v="5"/>
    <n v="17.75"/>
    <n v="2.75"/>
    <n v="744038"/>
    <n v="773799.52"/>
    <n v="10822.370909090916"/>
    <n v="8"/>
    <n v="9"/>
    <n v="8"/>
    <n v="8.3333333333333339"/>
    <x v="2"/>
    <x v="1"/>
    <x v="1"/>
    <x v="1"/>
    <x v="1"/>
    <x v="3"/>
    <n v="0.4"/>
    <x v="3"/>
  </r>
  <r>
    <s v="CUST0461"/>
    <x v="2"/>
    <x v="0"/>
    <n v="17"/>
    <n v="3.5"/>
    <n v="275901"/>
    <n v="344876.25"/>
    <n v="19707.214285714286"/>
    <n v="9"/>
    <n v="7"/>
    <n v="8"/>
    <n v="8"/>
    <x v="2"/>
    <x v="1"/>
    <x v="1"/>
    <x v="1"/>
    <x v="1"/>
    <x v="0"/>
    <e v="#N/A"/>
    <x v="0"/>
  </r>
  <r>
    <s v="CUST0462"/>
    <x v="1"/>
    <x v="0"/>
    <n v="17.25"/>
    <n v="3.25"/>
    <n v="613543"/>
    <n v="901908.21"/>
    <n v="88727.756923076915"/>
    <n v="9"/>
    <n v="9"/>
    <n v="10"/>
    <n v="9.3333333333333339"/>
    <x v="0"/>
    <x v="1"/>
    <x v="1"/>
    <x v="1"/>
    <x v="0"/>
    <x v="0"/>
    <e v="#N/A"/>
    <x v="0"/>
  </r>
  <r>
    <s v="CUST0463"/>
    <x v="0"/>
    <x v="9"/>
    <n v="17.5"/>
    <n v="3"/>
    <n v="667392"/>
    <n v="66739.199999999953"/>
    <n v="-200217.60000000001"/>
    <n v="8"/>
    <n v="6"/>
    <n v="6"/>
    <n v="6.666666666666667"/>
    <x v="1"/>
    <x v="0"/>
    <x v="1"/>
    <x v="0"/>
    <x v="0"/>
    <x v="1"/>
    <n v="0.23"/>
    <x v="1"/>
  </r>
  <r>
    <s v="CUST0464"/>
    <x v="0"/>
    <x v="9"/>
    <n v="18.25"/>
    <n v="2.25"/>
    <n v="515395"/>
    <n v="1015328.1499999999"/>
    <n v="222192.51111111106"/>
    <s v="NA"/>
    <n v="10"/>
    <n v="10"/>
    <n v="10"/>
    <x v="0"/>
    <x v="0"/>
    <x v="0"/>
    <x v="1"/>
    <x v="1"/>
    <x v="5"/>
    <n v="0.89"/>
    <x v="4"/>
  </r>
  <r>
    <s v="CUST0465"/>
    <x v="2"/>
    <x v="4"/>
    <n v="18.75"/>
    <n v="1.75"/>
    <n v="275325"/>
    <n v="341403"/>
    <n v="37758.857142857145"/>
    <s v="NA"/>
    <n v="7"/>
    <n v="9"/>
    <n v="8"/>
    <x v="2"/>
    <x v="1"/>
    <x v="1"/>
    <x v="0"/>
    <x v="0"/>
    <x v="3"/>
    <n v="0.91"/>
    <x v="4"/>
  </r>
  <r>
    <s v="CUST0466"/>
    <x v="1"/>
    <x v="7"/>
    <n v="17.75"/>
    <n v="2.75"/>
    <n v="719244"/>
    <n v="1409718.24"/>
    <n v="251081.54181818181"/>
    <n v="9"/>
    <n v="10"/>
    <n v="9"/>
    <n v="9.3333333333333339"/>
    <x v="0"/>
    <x v="1"/>
    <x v="0"/>
    <x v="1"/>
    <x v="0"/>
    <x v="7"/>
    <n v="0.43"/>
    <x v="3"/>
  </r>
  <r>
    <s v="CUST0467"/>
    <x v="1"/>
    <x v="4"/>
    <n v="17.5"/>
    <n v="3"/>
    <n v="206988"/>
    <n v="233896.44"/>
    <n v="8969.4800000000014"/>
    <n v="9"/>
    <n v="10"/>
    <n v="9"/>
    <n v="9.3333333333333339"/>
    <x v="0"/>
    <x v="1"/>
    <x v="0"/>
    <x v="1"/>
    <x v="1"/>
    <x v="3"/>
    <n v="0.66"/>
    <x v="2"/>
  </r>
  <r>
    <s v="CUST0468"/>
    <x v="3"/>
    <x v="1"/>
    <n v="17.25"/>
    <n v="3.25"/>
    <n v="85278"/>
    <n v="160322.64000000001"/>
    <n v="23090.658461538467"/>
    <n v="9"/>
    <n v="9"/>
    <n v="10"/>
    <n v="9.3333333333333339"/>
    <x v="0"/>
    <x v="0"/>
    <x v="0"/>
    <x v="1"/>
    <x v="1"/>
    <x v="4"/>
    <n v="0.44"/>
    <x v="3"/>
  </r>
  <r>
    <s v="CUST0469"/>
    <x v="1"/>
    <x v="8"/>
    <n v="18.25"/>
    <n v="2.25"/>
    <n v="452750"/>
    <n v="728927.5"/>
    <n v="122745.55555555556"/>
    <s v="NA"/>
    <n v="10"/>
    <n v="10"/>
    <n v="10"/>
    <x v="0"/>
    <x v="1"/>
    <x v="0"/>
    <x v="0"/>
    <x v="0"/>
    <x v="1"/>
    <n v="0.31"/>
    <x v="3"/>
  </r>
  <r>
    <s v="CUST0470"/>
    <x v="3"/>
    <x v="8"/>
    <n v="17.5"/>
    <n v="3"/>
    <n v="197579"/>
    <n v="280562.18"/>
    <n v="27661.059999999998"/>
    <n v="10"/>
    <n v="9"/>
    <n v="10"/>
    <n v="9.6666666666666661"/>
    <x v="0"/>
    <x v="0"/>
    <x v="1"/>
    <x v="1"/>
    <x v="1"/>
    <x v="4"/>
    <n v="0.91"/>
    <x v="4"/>
  </r>
  <r>
    <s v="CUST0471"/>
    <x v="0"/>
    <x v="2"/>
    <n v="18"/>
    <n v="2.5"/>
    <n v="512101"/>
    <n v="153630.30000000005"/>
    <n v="-143388.27999999997"/>
    <s v="NA"/>
    <n v="10"/>
    <n v="9"/>
    <n v="9.5"/>
    <x v="0"/>
    <x v="0"/>
    <x v="0"/>
    <x v="0"/>
    <x v="0"/>
    <x v="1"/>
    <n v="0.06"/>
    <x v="1"/>
  </r>
  <r>
    <s v="CUST0472"/>
    <x v="1"/>
    <x v="4"/>
    <n v="17.25"/>
    <n v="3.25"/>
    <n v="661912"/>
    <n v="893581.2"/>
    <n v="71282.830769230757"/>
    <n v="7"/>
    <n v="7"/>
    <n v="5"/>
    <n v="6.333333333333333"/>
    <x v="1"/>
    <x v="0"/>
    <x v="1"/>
    <x v="1"/>
    <x v="1"/>
    <x v="1"/>
    <n v="0.94"/>
    <x v="4"/>
  </r>
  <r>
    <s v="CUST0473"/>
    <x v="0"/>
    <x v="4"/>
    <n v="18.75"/>
    <n v="1.75"/>
    <n v="388275"/>
    <n v="582412.5"/>
    <n v="110935.71428571429"/>
    <s v="NA"/>
    <n v="10"/>
    <n v="6"/>
    <n v="8"/>
    <x v="2"/>
    <x v="1"/>
    <x v="1"/>
    <x v="1"/>
    <x v="0"/>
    <x v="5"/>
    <n v="0.09"/>
    <x v="1"/>
  </r>
  <r>
    <s v="CUST0474"/>
    <x v="0"/>
    <x v="9"/>
    <n v="19.25"/>
    <n v="1.25"/>
    <n v="503124"/>
    <n v="503124"/>
    <n v="0"/>
    <s v="NA"/>
    <s v="NA"/>
    <n v="8"/>
    <n v="8"/>
    <x v="2"/>
    <x v="0"/>
    <x v="0"/>
    <x v="0"/>
    <x v="1"/>
    <x v="3"/>
    <n v="0.97"/>
    <x v="4"/>
  </r>
  <r>
    <s v="CUST0475"/>
    <x v="1"/>
    <x v="8"/>
    <n v="18.25"/>
    <n v="2.25"/>
    <n v="477039"/>
    <n v="534283.68000000005"/>
    <n v="25442.080000000024"/>
    <s v="NA"/>
    <n v="10"/>
    <n v="9"/>
    <n v="9.5"/>
    <x v="0"/>
    <x v="1"/>
    <x v="0"/>
    <x v="0"/>
    <x v="1"/>
    <x v="2"/>
    <n v="0.33"/>
    <x v="3"/>
  </r>
  <r>
    <s v="CUST0476"/>
    <x v="1"/>
    <x v="5"/>
    <n v="19.75"/>
    <n v="0.75"/>
    <n v="749153"/>
    <n v="1266068.5699999998"/>
    <n v="689220.75999999978"/>
    <s v="NA"/>
    <s v="NA"/>
    <n v="10"/>
    <n v="10"/>
    <x v="0"/>
    <x v="1"/>
    <x v="1"/>
    <x v="0"/>
    <x v="0"/>
    <x v="2"/>
    <n v="0.32"/>
    <x v="3"/>
  </r>
  <r>
    <s v="CUST0477"/>
    <x v="2"/>
    <x v="6"/>
    <n v="17.25"/>
    <n v="3.25"/>
    <n v="122230"/>
    <n v="173566.6"/>
    <n v="15795.876923076925"/>
    <n v="9"/>
    <n v="10"/>
    <n v="9"/>
    <n v="9.3333333333333339"/>
    <x v="0"/>
    <x v="0"/>
    <x v="0"/>
    <x v="0"/>
    <x v="1"/>
    <x v="4"/>
    <n v="0.31"/>
    <x v="3"/>
  </r>
  <r>
    <s v="CUST0478"/>
    <x v="3"/>
    <x v="10"/>
    <n v="18.25"/>
    <n v="2.25"/>
    <n v="185275"/>
    <n v="216771.75"/>
    <n v="13998.555555555555"/>
    <s v="NA"/>
    <n v="10"/>
    <n v="8"/>
    <n v="9"/>
    <x v="0"/>
    <x v="0"/>
    <x v="0"/>
    <x v="1"/>
    <x v="1"/>
    <x v="2"/>
    <n v="0.85"/>
    <x v="4"/>
  </r>
  <r>
    <s v="CUST0479"/>
    <x v="0"/>
    <x v="1"/>
    <n v="19.75"/>
    <n v="0.75"/>
    <n v="256066"/>
    <n v="330325.14"/>
    <n v="99012.18666666669"/>
    <s v="NA"/>
    <s v="NA"/>
    <n v="10"/>
    <n v="10"/>
    <x v="0"/>
    <x v="1"/>
    <x v="0"/>
    <x v="0"/>
    <x v="1"/>
    <x v="2"/>
    <n v="0.19"/>
    <x v="1"/>
  </r>
  <r>
    <s v="CUST0480"/>
    <x v="1"/>
    <x v="8"/>
    <n v="17"/>
    <n v="3.5"/>
    <n v="607870"/>
    <n v="765916.2"/>
    <n v="45156.057142857127"/>
    <n v="8"/>
    <n v="10"/>
    <n v="10"/>
    <n v="9.3333333333333339"/>
    <x v="0"/>
    <x v="1"/>
    <x v="1"/>
    <x v="1"/>
    <x v="0"/>
    <x v="7"/>
    <n v="0.55000000000000004"/>
    <x v="2"/>
  </r>
  <r>
    <s v="CUST0481"/>
    <x v="3"/>
    <x v="0"/>
    <n v="17.5"/>
    <n v="3"/>
    <n v="230510"/>
    <n v="209764.1"/>
    <n v="-6915.2999999999984"/>
    <n v="1"/>
    <n v="4"/>
    <n v="10"/>
    <n v="5"/>
    <x v="1"/>
    <x v="1"/>
    <x v="1"/>
    <x v="1"/>
    <x v="0"/>
    <x v="0"/>
    <e v="#N/A"/>
    <x v="0"/>
  </r>
  <r>
    <s v="CUST0482"/>
    <x v="2"/>
    <x v="8"/>
    <n v="19"/>
    <n v="1.5"/>
    <n v="80447"/>
    <n v="92514.05"/>
    <n v="8044.7000000000016"/>
    <s v="NA"/>
    <s v="NA"/>
    <n v="9"/>
    <n v="9"/>
    <x v="0"/>
    <x v="1"/>
    <x v="1"/>
    <x v="0"/>
    <x v="0"/>
    <x v="2"/>
    <n v="0.81"/>
    <x v="4"/>
  </r>
  <r>
    <s v="CUST0483"/>
    <x v="1"/>
    <x v="1"/>
    <n v="19.75"/>
    <n v="0.75"/>
    <n v="274302"/>
    <n v="430654.14"/>
    <n v="208469.52000000002"/>
    <s v="NA"/>
    <s v="NA"/>
    <n v="10"/>
    <n v="10"/>
    <x v="0"/>
    <x v="0"/>
    <x v="0"/>
    <x v="0"/>
    <x v="1"/>
    <x v="3"/>
    <n v="0.31"/>
    <x v="3"/>
  </r>
  <r>
    <s v="CUST0484"/>
    <x v="3"/>
    <x v="8"/>
    <n v="18.5"/>
    <n v="2"/>
    <n v="232645"/>
    <n v="330355.90000000002"/>
    <n v="48855.450000000012"/>
    <s v="NA"/>
    <n v="9"/>
    <n v="10"/>
    <n v="9.5"/>
    <x v="0"/>
    <x v="0"/>
    <x v="1"/>
    <x v="1"/>
    <x v="0"/>
    <x v="5"/>
    <n v="0.38"/>
    <x v="3"/>
  </r>
  <r>
    <s v="CUST0485"/>
    <x v="2"/>
    <x v="3"/>
    <n v="18"/>
    <n v="2.5"/>
    <n v="230246"/>
    <n v="161172.20000000001"/>
    <n v="-27629.519999999997"/>
    <s v="NA"/>
    <n v="7"/>
    <n v="9"/>
    <n v="8"/>
    <x v="2"/>
    <x v="1"/>
    <x v="1"/>
    <x v="1"/>
    <x v="1"/>
    <x v="6"/>
    <n v="0.26"/>
    <x v="3"/>
  </r>
  <r>
    <s v="CUST0486"/>
    <x v="1"/>
    <x v="8"/>
    <n v="19.25"/>
    <n v="1.25"/>
    <n v="559466"/>
    <n v="660169.88"/>
    <n v="80563.104000000007"/>
    <s v="NA"/>
    <s v="NA"/>
    <n v="10"/>
    <n v="10"/>
    <x v="0"/>
    <x v="0"/>
    <x v="1"/>
    <x v="1"/>
    <x v="1"/>
    <x v="3"/>
    <n v="0.27"/>
    <x v="3"/>
  </r>
  <r>
    <s v="CUST0487"/>
    <x v="2"/>
    <x v="0"/>
    <n v="18.25"/>
    <n v="2.25"/>
    <n v="374031"/>
    <n v="426395.34"/>
    <n v="23273.040000000012"/>
    <s v="NA"/>
    <n v="9"/>
    <n v="5"/>
    <n v="7"/>
    <x v="2"/>
    <x v="0"/>
    <x v="1"/>
    <x v="0"/>
    <x v="0"/>
    <x v="0"/>
    <e v="#N/A"/>
    <x v="0"/>
  </r>
  <r>
    <s v="CUST0488"/>
    <x v="2"/>
    <x v="0"/>
    <n v="19.5"/>
    <n v="1"/>
    <n v="189155"/>
    <n v="348045.19999999995"/>
    <n v="158890.19999999995"/>
    <s v="NA"/>
    <s v="NA"/>
    <n v="9"/>
    <n v="9"/>
    <x v="0"/>
    <x v="1"/>
    <x v="0"/>
    <x v="1"/>
    <x v="0"/>
    <x v="0"/>
    <e v="#N/A"/>
    <x v="0"/>
  </r>
  <r>
    <s v="CUST0489"/>
    <x v="3"/>
    <x v="5"/>
    <n v="18"/>
    <n v="2.5"/>
    <n v="145243"/>
    <n v="210602.35"/>
    <n v="26143.74"/>
    <s v="NA"/>
    <n v="10"/>
    <n v="9"/>
    <n v="9.5"/>
    <x v="0"/>
    <x v="0"/>
    <x v="0"/>
    <x v="1"/>
    <x v="0"/>
    <x v="1"/>
    <n v="0.33"/>
    <x v="3"/>
  </r>
  <r>
    <s v="CUST0490"/>
    <x v="2"/>
    <x v="9"/>
    <n v="18"/>
    <n v="2.5"/>
    <n v="239674"/>
    <n v="390668.62"/>
    <n v="60397.847999999998"/>
    <s v="NA"/>
    <n v="9"/>
    <n v="10"/>
    <n v="9.5"/>
    <x v="0"/>
    <x v="1"/>
    <x v="1"/>
    <x v="1"/>
    <x v="1"/>
    <x v="1"/>
    <n v="0.33"/>
    <x v="3"/>
  </r>
  <r>
    <s v="CUST0491"/>
    <x v="1"/>
    <x v="7"/>
    <n v="17.5"/>
    <n v="3"/>
    <n v="242833"/>
    <n v="310826.23999999999"/>
    <n v="22664.41333333333"/>
    <n v="9"/>
    <n v="10"/>
    <n v="6"/>
    <n v="8.3333333333333339"/>
    <x v="2"/>
    <x v="0"/>
    <x v="0"/>
    <x v="0"/>
    <x v="1"/>
    <x v="2"/>
    <n v="0.82"/>
    <x v="4"/>
  </r>
  <r>
    <s v="CUST0492"/>
    <x v="1"/>
    <x v="6"/>
    <n v="18.25"/>
    <n v="2.25"/>
    <n v="378427"/>
    <n v="741716.91999999993"/>
    <n v="161462.18666666665"/>
    <s v="NA"/>
    <n v="10"/>
    <n v="10"/>
    <n v="10"/>
    <x v="0"/>
    <x v="1"/>
    <x v="1"/>
    <x v="1"/>
    <x v="1"/>
    <x v="5"/>
    <n v="0.44"/>
    <x v="3"/>
  </r>
  <r>
    <s v="CUST0493"/>
    <x v="0"/>
    <x v="6"/>
    <n v="17"/>
    <n v="3.5"/>
    <n v="632088"/>
    <n v="1055586.96"/>
    <n v="120999.70285714285"/>
    <n v="9"/>
    <n v="10"/>
    <n v="9"/>
    <n v="9.3333333333333339"/>
    <x v="0"/>
    <x v="0"/>
    <x v="0"/>
    <x v="1"/>
    <x v="1"/>
    <x v="7"/>
    <n v="0.49"/>
    <x v="3"/>
  </r>
  <r>
    <s v="CUST0494"/>
    <x v="3"/>
    <x v="7"/>
    <n v="18.5"/>
    <n v="2"/>
    <n v="171990"/>
    <n v="335380.5"/>
    <n v="81695.25"/>
    <s v="NA"/>
    <n v="8"/>
    <n v="9"/>
    <n v="8.5"/>
    <x v="2"/>
    <x v="1"/>
    <x v="0"/>
    <x v="0"/>
    <x v="0"/>
    <x v="5"/>
    <n v="0.96"/>
    <x v="4"/>
  </r>
  <r>
    <s v="CUST0495"/>
    <x v="2"/>
    <x v="3"/>
    <n v="19.25"/>
    <n v="1.25"/>
    <n v="108938"/>
    <n v="142708.78"/>
    <n v="27016.624"/>
    <s v="NA"/>
    <s v="NA"/>
    <n v="9"/>
    <n v="9"/>
    <x v="0"/>
    <x v="0"/>
    <x v="0"/>
    <x v="1"/>
    <x v="1"/>
    <x v="2"/>
    <n v="0.76"/>
    <x v="4"/>
  </r>
  <r>
    <s v="CUST0496"/>
    <x v="3"/>
    <x v="3"/>
    <n v="17"/>
    <n v="3.5"/>
    <n v="124924"/>
    <n v="58714.28"/>
    <n v="-18917.062857142857"/>
    <n v="3"/>
    <n v="3"/>
    <n v="1"/>
    <n v="2.3333333333333335"/>
    <x v="1"/>
    <x v="0"/>
    <x v="1"/>
    <x v="1"/>
    <x v="0"/>
    <x v="1"/>
    <n v="0.26"/>
    <x v="3"/>
  </r>
  <r>
    <s v="CUST0497"/>
    <x v="2"/>
    <x v="3"/>
    <n v="18.75"/>
    <n v="1.75"/>
    <n v="460174"/>
    <n v="519996.62"/>
    <n v="34184.354285714282"/>
    <s v="NA"/>
    <n v="9"/>
    <n v="8"/>
    <n v="8.5"/>
    <x v="2"/>
    <x v="1"/>
    <x v="0"/>
    <x v="1"/>
    <x v="0"/>
    <x v="2"/>
    <n v="0.68"/>
    <x v="2"/>
  </r>
  <r>
    <s v="CUST0498"/>
    <x v="0"/>
    <x v="7"/>
    <n v="18"/>
    <n v="2.5"/>
    <n v="526730"/>
    <n v="410849.4"/>
    <n v="-46352.239999999991"/>
    <s v="NA"/>
    <n v="1"/>
    <n v="2"/>
    <n v="1.5"/>
    <x v="1"/>
    <x v="1"/>
    <x v="0"/>
    <x v="1"/>
    <x v="1"/>
    <x v="1"/>
    <n v="0.2"/>
    <x v="1"/>
  </r>
  <r>
    <s v="CUST0499"/>
    <x v="1"/>
    <x v="7"/>
    <n v="17.5"/>
    <n v="3"/>
    <n v="746157"/>
    <n v="1052081.3700000001"/>
    <n v="101974.79000000004"/>
    <n v="7"/>
    <n v="8"/>
    <n v="8"/>
    <n v="7.666666666666667"/>
    <x v="2"/>
    <x v="1"/>
    <x v="1"/>
    <x v="1"/>
    <x v="0"/>
    <x v="5"/>
    <n v="0.17"/>
    <x v="1"/>
  </r>
  <r>
    <s v="CUST0500"/>
    <x v="2"/>
    <x v="8"/>
    <n v="19.25"/>
    <n v="1.25"/>
    <n v="419459"/>
    <n v="599826.37"/>
    <n v="144293.89600000001"/>
    <s v="NA"/>
    <s v="NA"/>
    <n v="10"/>
    <n v="10"/>
    <x v="0"/>
    <x v="0"/>
    <x v="0"/>
    <x v="0"/>
    <x v="1"/>
    <x v="2"/>
    <n v="0.34"/>
    <x v="3"/>
  </r>
  <r>
    <s v="CUST0501"/>
    <x v="1"/>
    <x v="5"/>
    <n v="18.5"/>
    <n v="2"/>
    <n v="527390"/>
    <n v="1012588.8"/>
    <n v="242599.40000000002"/>
    <s v="NA"/>
    <n v="5"/>
    <n v="10"/>
    <n v="7.5"/>
    <x v="2"/>
    <x v="0"/>
    <x v="0"/>
    <x v="1"/>
    <x v="1"/>
    <x v="5"/>
    <n v="0.18"/>
    <x v="1"/>
  </r>
  <r>
    <s v="CUST0502"/>
    <x v="2"/>
    <x v="7"/>
    <n v="18.75"/>
    <n v="1.75"/>
    <n v="232225"/>
    <n v="457483.25"/>
    <n v="128719"/>
    <s v="NA"/>
    <n v="10"/>
    <n v="10"/>
    <n v="10"/>
    <x v="0"/>
    <x v="1"/>
    <x v="1"/>
    <x v="1"/>
    <x v="0"/>
    <x v="5"/>
    <n v="0.44"/>
    <x v="3"/>
  </r>
  <r>
    <s v="CUST0503"/>
    <x v="0"/>
    <x v="2"/>
    <n v="19"/>
    <n v="1.5"/>
    <n v="353623"/>
    <n v="537506.96"/>
    <n v="122589.30666666664"/>
    <s v="NA"/>
    <s v="NA"/>
    <n v="9"/>
    <n v="9"/>
    <x v="0"/>
    <x v="1"/>
    <x v="0"/>
    <x v="0"/>
    <x v="0"/>
    <x v="3"/>
    <n v="0.35"/>
    <x v="3"/>
  </r>
  <r>
    <s v="CUST0504"/>
    <x v="3"/>
    <x v="6"/>
    <n v="17.5"/>
    <n v="3"/>
    <n v="66900"/>
    <n v="133131"/>
    <n v="22077"/>
    <n v="9"/>
    <n v="9"/>
    <n v="9"/>
    <n v="9"/>
    <x v="0"/>
    <x v="1"/>
    <x v="0"/>
    <x v="1"/>
    <x v="1"/>
    <x v="7"/>
    <n v="0.47"/>
    <x v="3"/>
  </r>
  <r>
    <s v="CUST0505"/>
    <x v="2"/>
    <x v="3"/>
    <n v="18.5"/>
    <n v="2"/>
    <n v="436468"/>
    <n v="868571.32000000007"/>
    <n v="216051.66000000003"/>
    <s v="NA"/>
    <n v="10"/>
    <n v="9"/>
    <n v="9.5"/>
    <x v="0"/>
    <x v="0"/>
    <x v="1"/>
    <x v="1"/>
    <x v="0"/>
    <x v="5"/>
    <n v="0.36"/>
    <x v="3"/>
  </r>
  <r>
    <s v="CUST0506"/>
    <x v="0"/>
    <x v="10"/>
    <n v="18.25"/>
    <n v="2.25"/>
    <n v="973728"/>
    <n v="1372956.48"/>
    <n v="177434.88"/>
    <s v="NA"/>
    <n v="4"/>
    <n v="9"/>
    <n v="6.5"/>
    <x v="1"/>
    <x v="1"/>
    <x v="0"/>
    <x v="0"/>
    <x v="0"/>
    <x v="2"/>
    <n v="0.82"/>
    <x v="4"/>
  </r>
  <r>
    <s v="CUST0507"/>
    <x v="1"/>
    <x v="5"/>
    <n v="19"/>
    <n v="1.5"/>
    <n v="661062"/>
    <n v="1229575.3199999998"/>
    <n v="379008.87999999989"/>
    <s v="NA"/>
    <s v="NA"/>
    <n v="5"/>
    <n v="5"/>
    <x v="1"/>
    <x v="0"/>
    <x v="0"/>
    <x v="1"/>
    <x v="0"/>
    <x v="2"/>
    <n v="0.61"/>
    <x v="2"/>
  </r>
  <r>
    <s v="CUST0508"/>
    <x v="1"/>
    <x v="3"/>
    <n v="17.75"/>
    <n v="2.75"/>
    <n v="684905"/>
    <n v="1054753.7"/>
    <n v="134490.43636363634"/>
    <n v="5"/>
    <n v="8"/>
    <n v="10"/>
    <n v="7.666666666666667"/>
    <x v="2"/>
    <x v="1"/>
    <x v="0"/>
    <x v="1"/>
    <x v="0"/>
    <x v="5"/>
    <n v="0.15"/>
    <x v="1"/>
  </r>
  <r>
    <s v="CUST0509"/>
    <x v="0"/>
    <x v="7"/>
    <n v="17.25"/>
    <n v="3.25"/>
    <n v="310268"/>
    <n v="403348.4"/>
    <n v="28640.123076923082"/>
    <n v="10"/>
    <n v="7"/>
    <n v="9"/>
    <n v="8.6666666666666661"/>
    <x v="2"/>
    <x v="0"/>
    <x v="1"/>
    <x v="0"/>
    <x v="1"/>
    <x v="7"/>
    <n v="7.0000000000000007E-2"/>
    <x v="1"/>
  </r>
  <r>
    <s v="CUST0510"/>
    <x v="3"/>
    <x v="3"/>
    <n v="17.75"/>
    <n v="2.75"/>
    <n v="47643"/>
    <n v="72893.790000000008"/>
    <n v="9182.1054545454572"/>
    <n v="6"/>
    <n v="10"/>
    <n v="10"/>
    <n v="8.6666666666666661"/>
    <x v="2"/>
    <x v="0"/>
    <x v="0"/>
    <x v="1"/>
    <x v="1"/>
    <x v="1"/>
    <n v="1"/>
    <x v="4"/>
  </r>
  <r>
    <s v="CUST0511"/>
    <x v="3"/>
    <x v="8"/>
    <n v="19.5"/>
    <n v="1"/>
    <n v="159093"/>
    <n v="165456.72"/>
    <n v="6363.7200000000012"/>
    <s v="NA"/>
    <s v="NA"/>
    <n v="9"/>
    <n v="9"/>
    <x v="0"/>
    <x v="0"/>
    <x v="1"/>
    <x v="1"/>
    <x v="0"/>
    <x v="3"/>
    <n v="0.96"/>
    <x v="4"/>
  </r>
  <r>
    <s v="CUST0512"/>
    <x v="1"/>
    <x v="8"/>
    <n v="18.5"/>
    <n v="2"/>
    <n v="404225"/>
    <n v="513365.75"/>
    <n v="54570.375"/>
    <s v="NA"/>
    <n v="8"/>
    <n v="10"/>
    <n v="9"/>
    <x v="0"/>
    <x v="1"/>
    <x v="1"/>
    <x v="1"/>
    <x v="1"/>
    <x v="3"/>
    <n v="0.66"/>
    <x v="2"/>
  </r>
  <r>
    <s v="CUST0513"/>
    <x v="2"/>
    <x v="4"/>
    <n v="18.75"/>
    <n v="1.75"/>
    <n v="205602"/>
    <n v="283730.76"/>
    <n v="44645.005714285719"/>
    <s v="NA"/>
    <n v="6"/>
    <n v="7"/>
    <n v="6.5"/>
    <x v="1"/>
    <x v="0"/>
    <x v="1"/>
    <x v="1"/>
    <x v="1"/>
    <x v="2"/>
    <n v="0.56999999999999995"/>
    <x v="2"/>
  </r>
  <r>
    <s v="CUST0514"/>
    <x v="1"/>
    <x v="10"/>
    <n v="17.5"/>
    <n v="3"/>
    <n v="463336"/>
    <n v="551369.84"/>
    <n v="29344.613333333324"/>
    <n v="7"/>
    <n v="7"/>
    <n v="6"/>
    <n v="6.666666666666667"/>
    <x v="1"/>
    <x v="1"/>
    <x v="1"/>
    <x v="0"/>
    <x v="0"/>
    <x v="5"/>
    <n v="0.34"/>
    <x v="3"/>
  </r>
  <r>
    <s v="CUST0515"/>
    <x v="2"/>
    <x v="5"/>
    <n v="18.25"/>
    <n v="2.25"/>
    <n v="319160"/>
    <n v="111706"/>
    <n v="-92201.777777777781"/>
    <s v="NA"/>
    <n v="10"/>
    <n v="8"/>
    <n v="9"/>
    <x v="0"/>
    <x v="1"/>
    <x v="0"/>
    <x v="0"/>
    <x v="0"/>
    <x v="6"/>
    <n v="0.01"/>
    <x v="1"/>
  </r>
  <r>
    <s v="CUST0516"/>
    <x v="3"/>
    <x v="7"/>
    <n v="18.25"/>
    <n v="2.25"/>
    <n v="57015"/>
    <n v="94074.75"/>
    <n v="16471"/>
    <s v="NA"/>
    <n v="9"/>
    <n v="9"/>
    <n v="9"/>
    <x v="0"/>
    <x v="0"/>
    <x v="0"/>
    <x v="1"/>
    <x v="1"/>
    <x v="1"/>
    <n v="0.39"/>
    <x v="3"/>
  </r>
  <r>
    <s v="CUST0517"/>
    <x v="1"/>
    <x v="10"/>
    <n v="17"/>
    <n v="3.5"/>
    <n v="547339"/>
    <n v="1067311.05"/>
    <n v="148563.44285714286"/>
    <n v="9"/>
    <n v="10"/>
    <n v="10"/>
    <n v="9.6666666666666661"/>
    <x v="0"/>
    <x v="1"/>
    <x v="0"/>
    <x v="1"/>
    <x v="1"/>
    <x v="7"/>
    <n v="0.44"/>
    <x v="3"/>
  </r>
  <r>
    <s v="CUST0518"/>
    <x v="3"/>
    <x v="9"/>
    <n v="19"/>
    <n v="1.5"/>
    <n v="196272"/>
    <n v="292445.28000000003"/>
    <n v="64115.520000000019"/>
    <s v="NA"/>
    <s v="NA"/>
    <n v="10"/>
    <n v="10"/>
    <x v="0"/>
    <x v="1"/>
    <x v="0"/>
    <x v="0"/>
    <x v="1"/>
    <x v="3"/>
    <n v="0.74"/>
    <x v="2"/>
  </r>
  <r>
    <s v="CUST0519"/>
    <x v="3"/>
    <x v="6"/>
    <n v="18"/>
    <n v="2.5"/>
    <n v="122103"/>
    <n v="147744.63"/>
    <n v="10256.652000000002"/>
    <s v="NA"/>
    <n v="7"/>
    <n v="5"/>
    <n v="6"/>
    <x v="1"/>
    <x v="1"/>
    <x v="0"/>
    <x v="0"/>
    <x v="1"/>
    <x v="5"/>
    <n v="0.46"/>
    <x v="3"/>
  </r>
  <r>
    <s v="CUST0520"/>
    <x v="2"/>
    <x v="4"/>
    <n v="19.25"/>
    <n v="1.25"/>
    <n v="492209"/>
    <n v="497131.09"/>
    <n v="3937.6720000000205"/>
    <s v="NA"/>
    <s v="NA"/>
    <n v="3"/>
    <n v="3"/>
    <x v="1"/>
    <x v="0"/>
    <x v="0"/>
    <x v="0"/>
    <x v="0"/>
    <x v="6"/>
    <n v="0.23"/>
    <x v="1"/>
  </r>
  <r>
    <s v="CUST0521"/>
    <x v="0"/>
    <x v="7"/>
    <n v="19"/>
    <n v="1.5"/>
    <n v="405073"/>
    <n v="684573.37"/>
    <n v="186333.58"/>
    <s v="NA"/>
    <s v="NA"/>
    <n v="10"/>
    <n v="10"/>
    <x v="0"/>
    <x v="0"/>
    <x v="0"/>
    <x v="0"/>
    <x v="1"/>
    <x v="3"/>
    <n v="0.36"/>
    <x v="3"/>
  </r>
  <r>
    <s v="CUST0522"/>
    <x v="2"/>
    <x v="3"/>
    <n v="18.25"/>
    <n v="2.25"/>
    <n v="316061"/>
    <n v="502536.99"/>
    <n v="82878.217777777769"/>
    <s v="NA"/>
    <n v="9"/>
    <n v="9"/>
    <n v="9"/>
    <x v="0"/>
    <x v="1"/>
    <x v="1"/>
    <x v="0"/>
    <x v="0"/>
    <x v="1"/>
    <n v="0.49"/>
    <x v="3"/>
  </r>
  <r>
    <s v="CUST0523"/>
    <x v="0"/>
    <x v="4"/>
    <n v="18.75"/>
    <n v="1.75"/>
    <n v="404731"/>
    <n v="712326.56"/>
    <n v="175768.89142857146"/>
    <s v="NA"/>
    <n v="9"/>
    <n v="9"/>
    <n v="9"/>
    <x v="0"/>
    <x v="1"/>
    <x v="0"/>
    <x v="0"/>
    <x v="1"/>
    <x v="5"/>
    <n v="0.43"/>
    <x v="3"/>
  </r>
  <r>
    <s v="CUST0524"/>
    <x v="3"/>
    <x v="3"/>
    <n v="18.75"/>
    <n v="1.75"/>
    <n v="157719"/>
    <n v="302820.47999999998"/>
    <n v="82915.131428571418"/>
    <s v="NA"/>
    <n v="10"/>
    <n v="10"/>
    <n v="10"/>
    <x v="0"/>
    <x v="0"/>
    <x v="0"/>
    <x v="1"/>
    <x v="0"/>
    <x v="5"/>
    <n v="0.49"/>
    <x v="3"/>
  </r>
  <r>
    <s v="CUST0525"/>
    <x v="3"/>
    <x v="5"/>
    <n v="18.25"/>
    <n v="2.25"/>
    <n v="120506"/>
    <n v="237396.82"/>
    <n v="51951.47555555556"/>
    <s v="NA"/>
    <n v="9"/>
    <n v="9"/>
    <n v="9"/>
    <x v="0"/>
    <x v="1"/>
    <x v="0"/>
    <x v="0"/>
    <x v="1"/>
    <x v="5"/>
    <n v="0.41"/>
    <x v="3"/>
  </r>
  <r>
    <s v="CUST0526"/>
    <x v="3"/>
    <x v="2"/>
    <n v="19.75"/>
    <n v="0.75"/>
    <n v="221515"/>
    <n v="327842.2"/>
    <n v="141769.60000000001"/>
    <s v="NA"/>
    <s v="NA"/>
    <n v="10"/>
    <n v="10"/>
    <x v="0"/>
    <x v="0"/>
    <x v="1"/>
    <x v="1"/>
    <x v="1"/>
    <x v="2"/>
    <n v="0.55000000000000004"/>
    <x v="2"/>
  </r>
  <r>
    <s v="CUST0527"/>
    <x v="2"/>
    <x v="0"/>
    <n v="17.75"/>
    <n v="2.75"/>
    <n v="293831"/>
    <n v="511265.94"/>
    <n v="79067.250909090915"/>
    <n v="10"/>
    <n v="9"/>
    <n v="5"/>
    <n v="8"/>
    <x v="2"/>
    <x v="0"/>
    <x v="0"/>
    <x v="0"/>
    <x v="0"/>
    <x v="0"/>
    <e v="#N/A"/>
    <x v="0"/>
  </r>
  <r>
    <s v="CUST0528"/>
    <x v="0"/>
    <x v="7"/>
    <n v="17"/>
    <n v="3.5"/>
    <n v="936709"/>
    <n v="1067848.26"/>
    <n v="37468.36"/>
    <n v="8"/>
    <n v="8"/>
    <n v="10"/>
    <n v="8.6666666666666661"/>
    <x v="2"/>
    <x v="1"/>
    <x v="1"/>
    <x v="0"/>
    <x v="0"/>
    <x v="3"/>
    <n v="0.4"/>
    <x v="3"/>
  </r>
  <r>
    <s v="CUST0529"/>
    <x v="1"/>
    <x v="6"/>
    <n v="18.75"/>
    <n v="1.75"/>
    <n v="177172"/>
    <n v="350800.56"/>
    <n v="99216.319999999992"/>
    <s v="NA"/>
    <n v="5"/>
    <n v="9"/>
    <n v="7"/>
    <x v="2"/>
    <x v="1"/>
    <x v="0"/>
    <x v="0"/>
    <x v="0"/>
    <x v="5"/>
    <n v="0.47"/>
    <x v="3"/>
  </r>
  <r>
    <s v="CUST0530"/>
    <x v="0"/>
    <x v="9"/>
    <n v="17.75"/>
    <n v="2.75"/>
    <n v="652348"/>
    <n v="1148132.48"/>
    <n v="180285.26545454544"/>
    <n v="9"/>
    <n v="9"/>
    <n v="8"/>
    <n v="8.6666666666666661"/>
    <x v="2"/>
    <x v="0"/>
    <x v="1"/>
    <x v="0"/>
    <x v="0"/>
    <x v="7"/>
    <n v="0.84"/>
    <x v="4"/>
  </r>
  <r>
    <s v="CUST0531"/>
    <x v="0"/>
    <x v="10"/>
    <n v="17.5"/>
    <n v="3"/>
    <n v="548780"/>
    <n v="1042682"/>
    <n v="164634"/>
    <n v="10"/>
    <n v="10"/>
    <n v="9"/>
    <n v="9.6666666666666661"/>
    <x v="0"/>
    <x v="1"/>
    <x v="1"/>
    <x v="0"/>
    <x v="0"/>
    <x v="4"/>
    <n v="0.92"/>
    <x v="4"/>
  </r>
  <r>
    <s v="CUST0532"/>
    <x v="2"/>
    <x v="2"/>
    <n v="17.5"/>
    <n v="3"/>
    <n v="450254"/>
    <n v="774436.88"/>
    <n v="108060.96"/>
    <n v="10"/>
    <n v="10"/>
    <n v="10"/>
    <n v="10"/>
    <x v="0"/>
    <x v="1"/>
    <x v="1"/>
    <x v="1"/>
    <x v="0"/>
    <x v="7"/>
    <n v="0.17"/>
    <x v="1"/>
  </r>
  <r>
    <s v="CUST0533"/>
    <x v="1"/>
    <x v="9"/>
    <n v="18"/>
    <n v="2.5"/>
    <n v="331257"/>
    <n v="404133.54"/>
    <n v="29150.615999999991"/>
    <s v="NA"/>
    <n v="10"/>
    <n v="8"/>
    <n v="9"/>
    <x v="0"/>
    <x v="1"/>
    <x v="0"/>
    <x v="1"/>
    <x v="1"/>
    <x v="3"/>
    <n v="0.05"/>
    <x v="1"/>
  </r>
  <r>
    <s v="CUST0534"/>
    <x v="2"/>
    <x v="6"/>
    <n v="19.25"/>
    <n v="1.25"/>
    <n v="308877"/>
    <n v="166793.57999999999"/>
    <n v="-113666.736"/>
    <s v="NA"/>
    <s v="NA"/>
    <n v="3"/>
    <n v="3"/>
    <x v="1"/>
    <x v="0"/>
    <x v="0"/>
    <x v="0"/>
    <x v="1"/>
    <x v="2"/>
    <n v="0.83"/>
    <x v="4"/>
  </r>
  <r>
    <s v="CUST0535"/>
    <x v="3"/>
    <x v="9"/>
    <n v="17.25"/>
    <n v="3.25"/>
    <n v="76551"/>
    <n v="130136.7"/>
    <n v="16487.90769230769"/>
    <n v="9"/>
    <n v="10"/>
    <n v="9"/>
    <n v="9.3333333333333339"/>
    <x v="0"/>
    <x v="0"/>
    <x v="1"/>
    <x v="1"/>
    <x v="0"/>
    <x v="7"/>
    <n v="0.38"/>
    <x v="3"/>
  </r>
  <r>
    <s v="CUST0536"/>
    <x v="1"/>
    <x v="6"/>
    <n v="18.75"/>
    <n v="1.75"/>
    <n v="221701"/>
    <n v="232786.05"/>
    <n v="6334.3142857142793"/>
    <s v="NA"/>
    <n v="8"/>
    <n v="9"/>
    <n v="8.5"/>
    <x v="2"/>
    <x v="0"/>
    <x v="1"/>
    <x v="1"/>
    <x v="1"/>
    <x v="1"/>
    <n v="0.63"/>
    <x v="2"/>
  </r>
  <r>
    <s v="CUST0537"/>
    <x v="2"/>
    <x v="8"/>
    <n v="18.75"/>
    <n v="1.75"/>
    <n v="491945"/>
    <n v="610011.80000000005"/>
    <n v="67466.74285714289"/>
    <s v="NA"/>
    <n v="10"/>
    <n v="7"/>
    <n v="8.5"/>
    <x v="2"/>
    <x v="1"/>
    <x v="1"/>
    <x v="0"/>
    <x v="0"/>
    <x v="2"/>
    <n v="0.52"/>
    <x v="2"/>
  </r>
  <r>
    <s v="CUST0538"/>
    <x v="1"/>
    <x v="0"/>
    <n v="19.25"/>
    <n v="1.25"/>
    <n v="483016"/>
    <n v="859768.48"/>
    <n v="301401.984"/>
    <s v="NA"/>
    <s v="NA"/>
    <n v="7"/>
    <n v="7"/>
    <x v="2"/>
    <x v="0"/>
    <x v="1"/>
    <x v="0"/>
    <x v="1"/>
    <x v="0"/>
    <e v="#N/A"/>
    <x v="0"/>
  </r>
  <r>
    <s v="CUST0539"/>
    <x v="3"/>
    <x v="10"/>
    <n v="17.75"/>
    <n v="2.75"/>
    <n v="172600"/>
    <n v="288242"/>
    <n v="42051.63636363636"/>
    <n v="10"/>
    <n v="5"/>
    <n v="9"/>
    <n v="8"/>
    <x v="2"/>
    <x v="0"/>
    <x v="1"/>
    <x v="1"/>
    <x v="1"/>
    <x v="5"/>
    <n v="0.42"/>
    <x v="3"/>
  </r>
  <r>
    <s v="CUST0540"/>
    <x v="3"/>
    <x v="6"/>
    <n v="18.75"/>
    <n v="1.75"/>
    <n v="41515"/>
    <n v="57290.7"/>
    <n v="9014.6857142857134"/>
    <s v="NA"/>
    <n v="10"/>
    <n v="8"/>
    <n v="9"/>
    <x v="0"/>
    <x v="0"/>
    <x v="1"/>
    <x v="0"/>
    <x v="0"/>
    <x v="1"/>
    <n v="0.03"/>
    <x v="1"/>
  </r>
  <r>
    <s v="CUST0541"/>
    <x v="2"/>
    <x v="2"/>
    <n v="18.5"/>
    <n v="2"/>
    <n v="363603"/>
    <n v="639941.28"/>
    <n v="138169.14000000001"/>
    <s v="NA"/>
    <n v="9"/>
    <n v="10"/>
    <n v="9.5"/>
    <x v="0"/>
    <x v="0"/>
    <x v="0"/>
    <x v="0"/>
    <x v="1"/>
    <x v="1"/>
    <n v="0.38"/>
    <x v="3"/>
  </r>
  <r>
    <s v="CUST0542"/>
    <x v="1"/>
    <x v="5"/>
    <n v="17.75"/>
    <n v="2.75"/>
    <n v="305290"/>
    <n v="354136.4"/>
    <n v="17762.327272727282"/>
    <n v="7"/>
    <n v="5"/>
    <n v="9"/>
    <n v="7"/>
    <x v="2"/>
    <x v="1"/>
    <x v="0"/>
    <x v="0"/>
    <x v="0"/>
    <x v="5"/>
    <n v="0.44"/>
    <x v="3"/>
  </r>
  <r>
    <s v="CUST0543"/>
    <x v="0"/>
    <x v="0"/>
    <n v="17.5"/>
    <n v="3"/>
    <n v="244329"/>
    <n v="398256.27"/>
    <n v="51309.090000000004"/>
    <n v="9"/>
    <n v="9"/>
    <n v="9"/>
    <n v="9"/>
    <x v="0"/>
    <x v="0"/>
    <x v="0"/>
    <x v="1"/>
    <x v="0"/>
    <x v="0"/>
    <e v="#N/A"/>
    <x v="0"/>
  </r>
  <r>
    <s v="CUST0544"/>
    <x v="0"/>
    <x v="9"/>
    <n v="17"/>
    <n v="3.5"/>
    <n v="913094"/>
    <n v="1031796.22"/>
    <n v="33914.919999999991"/>
    <n v="10"/>
    <n v="7"/>
    <n v="10"/>
    <n v="9"/>
    <x v="0"/>
    <x v="0"/>
    <x v="0"/>
    <x v="1"/>
    <x v="0"/>
    <x v="2"/>
    <n v="0.32"/>
    <x v="3"/>
  </r>
  <r>
    <s v="CUST0545"/>
    <x v="0"/>
    <x v="6"/>
    <n v="18.25"/>
    <n v="2.25"/>
    <n v="838466"/>
    <n v="1668547.3399999999"/>
    <n v="368925.03999999992"/>
    <s v="NA"/>
    <n v="10"/>
    <n v="9"/>
    <n v="9.5"/>
    <x v="0"/>
    <x v="0"/>
    <x v="1"/>
    <x v="0"/>
    <x v="0"/>
    <x v="5"/>
    <n v="0.97"/>
    <x v="4"/>
  </r>
  <r>
    <s v="CUST0546"/>
    <x v="2"/>
    <x v="9"/>
    <n v="17.25"/>
    <n v="3.25"/>
    <n v="483049"/>
    <n v="758386.92999999993"/>
    <n v="84719.363076923051"/>
    <n v="9"/>
    <n v="9"/>
    <n v="10"/>
    <n v="9.3333333333333339"/>
    <x v="0"/>
    <x v="1"/>
    <x v="0"/>
    <x v="0"/>
    <x v="1"/>
    <x v="4"/>
    <n v="0.04"/>
    <x v="1"/>
  </r>
  <r>
    <s v="CUST0547"/>
    <x v="2"/>
    <x v="2"/>
    <n v="17.25"/>
    <n v="3.25"/>
    <n v="267180"/>
    <n v="499626.6"/>
    <n v="71522.030769230769"/>
    <n v="9"/>
    <n v="10"/>
    <n v="9"/>
    <n v="9.3333333333333339"/>
    <x v="0"/>
    <x v="1"/>
    <x v="0"/>
    <x v="1"/>
    <x v="0"/>
    <x v="4"/>
    <n v="0.42"/>
    <x v="3"/>
  </r>
  <r>
    <s v="CUST0548"/>
    <x v="2"/>
    <x v="6"/>
    <n v="17.5"/>
    <n v="3"/>
    <n v="385396"/>
    <n v="736106.36"/>
    <n v="116903.45333333332"/>
    <n v="10"/>
    <n v="9"/>
    <n v="8"/>
    <n v="9"/>
    <x v="0"/>
    <x v="1"/>
    <x v="1"/>
    <x v="1"/>
    <x v="1"/>
    <x v="4"/>
    <n v="0.41"/>
    <x v="3"/>
  </r>
  <r>
    <s v="CUST0549"/>
    <x v="3"/>
    <x v="6"/>
    <n v="19.5"/>
    <n v="1"/>
    <n v="74419"/>
    <n v="60279.39"/>
    <n v="-14139.61"/>
    <s v="NA"/>
    <s v="NA"/>
    <n v="9"/>
    <n v="9"/>
    <x v="0"/>
    <x v="1"/>
    <x v="0"/>
    <x v="1"/>
    <x v="1"/>
    <x v="2"/>
    <n v="0.13"/>
    <x v="1"/>
  </r>
  <r>
    <s v="CUST0550"/>
    <x v="1"/>
    <x v="4"/>
    <n v="17.25"/>
    <n v="3.25"/>
    <n v="692121"/>
    <n v="1155842.07"/>
    <n v="142683.40615384618"/>
    <n v="9"/>
    <n v="9"/>
    <n v="10"/>
    <n v="9.3333333333333339"/>
    <x v="0"/>
    <x v="1"/>
    <x v="0"/>
    <x v="1"/>
    <x v="1"/>
    <x v="5"/>
    <n v="0.45"/>
    <x v="3"/>
  </r>
  <r>
    <s v="CUST0551"/>
    <x v="3"/>
    <x v="0"/>
    <n v="19.75"/>
    <n v="0.75"/>
    <n v="114289"/>
    <n v="88002.53"/>
    <n v="-35048.626666666671"/>
    <s v="NA"/>
    <s v="NA"/>
    <n v="3"/>
    <n v="3"/>
    <x v="1"/>
    <x v="0"/>
    <x v="0"/>
    <x v="1"/>
    <x v="1"/>
    <x v="0"/>
    <e v="#N/A"/>
    <x v="0"/>
  </r>
  <r>
    <s v="CUST0552"/>
    <x v="3"/>
    <x v="6"/>
    <n v="17"/>
    <n v="3.5"/>
    <n v="219260"/>
    <n v="403438.4"/>
    <n v="52622.400000000009"/>
    <n v="9"/>
    <n v="9"/>
    <n v="9"/>
    <n v="9"/>
    <x v="0"/>
    <x v="0"/>
    <x v="1"/>
    <x v="0"/>
    <x v="0"/>
    <x v="7"/>
    <n v="0.87"/>
    <x v="4"/>
  </r>
  <r>
    <s v="CUST0553"/>
    <x v="2"/>
    <x v="1"/>
    <n v="18.5"/>
    <n v="2"/>
    <n v="258870"/>
    <n v="362418"/>
    <n v="51774"/>
    <s v="NA"/>
    <n v="10"/>
    <n v="4"/>
    <n v="7"/>
    <x v="2"/>
    <x v="1"/>
    <x v="1"/>
    <x v="0"/>
    <x v="0"/>
    <x v="2"/>
    <n v="0.59"/>
    <x v="2"/>
  </r>
  <r>
    <s v="CUST0554"/>
    <x v="0"/>
    <x v="8"/>
    <n v="19.5"/>
    <n v="1"/>
    <n v="900137"/>
    <n v="1089165.77"/>
    <n v="189028.77000000002"/>
    <s v="NA"/>
    <s v="NA"/>
    <n v="8"/>
    <n v="8"/>
    <x v="2"/>
    <x v="0"/>
    <x v="0"/>
    <x v="0"/>
    <x v="0"/>
    <x v="3"/>
    <n v="0.81"/>
    <x v="4"/>
  </r>
  <r>
    <s v="CUST0555"/>
    <x v="2"/>
    <x v="9"/>
    <n v="17.75"/>
    <n v="2.75"/>
    <n v="460544"/>
    <n v="805952"/>
    <n v="125602.90909090909"/>
    <n v="9"/>
    <n v="9"/>
    <n v="7"/>
    <n v="8.3333333333333339"/>
    <x v="2"/>
    <x v="1"/>
    <x v="0"/>
    <x v="0"/>
    <x v="0"/>
    <x v="7"/>
    <n v="0.38"/>
    <x v="3"/>
  </r>
  <r>
    <s v="CUST0556"/>
    <x v="1"/>
    <x v="5"/>
    <n v="17.25"/>
    <n v="3.25"/>
    <n v="237000"/>
    <n v="310470"/>
    <n v="22606.153846153848"/>
    <n v="5"/>
    <n v="8"/>
    <n v="7"/>
    <n v="6.666666666666667"/>
    <x v="1"/>
    <x v="0"/>
    <x v="1"/>
    <x v="1"/>
    <x v="1"/>
    <x v="2"/>
    <n v="0.16"/>
    <x v="1"/>
  </r>
  <r>
    <s v="CUST0557"/>
    <x v="1"/>
    <x v="3"/>
    <n v="17.75"/>
    <n v="2.75"/>
    <n v="318572"/>
    <n v="506529.48"/>
    <n v="68348.174545454545"/>
    <n v="10"/>
    <n v="10"/>
    <n v="9"/>
    <n v="9.6666666666666661"/>
    <x v="0"/>
    <x v="0"/>
    <x v="1"/>
    <x v="1"/>
    <x v="0"/>
    <x v="7"/>
    <n v="0.46"/>
    <x v="3"/>
  </r>
  <r>
    <s v="CUST0558"/>
    <x v="2"/>
    <x v="10"/>
    <n v="18.25"/>
    <n v="2.25"/>
    <n v="218359"/>
    <n v="176870.79"/>
    <n v="-18439.20444444444"/>
    <s v="NA"/>
    <n v="4"/>
    <n v="10"/>
    <n v="7"/>
    <x v="2"/>
    <x v="1"/>
    <x v="1"/>
    <x v="1"/>
    <x v="1"/>
    <x v="1"/>
    <n v="0.16"/>
    <x v="1"/>
  </r>
  <r>
    <s v="CUST0559"/>
    <x v="0"/>
    <x v="0"/>
    <n v="18.75"/>
    <n v="1.75"/>
    <n v="725430"/>
    <n v="1044619.2"/>
    <n v="182393.82857142854"/>
    <s v="NA"/>
    <n v="9"/>
    <n v="9"/>
    <n v="9"/>
    <x v="0"/>
    <x v="1"/>
    <x v="1"/>
    <x v="1"/>
    <x v="0"/>
    <x v="0"/>
    <e v="#N/A"/>
    <x v="0"/>
  </r>
  <r>
    <s v="CUST0560"/>
    <x v="1"/>
    <x v="0"/>
    <n v="18.75"/>
    <n v="1.75"/>
    <n v="618691"/>
    <n v="909475.77"/>
    <n v="166162.72571428571"/>
    <s v="NA"/>
    <n v="10"/>
    <n v="10"/>
    <n v="10"/>
    <x v="0"/>
    <x v="0"/>
    <x v="0"/>
    <x v="0"/>
    <x v="0"/>
    <x v="0"/>
    <e v="#N/A"/>
    <x v="0"/>
  </r>
  <r>
    <s v="CUST0561"/>
    <x v="0"/>
    <x v="10"/>
    <n v="18"/>
    <n v="2.5"/>
    <n v="616404"/>
    <n v="801325.2"/>
    <n v="73968.479999999981"/>
    <s v="NA"/>
    <n v="9"/>
    <n v="10"/>
    <n v="9.5"/>
    <x v="0"/>
    <x v="1"/>
    <x v="1"/>
    <x v="0"/>
    <x v="1"/>
    <x v="5"/>
    <n v="0.18"/>
    <x v="1"/>
  </r>
  <r>
    <s v="CUST0562"/>
    <x v="0"/>
    <x v="0"/>
    <n v="17.5"/>
    <n v="3"/>
    <n v="686074"/>
    <n v="1337844.2999999998"/>
    <n v="217256.7666666666"/>
    <n v="9"/>
    <n v="10"/>
    <n v="10"/>
    <n v="9.6666666666666661"/>
    <x v="0"/>
    <x v="1"/>
    <x v="0"/>
    <x v="0"/>
    <x v="0"/>
    <x v="0"/>
    <e v="#N/A"/>
    <x v="0"/>
  </r>
  <r>
    <s v="CUST0563"/>
    <x v="1"/>
    <x v="6"/>
    <n v="19.5"/>
    <n v="1"/>
    <n v="227445"/>
    <n v="322971.90000000002"/>
    <n v="95526.900000000023"/>
    <s v="NA"/>
    <s v="NA"/>
    <n v="10"/>
    <n v="10"/>
    <x v="0"/>
    <x v="0"/>
    <x v="0"/>
    <x v="0"/>
    <x v="0"/>
    <x v="3"/>
    <n v="0.86"/>
    <x v="4"/>
  </r>
  <r>
    <s v="CUST0564"/>
    <x v="2"/>
    <x v="10"/>
    <n v="19.5"/>
    <n v="1"/>
    <n v="105627"/>
    <n v="129921.21"/>
    <n v="24294.210000000006"/>
    <s v="NA"/>
    <s v="NA"/>
    <n v="10"/>
    <n v="10"/>
    <x v="0"/>
    <x v="0"/>
    <x v="0"/>
    <x v="0"/>
    <x v="0"/>
    <x v="3"/>
    <n v="0.99"/>
    <x v="4"/>
  </r>
  <r>
    <s v="CUST0565"/>
    <x v="1"/>
    <x v="3"/>
    <n v="19"/>
    <n v="1.5"/>
    <n v="541108"/>
    <n v="860361.72"/>
    <n v="212835.81333333332"/>
    <s v="NA"/>
    <s v="NA"/>
    <n v="9"/>
    <n v="9"/>
    <x v="0"/>
    <x v="1"/>
    <x v="0"/>
    <x v="0"/>
    <x v="1"/>
    <x v="3"/>
    <n v="0.37"/>
    <x v="3"/>
  </r>
  <r>
    <s v="CUST0566"/>
    <x v="1"/>
    <x v="6"/>
    <n v="17.25"/>
    <n v="3.25"/>
    <n v="559935"/>
    <n v="593531.1"/>
    <n v="10337.261538461531"/>
    <n v="8"/>
    <n v="7"/>
    <n v="7"/>
    <n v="7.333333333333333"/>
    <x v="2"/>
    <x v="1"/>
    <x v="1"/>
    <x v="0"/>
    <x v="0"/>
    <x v="4"/>
    <n v="0.97"/>
    <x v="4"/>
  </r>
  <r>
    <s v="CUST0567"/>
    <x v="0"/>
    <x v="4"/>
    <n v="17.25"/>
    <n v="3.25"/>
    <n v="971783"/>
    <n v="602505.46"/>
    <n v="-113623.85846153848"/>
    <n v="9"/>
    <n v="7"/>
    <n v="6"/>
    <n v="7.333333333333333"/>
    <x v="2"/>
    <x v="0"/>
    <x v="0"/>
    <x v="0"/>
    <x v="0"/>
    <x v="3"/>
    <n v="0.03"/>
    <x v="1"/>
  </r>
  <r>
    <s v="CUST0568"/>
    <x v="3"/>
    <x v="3"/>
    <n v="18.25"/>
    <n v="2.25"/>
    <n v="47413"/>
    <n v="15172.159999999996"/>
    <n v="-14329.262222222223"/>
    <s v="NA"/>
    <n v="7"/>
    <n v="7"/>
    <n v="7"/>
    <x v="2"/>
    <x v="1"/>
    <x v="0"/>
    <x v="0"/>
    <x v="0"/>
    <x v="1"/>
    <n v="0.42"/>
    <x v="3"/>
  </r>
  <r>
    <s v="CUST0569"/>
    <x v="3"/>
    <x v="2"/>
    <n v="19"/>
    <n v="1.5"/>
    <n v="192285"/>
    <n v="282658.95"/>
    <n v="60249.30000000001"/>
    <s v="NA"/>
    <s v="NA"/>
    <n v="10"/>
    <n v="10"/>
    <x v="0"/>
    <x v="0"/>
    <x v="0"/>
    <x v="0"/>
    <x v="1"/>
    <x v="3"/>
    <n v="0.1"/>
    <x v="1"/>
  </r>
  <r>
    <s v="CUST0570"/>
    <x v="3"/>
    <x v="2"/>
    <n v="18.75"/>
    <n v="1.75"/>
    <n v="72314"/>
    <n v="136673.46"/>
    <n v="36776.834285714278"/>
    <s v="NA"/>
    <n v="10"/>
    <n v="10"/>
    <n v="10"/>
    <x v="0"/>
    <x v="0"/>
    <x v="1"/>
    <x v="0"/>
    <x v="0"/>
    <x v="1"/>
    <n v="0.35"/>
    <x v="3"/>
  </r>
  <r>
    <s v="CUST0571"/>
    <x v="2"/>
    <x v="8"/>
    <n v="17.75"/>
    <n v="2.75"/>
    <n v="389940"/>
    <n v="565413"/>
    <n v="63808.36363636364"/>
    <n v="9"/>
    <n v="10"/>
    <n v="9"/>
    <n v="9.3333333333333339"/>
    <x v="0"/>
    <x v="0"/>
    <x v="0"/>
    <x v="0"/>
    <x v="0"/>
    <x v="1"/>
    <n v="0.89"/>
    <x v="4"/>
  </r>
  <r>
    <s v="CUST0572"/>
    <x v="0"/>
    <x v="9"/>
    <n v="19.5"/>
    <n v="1"/>
    <n v="989141"/>
    <n v="1117729.33"/>
    <n v="128588.33000000007"/>
    <s v="NA"/>
    <s v="NA"/>
    <n v="7"/>
    <n v="7"/>
    <x v="2"/>
    <x v="1"/>
    <x v="0"/>
    <x v="0"/>
    <x v="1"/>
    <x v="2"/>
    <n v="0.51"/>
    <x v="2"/>
  </r>
  <r>
    <s v="CUST0573"/>
    <x v="2"/>
    <x v="6"/>
    <n v="17.25"/>
    <n v="3.25"/>
    <n v="244603"/>
    <n v="347336.26"/>
    <n v="31610.233846153849"/>
    <n v="10"/>
    <n v="9"/>
    <n v="8"/>
    <n v="9"/>
    <x v="0"/>
    <x v="1"/>
    <x v="1"/>
    <x v="1"/>
    <x v="1"/>
    <x v="5"/>
    <n v="0.24"/>
    <x v="1"/>
  </r>
  <r>
    <s v="CUST0574"/>
    <x v="1"/>
    <x v="0"/>
    <n v="19"/>
    <n v="1.5"/>
    <n v="594385"/>
    <n v="849970.55"/>
    <n v="170390.3666666667"/>
    <s v="NA"/>
    <s v="NA"/>
    <n v="10"/>
    <n v="10"/>
    <x v="0"/>
    <x v="0"/>
    <x v="1"/>
    <x v="1"/>
    <x v="0"/>
    <x v="0"/>
    <e v="#N/A"/>
    <x v="0"/>
  </r>
  <r>
    <s v="CUST0575"/>
    <x v="2"/>
    <x v="3"/>
    <n v="18.25"/>
    <n v="2.25"/>
    <n v="139462"/>
    <n v="142251.24"/>
    <n v="1239.6622222222181"/>
    <s v="NA"/>
    <n v="8"/>
    <n v="6"/>
    <n v="7"/>
    <x v="2"/>
    <x v="0"/>
    <x v="1"/>
    <x v="0"/>
    <x v="1"/>
    <x v="3"/>
    <n v="0.28999999999999998"/>
    <x v="3"/>
  </r>
  <r>
    <s v="CUST0576"/>
    <x v="3"/>
    <x v="7"/>
    <n v="18"/>
    <n v="2.5"/>
    <n v="152148"/>
    <n v="289081.2"/>
    <n v="54773.280000000006"/>
    <s v="NA"/>
    <n v="9"/>
    <n v="9"/>
    <n v="9"/>
    <x v="0"/>
    <x v="1"/>
    <x v="1"/>
    <x v="1"/>
    <x v="0"/>
    <x v="5"/>
    <n v="0.34"/>
    <x v="3"/>
  </r>
  <r>
    <s v="CUST0577"/>
    <x v="2"/>
    <x v="8"/>
    <n v="17.5"/>
    <n v="3"/>
    <n v="342595"/>
    <n v="503614.65"/>
    <n v="53673.216666666674"/>
    <n v="10"/>
    <n v="9"/>
    <n v="10"/>
    <n v="9.6666666666666661"/>
    <x v="0"/>
    <x v="0"/>
    <x v="0"/>
    <x v="0"/>
    <x v="0"/>
    <x v="4"/>
    <n v="0.34"/>
    <x v="3"/>
  </r>
  <r>
    <s v="CUST0578"/>
    <x v="0"/>
    <x v="1"/>
    <n v="18"/>
    <n v="2.5"/>
    <n v="602647"/>
    <n v="1036552.84"/>
    <n v="173562.33599999998"/>
    <s v="NA"/>
    <n v="10"/>
    <n v="9"/>
    <n v="9.5"/>
    <x v="0"/>
    <x v="1"/>
    <x v="0"/>
    <x v="1"/>
    <x v="1"/>
    <x v="5"/>
    <n v="0.36"/>
    <x v="3"/>
  </r>
  <r>
    <s v="CUST0579"/>
    <x v="3"/>
    <x v="4"/>
    <n v="18.75"/>
    <n v="1.75"/>
    <n v="101100"/>
    <n v="138507"/>
    <n v="21375.428571428572"/>
    <s v="NA"/>
    <n v="10"/>
    <n v="8"/>
    <n v="9"/>
    <x v="0"/>
    <x v="0"/>
    <x v="1"/>
    <x v="0"/>
    <x v="1"/>
    <x v="1"/>
    <n v="0.43"/>
    <x v="3"/>
  </r>
  <r>
    <s v="CUST0580"/>
    <x v="2"/>
    <x v="6"/>
    <n v="18.75"/>
    <n v="1.75"/>
    <n v="487868"/>
    <n v="585441.6"/>
    <n v="55756.342857142845"/>
    <s v="NA"/>
    <n v="7"/>
    <n v="7"/>
    <n v="7"/>
    <x v="2"/>
    <x v="0"/>
    <x v="1"/>
    <x v="0"/>
    <x v="0"/>
    <x v="3"/>
    <n v="0.09"/>
    <x v="1"/>
  </r>
  <r>
    <s v="CUST0581"/>
    <x v="3"/>
    <x v="3"/>
    <n v="19.75"/>
    <n v="0.75"/>
    <n v="221136"/>
    <n v="316224.48"/>
    <n v="126784.63999999997"/>
    <s v="NA"/>
    <s v="NA"/>
    <n v="9"/>
    <n v="9"/>
    <x v="0"/>
    <x v="1"/>
    <x v="0"/>
    <x v="1"/>
    <x v="1"/>
    <x v="3"/>
    <n v="0.48"/>
    <x v="3"/>
  </r>
  <r>
    <s v="CUST0582"/>
    <x v="2"/>
    <x v="0"/>
    <n v="19.5"/>
    <n v="1"/>
    <n v="362234"/>
    <n v="579574.4"/>
    <n v="217340.40000000002"/>
    <s v="NA"/>
    <s v="NA"/>
    <n v="10"/>
    <n v="10"/>
    <x v="0"/>
    <x v="0"/>
    <x v="1"/>
    <x v="0"/>
    <x v="1"/>
    <x v="0"/>
    <e v="#N/A"/>
    <x v="0"/>
  </r>
  <r>
    <s v="CUST0583"/>
    <x v="0"/>
    <x v="7"/>
    <n v="19.25"/>
    <n v="1.25"/>
    <n v="386366"/>
    <n v="726368.08000000007"/>
    <n v="272001.66400000005"/>
    <s v="NA"/>
    <s v="NA"/>
    <n v="9"/>
    <n v="9"/>
    <x v="0"/>
    <x v="1"/>
    <x v="0"/>
    <x v="0"/>
    <x v="0"/>
    <x v="2"/>
    <n v="0.32"/>
    <x v="3"/>
  </r>
  <r>
    <s v="CUST0584"/>
    <x v="0"/>
    <x v="1"/>
    <n v="19.5"/>
    <n v="1"/>
    <n v="352531"/>
    <n v="366632.24"/>
    <n v="14101.239999999991"/>
    <s v="NA"/>
    <s v="NA"/>
    <n v="9"/>
    <n v="9"/>
    <x v="0"/>
    <x v="0"/>
    <x v="0"/>
    <x v="1"/>
    <x v="0"/>
    <x v="2"/>
    <n v="0.01"/>
    <x v="1"/>
  </r>
  <r>
    <s v="CUST0585"/>
    <x v="0"/>
    <x v="9"/>
    <n v="19"/>
    <n v="1.5"/>
    <n v="736889"/>
    <n v="751626.78"/>
    <n v="9825.1866666666847"/>
    <s v="NA"/>
    <s v="NA"/>
    <n v="3"/>
    <n v="3"/>
    <x v="1"/>
    <x v="1"/>
    <x v="1"/>
    <x v="0"/>
    <x v="0"/>
    <x v="6"/>
    <n v="0.1"/>
    <x v="1"/>
  </r>
  <r>
    <s v="CUST0586"/>
    <x v="3"/>
    <x v="3"/>
    <n v="18.25"/>
    <n v="2.25"/>
    <n v="137459"/>
    <n v="247426.2"/>
    <n v="48874.311111111114"/>
    <s v="NA"/>
    <n v="8"/>
    <n v="8"/>
    <n v="8"/>
    <x v="2"/>
    <x v="0"/>
    <x v="0"/>
    <x v="1"/>
    <x v="0"/>
    <x v="1"/>
    <n v="0.39"/>
    <x v="3"/>
  </r>
  <r>
    <s v="CUST0587"/>
    <x v="0"/>
    <x v="6"/>
    <n v="19.25"/>
    <n v="1.25"/>
    <n v="655072"/>
    <n v="1251187.52"/>
    <n v="476892.41600000003"/>
    <s v="NA"/>
    <s v="NA"/>
    <n v="10"/>
    <n v="10"/>
    <x v="0"/>
    <x v="0"/>
    <x v="1"/>
    <x v="0"/>
    <x v="1"/>
    <x v="2"/>
    <n v="0.63"/>
    <x v="2"/>
  </r>
  <r>
    <s v="CUST0588"/>
    <x v="2"/>
    <x v="8"/>
    <n v="17.5"/>
    <n v="3"/>
    <n v="336609"/>
    <n v="663119.73"/>
    <n v="108836.90999999999"/>
    <n v="10"/>
    <n v="9"/>
    <n v="9"/>
    <n v="9.3333333333333339"/>
    <x v="0"/>
    <x v="0"/>
    <x v="0"/>
    <x v="0"/>
    <x v="1"/>
    <x v="7"/>
    <n v="0.3"/>
    <x v="3"/>
  </r>
  <r>
    <s v="CUST0589"/>
    <x v="2"/>
    <x v="9"/>
    <n v="18.5"/>
    <n v="2"/>
    <n v="99864"/>
    <n v="193736.15999999997"/>
    <n v="46936.079999999987"/>
    <s v="NA"/>
    <n v="10"/>
    <n v="10"/>
    <n v="10"/>
    <x v="0"/>
    <x v="0"/>
    <x v="0"/>
    <x v="1"/>
    <x v="0"/>
    <x v="5"/>
    <n v="0.86"/>
    <x v="4"/>
  </r>
  <r>
    <s v="CUST0590"/>
    <x v="3"/>
    <x v="0"/>
    <n v="19.25"/>
    <n v="1.25"/>
    <n v="188324"/>
    <n v="333333.48"/>
    <n v="116007.58399999999"/>
    <s v="NA"/>
    <s v="NA"/>
    <n v="10"/>
    <n v="10"/>
    <x v="0"/>
    <x v="0"/>
    <x v="0"/>
    <x v="1"/>
    <x v="1"/>
    <x v="0"/>
    <e v="#N/A"/>
    <x v="0"/>
  </r>
  <r>
    <s v="CUST0591"/>
    <x v="2"/>
    <x v="5"/>
    <n v="19.25"/>
    <n v="1.25"/>
    <n v="255711"/>
    <n v="260825.22"/>
    <n v="4091.3760000000011"/>
    <s v="NA"/>
    <s v="NA"/>
    <n v="4"/>
    <n v="4"/>
    <x v="1"/>
    <x v="1"/>
    <x v="0"/>
    <x v="0"/>
    <x v="0"/>
    <x v="2"/>
    <n v="0.2"/>
    <x v="1"/>
  </r>
  <r>
    <s v="CUST0592"/>
    <x v="3"/>
    <x v="0"/>
    <n v="17.5"/>
    <n v="3"/>
    <n v="142219"/>
    <n v="244616.68"/>
    <n v="34132.559999999998"/>
    <n v="9"/>
    <n v="10"/>
    <n v="10"/>
    <n v="9.6666666666666661"/>
    <x v="0"/>
    <x v="0"/>
    <x v="1"/>
    <x v="0"/>
    <x v="0"/>
    <x v="0"/>
    <e v="#N/A"/>
    <x v="0"/>
  </r>
  <r>
    <s v="CUST0593"/>
    <x v="1"/>
    <x v="4"/>
    <n v="19.75"/>
    <n v="0.75"/>
    <n v="473582"/>
    <n v="667750.62"/>
    <n v="258891.49333333332"/>
    <s v="NA"/>
    <s v="NA"/>
    <n v="8"/>
    <n v="8"/>
    <x v="2"/>
    <x v="0"/>
    <x v="0"/>
    <x v="1"/>
    <x v="1"/>
    <x v="3"/>
    <n v="0.94"/>
    <x v="4"/>
  </r>
  <r>
    <s v="CUST0594"/>
    <x v="0"/>
    <x v="8"/>
    <n v="19.5"/>
    <n v="1"/>
    <n v="726253"/>
    <n v="1205579.98"/>
    <n v="479326.98"/>
    <s v="NA"/>
    <s v="NA"/>
    <n v="9"/>
    <n v="9"/>
    <x v="0"/>
    <x v="1"/>
    <x v="1"/>
    <x v="1"/>
    <x v="0"/>
    <x v="3"/>
    <n v="0.47"/>
    <x v="3"/>
  </r>
  <r>
    <s v="CUST0595"/>
    <x v="2"/>
    <x v="6"/>
    <n v="18.5"/>
    <n v="2"/>
    <n v="334010"/>
    <n v="547776.4"/>
    <n v="106883.20000000001"/>
    <s v="NA"/>
    <n v="10"/>
    <n v="10"/>
    <n v="10"/>
    <x v="0"/>
    <x v="1"/>
    <x v="1"/>
    <x v="1"/>
    <x v="0"/>
    <x v="1"/>
    <n v="0.55000000000000004"/>
    <x v="2"/>
  </r>
  <r>
    <s v="CUST0596"/>
    <x v="3"/>
    <x v="3"/>
    <n v="18.25"/>
    <n v="2.25"/>
    <n v="61456"/>
    <n v="113079.04000000001"/>
    <n v="22943.573333333337"/>
    <s v="NA"/>
    <n v="9"/>
    <n v="10"/>
    <n v="9.5"/>
    <x v="0"/>
    <x v="0"/>
    <x v="1"/>
    <x v="1"/>
    <x v="1"/>
    <x v="5"/>
    <n v="0.45"/>
    <x v="3"/>
  </r>
  <r>
    <s v="CUST0597"/>
    <x v="0"/>
    <x v="2"/>
    <n v="19.25"/>
    <n v="1.25"/>
    <n v="227520"/>
    <n v="404985.59999999998"/>
    <n v="141972.47999999998"/>
    <s v="NA"/>
    <s v="NA"/>
    <n v="9"/>
    <n v="9"/>
    <x v="0"/>
    <x v="0"/>
    <x v="0"/>
    <x v="1"/>
    <x v="1"/>
    <x v="2"/>
    <n v="0.44"/>
    <x v="3"/>
  </r>
  <r>
    <s v="CUST0598"/>
    <x v="2"/>
    <x v="1"/>
    <n v="19.25"/>
    <n v="1.25"/>
    <n v="222486"/>
    <n v="255858.9"/>
    <n v="26698.319999999996"/>
    <s v="NA"/>
    <s v="NA"/>
    <n v="9"/>
    <n v="9"/>
    <x v="0"/>
    <x v="0"/>
    <x v="0"/>
    <x v="0"/>
    <x v="0"/>
    <x v="3"/>
    <n v="0.85"/>
    <x v="4"/>
  </r>
  <r>
    <s v="CUST0599"/>
    <x v="3"/>
    <x v="1"/>
    <n v="18.75"/>
    <n v="1.75"/>
    <n v="195364"/>
    <n v="357516.12"/>
    <n v="92658.354285714289"/>
    <s v="NA"/>
    <n v="10"/>
    <n v="10"/>
    <n v="10"/>
    <x v="0"/>
    <x v="0"/>
    <x v="1"/>
    <x v="0"/>
    <x v="0"/>
    <x v="1"/>
    <n v="0.93"/>
    <x v="4"/>
  </r>
  <r>
    <s v="CUST0600"/>
    <x v="2"/>
    <x v="6"/>
    <n v="19.75"/>
    <n v="0.75"/>
    <n v="202123"/>
    <n v="341587.87"/>
    <n v="185953.16"/>
    <s v="NA"/>
    <s v="NA"/>
    <n v="9"/>
    <n v="9"/>
    <x v="0"/>
    <x v="1"/>
    <x v="0"/>
    <x v="1"/>
    <x v="1"/>
    <x v="3"/>
    <n v="0.09"/>
    <x v="1"/>
  </r>
  <r>
    <s v="CUST0601"/>
    <x v="1"/>
    <x v="2"/>
    <n v="18.75"/>
    <n v="1.75"/>
    <n v="200564"/>
    <n v="397116.72"/>
    <n v="112315.83999999998"/>
    <s v="NA"/>
    <n v="9"/>
    <n v="9"/>
    <n v="9"/>
    <x v="0"/>
    <x v="1"/>
    <x v="0"/>
    <x v="1"/>
    <x v="0"/>
    <x v="5"/>
    <n v="0.38"/>
    <x v="3"/>
  </r>
  <r>
    <s v="CUST0602"/>
    <x v="3"/>
    <x v="3"/>
    <n v="19.75"/>
    <n v="0.75"/>
    <n v="142798"/>
    <n v="4569536"/>
    <n v="5902317.333333333"/>
    <s v="NA"/>
    <s v="NA"/>
    <n v="10"/>
    <n v="10"/>
    <x v="0"/>
    <x v="1"/>
    <x v="1"/>
    <x v="0"/>
    <x v="0"/>
    <x v="2"/>
    <n v="0.45"/>
    <x v="3"/>
  </r>
  <r>
    <s v="CUST0603"/>
    <x v="3"/>
    <x v="0"/>
    <n v="17.5"/>
    <n v="3"/>
    <n v="126301"/>
    <n v="159139.26"/>
    <n v="10946.08666666667"/>
    <n v="9"/>
    <n v="10"/>
    <n v="9"/>
    <n v="9.3333333333333339"/>
    <x v="0"/>
    <x v="1"/>
    <x v="0"/>
    <x v="1"/>
    <x v="1"/>
    <x v="0"/>
    <e v="#N/A"/>
    <x v="0"/>
  </r>
  <r>
    <s v="CUST0604"/>
    <x v="0"/>
    <x v="1"/>
    <n v="17.75"/>
    <n v="2.75"/>
    <n v="224120"/>
    <n v="253255.6"/>
    <n v="10594.763636363639"/>
    <n v="9"/>
    <n v="9"/>
    <n v="10"/>
    <n v="9.3333333333333339"/>
    <x v="0"/>
    <x v="0"/>
    <x v="1"/>
    <x v="0"/>
    <x v="0"/>
    <x v="5"/>
    <n v="0.42"/>
    <x v="3"/>
  </r>
  <r>
    <s v="CUST0605"/>
    <x v="3"/>
    <x v="4"/>
    <n v="19.75"/>
    <n v="0.75"/>
    <n v="114405"/>
    <n v="199064.7"/>
    <n v="112879.60000000002"/>
    <s v="NA"/>
    <s v="NA"/>
    <n v="9"/>
    <n v="9"/>
    <x v="0"/>
    <x v="0"/>
    <x v="0"/>
    <x v="0"/>
    <x v="1"/>
    <x v="2"/>
    <n v="0.08"/>
    <x v="1"/>
  </r>
  <r>
    <s v="CUST0606"/>
    <x v="1"/>
    <x v="1"/>
    <n v="19.25"/>
    <n v="1.25"/>
    <n v="284145"/>
    <n v="514302.45"/>
    <n v="184125.96000000002"/>
    <s v="NA"/>
    <s v="NA"/>
    <n v="9"/>
    <n v="9"/>
    <x v="0"/>
    <x v="0"/>
    <x v="0"/>
    <x v="0"/>
    <x v="1"/>
    <x v="2"/>
    <n v="0.46"/>
    <x v="3"/>
  </r>
  <r>
    <s v="CUST0607"/>
    <x v="0"/>
    <x v="5"/>
    <n v="17.5"/>
    <n v="3"/>
    <n v="341888"/>
    <n v="649587.19999999995"/>
    <n v="102566.39999999998"/>
    <n v="9"/>
    <n v="10"/>
    <n v="9"/>
    <n v="9.3333333333333339"/>
    <x v="0"/>
    <x v="1"/>
    <x v="0"/>
    <x v="1"/>
    <x v="0"/>
    <x v="7"/>
    <n v="0.38"/>
    <x v="3"/>
  </r>
  <r>
    <s v="CUST0608"/>
    <x v="1"/>
    <x v="7"/>
    <n v="18.75"/>
    <n v="1.75"/>
    <n v="443499"/>
    <n v="518893.83"/>
    <n v="43082.760000000009"/>
    <s v="NA"/>
    <n v="10"/>
    <n v="7"/>
    <n v="8.5"/>
    <x v="2"/>
    <x v="0"/>
    <x v="0"/>
    <x v="1"/>
    <x v="0"/>
    <x v="5"/>
    <n v="0.66"/>
    <x v="2"/>
  </r>
  <r>
    <s v="CUST0609"/>
    <x v="2"/>
    <x v="3"/>
    <n v="17.25"/>
    <n v="3.25"/>
    <n v="224991"/>
    <n v="287988.47999999998"/>
    <n v="19383.839999999993"/>
    <n v="9"/>
    <n v="8"/>
    <n v="10"/>
    <n v="9"/>
    <x v="0"/>
    <x v="0"/>
    <x v="1"/>
    <x v="0"/>
    <x v="0"/>
    <x v="5"/>
    <n v="0.17"/>
    <x v="1"/>
  </r>
  <r>
    <s v="CUST0610"/>
    <x v="3"/>
    <x v="6"/>
    <n v="17.25"/>
    <n v="3.25"/>
    <n v="238628"/>
    <n v="393736.2"/>
    <n v="47725.600000000006"/>
    <n v="9"/>
    <n v="9"/>
    <n v="10"/>
    <n v="9.3333333333333339"/>
    <x v="0"/>
    <x v="0"/>
    <x v="0"/>
    <x v="0"/>
    <x v="1"/>
    <x v="5"/>
    <n v="0.41"/>
    <x v="3"/>
  </r>
  <r>
    <s v="CUST0611"/>
    <x v="0"/>
    <x v="1"/>
    <n v="19.25"/>
    <n v="1.25"/>
    <n v="455872"/>
    <n v="843363.2"/>
    <n v="309992.95999999996"/>
    <s v="NA"/>
    <s v="NA"/>
    <n v="10"/>
    <n v="10"/>
    <x v="0"/>
    <x v="0"/>
    <x v="1"/>
    <x v="0"/>
    <x v="0"/>
    <x v="2"/>
    <n v="0.4"/>
    <x v="3"/>
  </r>
  <r>
    <s v="CUST0612"/>
    <x v="1"/>
    <x v="8"/>
    <n v="19"/>
    <n v="1.5"/>
    <n v="377311"/>
    <n v="399949.66"/>
    <n v="15092.439999999982"/>
    <s v="NA"/>
    <s v="NA"/>
    <n v="8"/>
    <n v="8"/>
    <x v="2"/>
    <x v="1"/>
    <x v="1"/>
    <x v="1"/>
    <x v="1"/>
    <x v="3"/>
    <n v="0.86"/>
    <x v="4"/>
  </r>
  <r>
    <s v="CUST0613"/>
    <x v="1"/>
    <x v="1"/>
    <n v="19.5"/>
    <n v="1"/>
    <n v="338366"/>
    <n v="456794.1"/>
    <n v="118428.09999999998"/>
    <s v="NA"/>
    <s v="NA"/>
    <n v="8"/>
    <n v="8"/>
    <x v="2"/>
    <x v="1"/>
    <x v="0"/>
    <x v="0"/>
    <x v="0"/>
    <x v="3"/>
    <n v="0.74"/>
    <x v="2"/>
  </r>
  <r>
    <s v="CUST0614"/>
    <x v="3"/>
    <x v="0"/>
    <n v="18.5"/>
    <n v="2"/>
    <n v="196380"/>
    <n v="269040.59999999998"/>
    <n v="36330.299999999988"/>
    <s v="NA"/>
    <n v="8"/>
    <n v="7"/>
    <n v="7.5"/>
    <x v="2"/>
    <x v="0"/>
    <x v="0"/>
    <x v="1"/>
    <x v="0"/>
    <x v="0"/>
    <e v="#N/A"/>
    <x v="0"/>
  </r>
  <r>
    <s v="CUST0615"/>
    <x v="1"/>
    <x v="6"/>
    <n v="18.5"/>
    <n v="2"/>
    <n v="292417"/>
    <n v="581909.83000000007"/>
    <n v="144746.41500000004"/>
    <s v="NA"/>
    <n v="10"/>
    <n v="9"/>
    <n v="9.5"/>
    <x v="0"/>
    <x v="0"/>
    <x v="0"/>
    <x v="0"/>
    <x v="0"/>
    <x v="5"/>
    <n v="0.55000000000000004"/>
    <x v="2"/>
  </r>
  <r>
    <s v="CUST0616"/>
    <x v="3"/>
    <x v="10"/>
    <n v="18.25"/>
    <n v="2.25"/>
    <n v="196349"/>
    <n v="294523.5"/>
    <n v="43633.111111111109"/>
    <s v="NA"/>
    <n v="10"/>
    <n v="9"/>
    <n v="9.5"/>
    <x v="0"/>
    <x v="1"/>
    <x v="0"/>
    <x v="1"/>
    <x v="0"/>
    <x v="5"/>
    <n v="0.38"/>
    <x v="3"/>
  </r>
  <r>
    <s v="CUST0617"/>
    <x v="2"/>
    <x v="7"/>
    <n v="18.5"/>
    <n v="2"/>
    <n v="143278"/>
    <n v="202021.97999999998"/>
    <n v="29371.989999999991"/>
    <s v="NA"/>
    <n v="8"/>
    <n v="3"/>
    <n v="5.5"/>
    <x v="1"/>
    <x v="1"/>
    <x v="0"/>
    <x v="0"/>
    <x v="1"/>
    <x v="1"/>
    <n v="0.59"/>
    <x v="2"/>
  </r>
  <r>
    <s v="CUST0618"/>
    <x v="1"/>
    <x v="7"/>
    <n v="17"/>
    <n v="3.5"/>
    <n v="370120"/>
    <n v="584789.6"/>
    <n v="61334.171428571419"/>
    <n v="9"/>
    <n v="9"/>
    <n v="10"/>
    <n v="9.3333333333333339"/>
    <x v="0"/>
    <x v="0"/>
    <x v="1"/>
    <x v="1"/>
    <x v="0"/>
    <x v="4"/>
    <n v="0.35"/>
    <x v="3"/>
  </r>
  <r>
    <s v="CUST0619"/>
    <x v="0"/>
    <x v="4"/>
    <n v="17"/>
    <n v="3.5"/>
    <n v="572476"/>
    <n v="893062.56"/>
    <n v="91596.160000000018"/>
    <n v="7"/>
    <n v="9"/>
    <n v="10"/>
    <n v="8.6666666666666661"/>
    <x v="2"/>
    <x v="0"/>
    <x v="1"/>
    <x v="1"/>
    <x v="1"/>
    <x v="5"/>
    <n v="0.98"/>
    <x v="4"/>
  </r>
  <r>
    <s v="CUST0620"/>
    <x v="1"/>
    <x v="0"/>
    <n v="17.75"/>
    <n v="2.75"/>
    <n v="524247"/>
    <n v="838795.2"/>
    <n v="114381.16363636362"/>
    <n v="10"/>
    <n v="9"/>
    <n v="9"/>
    <n v="9.3333333333333339"/>
    <x v="0"/>
    <x v="0"/>
    <x v="0"/>
    <x v="1"/>
    <x v="0"/>
    <x v="0"/>
    <e v="#N/A"/>
    <x v="0"/>
  </r>
  <r>
    <s v="CUST0621"/>
    <x v="0"/>
    <x v="8"/>
    <n v="18.5"/>
    <n v="2"/>
    <n v="489501"/>
    <n v="841941.72"/>
    <n v="176220.36"/>
    <s v="NA"/>
    <n v="9"/>
    <n v="9"/>
    <n v="9"/>
    <x v="0"/>
    <x v="0"/>
    <x v="0"/>
    <x v="0"/>
    <x v="1"/>
    <x v="5"/>
    <n v="7.0000000000000007E-2"/>
    <x v="1"/>
  </r>
  <r>
    <s v="CUST0622"/>
    <x v="0"/>
    <x v="9"/>
    <n v="17.75"/>
    <n v="2.75"/>
    <n v="340637"/>
    <n v="401951.66"/>
    <n v="22296.239999999991"/>
    <n v="9"/>
    <n v="5"/>
    <n v="10"/>
    <n v="8"/>
    <x v="2"/>
    <x v="1"/>
    <x v="1"/>
    <x v="1"/>
    <x v="0"/>
    <x v="4"/>
    <n v="0.97"/>
    <x v="4"/>
  </r>
  <r>
    <s v="CUST0623"/>
    <x v="0"/>
    <x v="4"/>
    <n v="18"/>
    <n v="2.5"/>
    <n v="402603"/>
    <n v="330134.46000000002"/>
    <n v="-28987.41599999999"/>
    <s v="NA"/>
    <n v="3"/>
    <n v="1"/>
    <n v="2"/>
    <x v="1"/>
    <x v="0"/>
    <x v="1"/>
    <x v="1"/>
    <x v="0"/>
    <x v="6"/>
    <n v="0.86"/>
    <x v="4"/>
  </r>
  <r>
    <s v="CUST0624"/>
    <x v="3"/>
    <x v="4"/>
    <n v="17.75"/>
    <n v="2.75"/>
    <n v="59720"/>
    <n v="115856.79999999999"/>
    <n v="20413.381818181813"/>
    <n v="10"/>
    <n v="9"/>
    <n v="9"/>
    <n v="9.3333333333333339"/>
    <x v="0"/>
    <x v="0"/>
    <x v="0"/>
    <x v="0"/>
    <x v="0"/>
    <x v="7"/>
    <n v="0.91"/>
    <x v="4"/>
  </r>
  <r>
    <s v="CUST0625"/>
    <x v="1"/>
    <x v="6"/>
    <n v="18.75"/>
    <n v="1.75"/>
    <n v="295566"/>
    <n v="390147.12"/>
    <n v="54046.354285714282"/>
    <s v="NA"/>
    <n v="9"/>
    <n v="7"/>
    <n v="8"/>
    <x v="2"/>
    <x v="0"/>
    <x v="1"/>
    <x v="0"/>
    <x v="0"/>
    <x v="5"/>
    <n v="0"/>
    <x v="1"/>
  </r>
  <r>
    <s v="CUST0626"/>
    <x v="2"/>
    <x v="2"/>
    <n v="19.75"/>
    <n v="0.75"/>
    <n v="471886"/>
    <n v="821081.64"/>
    <n v="465594.1866666667"/>
    <s v="NA"/>
    <s v="NA"/>
    <n v="10"/>
    <n v="10"/>
    <x v="0"/>
    <x v="1"/>
    <x v="0"/>
    <x v="1"/>
    <x v="1"/>
    <x v="2"/>
    <n v="0.39"/>
    <x v="3"/>
  </r>
  <r>
    <s v="CUST0627"/>
    <x v="0"/>
    <x v="10"/>
    <n v="18.75"/>
    <n v="1.75"/>
    <n v="536260"/>
    <n v="1067157.3999999999"/>
    <n v="303369.94285714283"/>
    <s v="NA"/>
    <n v="9"/>
    <n v="5"/>
    <n v="7"/>
    <x v="2"/>
    <x v="1"/>
    <x v="1"/>
    <x v="1"/>
    <x v="0"/>
    <x v="5"/>
    <n v="0.37"/>
    <x v="3"/>
  </r>
  <r>
    <s v="CUST0628"/>
    <x v="3"/>
    <x v="8"/>
    <n v="19.25"/>
    <n v="1.25"/>
    <n v="242514"/>
    <n v="286166.52"/>
    <n v="34922.016000000018"/>
    <s v="NA"/>
    <s v="NA"/>
    <n v="10"/>
    <n v="10"/>
    <x v="0"/>
    <x v="0"/>
    <x v="0"/>
    <x v="1"/>
    <x v="0"/>
    <x v="2"/>
    <n v="0.15"/>
    <x v="1"/>
  </r>
  <r>
    <s v="CUST0629"/>
    <x v="0"/>
    <x v="0"/>
    <n v="19.75"/>
    <n v="0.75"/>
    <n v="277640"/>
    <n v="352602.8"/>
    <n v="99950.39999999998"/>
    <s v="NA"/>
    <s v="NA"/>
    <n v="7"/>
    <n v="7"/>
    <x v="2"/>
    <x v="1"/>
    <x v="0"/>
    <x v="0"/>
    <x v="1"/>
    <x v="0"/>
    <e v="#N/A"/>
    <x v="0"/>
  </r>
  <r>
    <s v="CUST0630"/>
    <x v="2"/>
    <x v="8"/>
    <n v="19"/>
    <n v="1.5"/>
    <n v="234658"/>
    <n v="305055.40000000002"/>
    <n v="46931.600000000013"/>
    <s v="NA"/>
    <s v="NA"/>
    <n v="9"/>
    <n v="9"/>
    <x v="0"/>
    <x v="1"/>
    <x v="0"/>
    <x v="1"/>
    <x v="0"/>
    <x v="2"/>
    <n v="0.42"/>
    <x v="3"/>
  </r>
  <r>
    <s v="CUST0631"/>
    <x v="0"/>
    <x v="3"/>
    <n v="18.75"/>
    <n v="1.75"/>
    <n v="900637"/>
    <n v="891630.63"/>
    <n v="-5146.4971428571398"/>
    <s v="NA"/>
    <n v="7"/>
    <n v="10"/>
    <n v="8.5"/>
    <x v="2"/>
    <x v="0"/>
    <x v="1"/>
    <x v="1"/>
    <x v="0"/>
    <x v="2"/>
    <n v="0.14000000000000001"/>
    <x v="1"/>
  </r>
  <r>
    <s v="CUST0632"/>
    <x v="2"/>
    <x v="7"/>
    <n v="17.5"/>
    <n v="3"/>
    <n v="370876"/>
    <n v="474721.28000000003"/>
    <n v="34615.093333333345"/>
    <n v="5"/>
    <n v="8"/>
    <n v="10"/>
    <n v="7.666666666666667"/>
    <x v="2"/>
    <x v="0"/>
    <x v="1"/>
    <x v="0"/>
    <x v="0"/>
    <x v="1"/>
    <n v="0.57999999999999996"/>
    <x v="2"/>
  </r>
  <r>
    <s v="CUST0633"/>
    <x v="3"/>
    <x v="10"/>
    <n v="19.25"/>
    <n v="1.25"/>
    <n v="180597"/>
    <n v="198656.7"/>
    <n v="14447.760000000009"/>
    <s v="NA"/>
    <s v="NA"/>
    <n v="8"/>
    <n v="8"/>
    <x v="2"/>
    <x v="1"/>
    <x v="0"/>
    <x v="1"/>
    <x v="1"/>
    <x v="6"/>
    <n v="0.47"/>
    <x v="3"/>
  </r>
  <r>
    <s v="CUST0634"/>
    <x v="2"/>
    <x v="3"/>
    <n v="19"/>
    <n v="1.5"/>
    <n v="257180"/>
    <n v="347193"/>
    <n v="60008.666666666664"/>
    <s v="NA"/>
    <s v="NA"/>
    <n v="7"/>
    <n v="7"/>
    <x v="2"/>
    <x v="0"/>
    <x v="1"/>
    <x v="1"/>
    <x v="0"/>
    <x v="2"/>
    <n v="0.98"/>
    <x v="4"/>
  </r>
  <r>
    <s v="CUST0635"/>
    <x v="3"/>
    <x v="8"/>
    <n v="19.5"/>
    <n v="1"/>
    <n v="80447"/>
    <n v="117452.62"/>
    <n v="37005.619999999995"/>
    <s v="NA"/>
    <s v="NA"/>
    <n v="5"/>
    <n v="5"/>
    <x v="1"/>
    <x v="1"/>
    <x v="0"/>
    <x v="1"/>
    <x v="0"/>
    <x v="2"/>
    <n v="0.15"/>
    <x v="1"/>
  </r>
  <r>
    <s v="CUST0636"/>
    <x v="1"/>
    <x v="8"/>
    <n v="19.5"/>
    <n v="1"/>
    <n v="144334"/>
    <n v="199180.91999999998"/>
    <n v="54846.919999999984"/>
    <s v="NA"/>
    <s v="NA"/>
    <n v="5"/>
    <n v="5"/>
    <x v="1"/>
    <x v="1"/>
    <x v="1"/>
    <x v="0"/>
    <x v="0"/>
    <x v="2"/>
    <n v="0.83"/>
    <x v="4"/>
  </r>
  <r>
    <s v="CUST0637"/>
    <x v="0"/>
    <x v="1"/>
    <n v="19.5"/>
    <n v="1"/>
    <n v="675041"/>
    <n v="594036.07999999996"/>
    <n v="-81004.920000000042"/>
    <s v="NA"/>
    <s v="NA"/>
    <n v="1"/>
    <n v="1"/>
    <x v="1"/>
    <x v="1"/>
    <x v="1"/>
    <x v="0"/>
    <x v="1"/>
    <x v="2"/>
    <n v="0.05"/>
    <x v="1"/>
  </r>
  <r>
    <s v="CUST0638"/>
    <x v="2"/>
    <x v="6"/>
    <n v="17.75"/>
    <n v="2.75"/>
    <n v="132557"/>
    <n v="140510.42000000001"/>
    <n v="2892.1527272727321"/>
    <n v="5"/>
    <n v="7"/>
    <n v="8"/>
    <n v="6.666666666666667"/>
    <x v="1"/>
    <x v="0"/>
    <x v="0"/>
    <x v="1"/>
    <x v="1"/>
    <x v="5"/>
    <n v="0.96"/>
    <x v="4"/>
  </r>
  <r>
    <s v="CUST0639"/>
    <x v="3"/>
    <x v="0"/>
    <n v="18.25"/>
    <n v="2.25"/>
    <n v="225517"/>
    <n v="435247.81"/>
    <n v="93213.693333333329"/>
    <s v="NA"/>
    <n v="9"/>
    <n v="10"/>
    <n v="9.5"/>
    <x v="0"/>
    <x v="0"/>
    <x v="1"/>
    <x v="0"/>
    <x v="0"/>
    <x v="0"/>
    <e v="#N/A"/>
    <x v="0"/>
  </r>
  <r>
    <s v="CUST0640"/>
    <x v="0"/>
    <x v="2"/>
    <n v="17"/>
    <n v="3.5"/>
    <n v="710252"/>
    <n v="326715.92"/>
    <n v="-109581.73714285715"/>
    <n v="10"/>
    <n v="9"/>
    <n v="10"/>
    <n v="9.6666666666666661"/>
    <x v="0"/>
    <x v="0"/>
    <x v="0"/>
    <x v="1"/>
    <x v="1"/>
    <x v="7"/>
    <n v="7.0000000000000007E-2"/>
    <x v="1"/>
  </r>
  <r>
    <s v="CUST0641"/>
    <x v="1"/>
    <x v="5"/>
    <n v="17.75"/>
    <n v="2.75"/>
    <n v="141008"/>
    <n v="181900.32"/>
    <n v="14869.934545454547"/>
    <n v="9"/>
    <n v="10"/>
    <n v="10"/>
    <n v="9.6666666666666661"/>
    <x v="0"/>
    <x v="0"/>
    <x v="0"/>
    <x v="1"/>
    <x v="0"/>
    <x v="1"/>
    <n v="0.66"/>
    <x v="2"/>
  </r>
  <r>
    <s v="CUST0642"/>
    <x v="1"/>
    <x v="6"/>
    <n v="18.5"/>
    <n v="2"/>
    <n v="561689"/>
    <n v="617857.9"/>
    <n v="28084.450000000012"/>
    <s v="NA"/>
    <n v="10"/>
    <n v="10"/>
    <n v="10"/>
    <x v="0"/>
    <x v="0"/>
    <x v="0"/>
    <x v="1"/>
    <x v="1"/>
    <x v="5"/>
    <n v="0.62"/>
    <x v="2"/>
  </r>
  <r>
    <s v="CUST0643"/>
    <x v="3"/>
    <x v="4"/>
    <n v="18.5"/>
    <n v="2"/>
    <n v="87053"/>
    <n v="82700.350000000006"/>
    <n v="-2176.3249999999971"/>
    <s v="NA"/>
    <n v="7"/>
    <n v="4"/>
    <n v="5.5"/>
    <x v="1"/>
    <x v="1"/>
    <x v="1"/>
    <x v="0"/>
    <x v="0"/>
    <x v="6"/>
    <n v="0.3"/>
    <x v="3"/>
  </r>
  <r>
    <s v="CUST0644"/>
    <x v="2"/>
    <x v="10"/>
    <n v="18.5"/>
    <n v="2"/>
    <n v="243656"/>
    <n v="387413.04"/>
    <n v="71878.51999999999"/>
    <s v="NA"/>
    <n v="10"/>
    <n v="10"/>
    <n v="10"/>
    <x v="0"/>
    <x v="0"/>
    <x v="1"/>
    <x v="0"/>
    <x v="0"/>
    <x v="2"/>
    <n v="0.76"/>
    <x v="4"/>
  </r>
  <r>
    <s v="CUST0645"/>
    <x v="1"/>
    <x v="8"/>
    <n v="19"/>
    <n v="1.5"/>
    <n v="541796"/>
    <n v="980650.76"/>
    <n v="292569.84000000003"/>
    <s v="NA"/>
    <s v="NA"/>
    <n v="9"/>
    <n v="9"/>
    <x v="0"/>
    <x v="1"/>
    <x v="0"/>
    <x v="0"/>
    <x v="1"/>
    <x v="2"/>
    <n v="0.33"/>
    <x v="3"/>
  </r>
  <r>
    <s v="CUST0646"/>
    <x v="2"/>
    <x v="10"/>
    <n v="19.5"/>
    <n v="1"/>
    <n v="126717"/>
    <n v="84900.39"/>
    <n v="-41816.61"/>
    <s v="NA"/>
    <s v="NA"/>
    <n v="8"/>
    <n v="8"/>
    <x v="2"/>
    <x v="1"/>
    <x v="0"/>
    <x v="1"/>
    <x v="1"/>
    <x v="6"/>
    <n v="0.22"/>
    <x v="1"/>
  </r>
  <r>
    <s v="CUST0647"/>
    <x v="1"/>
    <x v="5"/>
    <n v="17.5"/>
    <n v="3"/>
    <n v="134730"/>
    <n v="261376.2"/>
    <n v="42215.4"/>
    <n v="9"/>
    <n v="9"/>
    <n v="9"/>
    <n v="9"/>
    <x v="0"/>
    <x v="0"/>
    <x v="1"/>
    <x v="0"/>
    <x v="0"/>
    <x v="7"/>
    <n v="0.47"/>
    <x v="3"/>
  </r>
  <r>
    <s v="CUST0648"/>
    <x v="3"/>
    <x v="0"/>
    <n v="18.5"/>
    <n v="2"/>
    <n v="128838"/>
    <n v="166201.01999999999"/>
    <n v="18681.509999999995"/>
    <s v="NA"/>
    <n v="10"/>
    <n v="5"/>
    <n v="7.5"/>
    <x v="2"/>
    <x v="1"/>
    <x v="0"/>
    <x v="0"/>
    <x v="1"/>
    <x v="0"/>
    <e v="#N/A"/>
    <x v="0"/>
  </r>
  <r>
    <s v="CUST0649"/>
    <x v="2"/>
    <x v="10"/>
    <n v="18.25"/>
    <n v="2.25"/>
    <n v="253351"/>
    <n v="288820.14"/>
    <n v="15764.062222222228"/>
    <s v="NA"/>
    <n v="9"/>
    <n v="8"/>
    <n v="8.5"/>
    <x v="2"/>
    <x v="1"/>
    <x v="0"/>
    <x v="0"/>
    <x v="0"/>
    <x v="3"/>
    <n v="0.79"/>
    <x v="4"/>
  </r>
  <r>
    <s v="CUST0650"/>
    <x v="3"/>
    <x v="7"/>
    <n v="19.25"/>
    <n v="1.25"/>
    <n v="205096"/>
    <n v="231758.48"/>
    <n v="21329.984000000008"/>
    <s v="NA"/>
    <s v="NA"/>
    <n v="8"/>
    <n v="8"/>
    <x v="2"/>
    <x v="0"/>
    <x v="1"/>
    <x v="1"/>
    <x v="1"/>
    <x v="2"/>
    <n v="0.41"/>
    <x v="3"/>
  </r>
  <r>
    <s v="CUST0651"/>
    <x v="0"/>
    <x v="8"/>
    <n v="19.5"/>
    <n v="1"/>
    <n v="706284"/>
    <n v="459084.6"/>
    <n v="-247199.40000000002"/>
    <s v="NA"/>
    <s v="NA"/>
    <n v="8"/>
    <n v="8"/>
    <x v="2"/>
    <x v="1"/>
    <x v="0"/>
    <x v="1"/>
    <x v="0"/>
    <x v="3"/>
    <n v="0.08"/>
    <x v="1"/>
  </r>
  <r>
    <s v="CUST0652"/>
    <x v="3"/>
    <x v="3"/>
    <n v="18"/>
    <n v="2.5"/>
    <n v="248865"/>
    <n v="433025.1"/>
    <n v="73664.039999999994"/>
    <s v="NA"/>
    <n v="10"/>
    <n v="10"/>
    <n v="10"/>
    <x v="0"/>
    <x v="0"/>
    <x v="1"/>
    <x v="1"/>
    <x v="1"/>
    <x v="1"/>
    <n v="0.3"/>
    <x v="3"/>
  </r>
  <r>
    <s v="CUST0653"/>
    <x v="2"/>
    <x v="6"/>
    <n v="17.75"/>
    <n v="2.75"/>
    <n v="286684"/>
    <n v="289550.84000000003"/>
    <n v="1042.4872727272821"/>
    <n v="9"/>
    <n v="10"/>
    <n v="9"/>
    <n v="9.3333333333333339"/>
    <x v="0"/>
    <x v="0"/>
    <x v="1"/>
    <x v="0"/>
    <x v="1"/>
    <x v="5"/>
    <n v="0.34"/>
    <x v="3"/>
  </r>
  <r>
    <s v="CUST0654"/>
    <x v="2"/>
    <x v="10"/>
    <n v="18.75"/>
    <n v="1.75"/>
    <n v="334748"/>
    <n v="411740.04000000004"/>
    <n v="43995.451428571447"/>
    <s v="NA"/>
    <n v="8"/>
    <n v="10"/>
    <n v="9"/>
    <x v="0"/>
    <x v="1"/>
    <x v="1"/>
    <x v="0"/>
    <x v="0"/>
    <x v="5"/>
    <n v="0.37"/>
    <x v="3"/>
  </r>
  <r>
    <s v="CUST0655"/>
    <x v="0"/>
    <x v="5"/>
    <n v="18"/>
    <n v="2.5"/>
    <n v="730877"/>
    <n v="431217.43"/>
    <n v="-119863.82800000001"/>
    <s v="NA"/>
    <n v="1"/>
    <n v="6"/>
    <n v="3.5"/>
    <x v="1"/>
    <x v="0"/>
    <x v="0"/>
    <x v="0"/>
    <x v="1"/>
    <x v="5"/>
    <n v="0.19"/>
    <x v="1"/>
  </r>
  <r>
    <s v="CUST0656"/>
    <x v="2"/>
    <x v="7"/>
    <n v="18.25"/>
    <n v="2.25"/>
    <n v="173123"/>
    <n v="231984.82"/>
    <n v="26160.808888888892"/>
    <s v="NA"/>
    <n v="7"/>
    <n v="10"/>
    <n v="8.5"/>
    <x v="2"/>
    <x v="0"/>
    <x v="0"/>
    <x v="0"/>
    <x v="1"/>
    <x v="2"/>
    <n v="0.62"/>
    <x v="2"/>
  </r>
  <r>
    <s v="CUST0657"/>
    <x v="0"/>
    <x v="7"/>
    <n v="17.5"/>
    <n v="3"/>
    <n v="743187"/>
    <n v="743187"/>
    <n v="0"/>
    <n v="7"/>
    <n v="10"/>
    <n v="4"/>
    <n v="7"/>
    <x v="2"/>
    <x v="0"/>
    <x v="1"/>
    <x v="0"/>
    <x v="1"/>
    <x v="1"/>
    <n v="0.08"/>
    <x v="1"/>
  </r>
  <r>
    <s v="CUST0658"/>
    <x v="2"/>
    <x v="3"/>
    <n v="17.5"/>
    <n v="3"/>
    <n v="463369"/>
    <n v="875767.41"/>
    <n v="137466.13666666669"/>
    <n v="9"/>
    <n v="10"/>
    <n v="9"/>
    <n v="9.3333333333333339"/>
    <x v="0"/>
    <x v="1"/>
    <x v="1"/>
    <x v="1"/>
    <x v="1"/>
    <x v="4"/>
    <n v="0.5"/>
    <x v="3"/>
  </r>
  <r>
    <s v="CUST0659"/>
    <x v="1"/>
    <x v="5"/>
    <n v="18.5"/>
    <n v="2"/>
    <n v="151427"/>
    <n v="287711.30000000005"/>
    <n v="68142.150000000023"/>
    <s v="NA"/>
    <n v="6"/>
    <n v="10"/>
    <n v="8"/>
    <x v="2"/>
    <x v="1"/>
    <x v="1"/>
    <x v="0"/>
    <x v="0"/>
    <x v="5"/>
    <n v="0.9"/>
    <x v="4"/>
  </r>
  <r>
    <s v="CUST0660"/>
    <x v="2"/>
    <x v="8"/>
    <n v="17.25"/>
    <n v="3.25"/>
    <n v="160083"/>
    <n v="121663.08"/>
    <n v="-11821.513846153846"/>
    <n v="2"/>
    <n v="2"/>
    <n v="4"/>
    <n v="2.6666666666666665"/>
    <x v="1"/>
    <x v="1"/>
    <x v="1"/>
    <x v="1"/>
    <x v="0"/>
    <x v="5"/>
    <n v="0.09"/>
    <x v="1"/>
  </r>
  <r>
    <s v="CUST0661"/>
    <x v="0"/>
    <x v="5"/>
    <n v="19.5"/>
    <n v="1"/>
    <n v="868364"/>
    <n v="1207025.96"/>
    <n v="338661.95999999996"/>
    <s v="NA"/>
    <s v="NA"/>
    <n v="10"/>
    <n v="10"/>
    <x v="0"/>
    <x v="1"/>
    <x v="1"/>
    <x v="1"/>
    <x v="0"/>
    <x v="2"/>
    <n v="0.77"/>
    <x v="4"/>
  </r>
  <r>
    <s v="CUST0662"/>
    <x v="2"/>
    <x v="0"/>
    <n v="18.75"/>
    <n v="1.75"/>
    <n v="377536"/>
    <n v="596506.88"/>
    <n v="125126.21714285715"/>
    <s v="NA"/>
    <n v="10"/>
    <n v="9"/>
    <n v="9.5"/>
    <x v="0"/>
    <x v="0"/>
    <x v="0"/>
    <x v="1"/>
    <x v="0"/>
    <x v="0"/>
    <e v="#N/A"/>
    <x v="0"/>
  </r>
  <r>
    <s v="CUST0663"/>
    <x v="0"/>
    <x v="2"/>
    <n v="18.25"/>
    <n v="2.25"/>
    <n v="942276"/>
    <n v="1535909.88"/>
    <n v="263837.27999999997"/>
    <s v="NA"/>
    <n v="7"/>
    <n v="10"/>
    <n v="8.5"/>
    <x v="2"/>
    <x v="1"/>
    <x v="0"/>
    <x v="0"/>
    <x v="0"/>
    <x v="1"/>
    <n v="0.77"/>
    <x v="4"/>
  </r>
  <r>
    <s v="CUST0664"/>
    <x v="3"/>
    <x v="9"/>
    <n v="19.25"/>
    <n v="1.25"/>
    <n v="237480"/>
    <n v="308724"/>
    <n v="56995.199999999997"/>
    <s v="NA"/>
    <s v="NA"/>
    <n v="8"/>
    <n v="8"/>
    <x v="2"/>
    <x v="1"/>
    <x v="0"/>
    <x v="1"/>
    <x v="1"/>
    <x v="3"/>
    <n v="0.41"/>
    <x v="3"/>
  </r>
  <r>
    <s v="CUST0665"/>
    <x v="3"/>
    <x v="1"/>
    <n v="17.25"/>
    <n v="3.25"/>
    <n v="158077"/>
    <n v="208661.64"/>
    <n v="15564.50461538462"/>
    <n v="10"/>
    <n v="10"/>
    <n v="7"/>
    <n v="9"/>
    <x v="0"/>
    <x v="0"/>
    <x v="1"/>
    <x v="1"/>
    <x v="0"/>
    <x v="7"/>
    <n v="0.97"/>
    <x v="4"/>
  </r>
  <r>
    <s v="CUST0666"/>
    <x v="3"/>
    <x v="6"/>
    <n v="17.75"/>
    <n v="2.75"/>
    <n v="90978"/>
    <n v="115542.06"/>
    <n v="8932.3854545454542"/>
    <n v="8"/>
    <n v="9"/>
    <n v="8"/>
    <n v="8.3333333333333339"/>
    <x v="2"/>
    <x v="1"/>
    <x v="0"/>
    <x v="1"/>
    <x v="0"/>
    <x v="2"/>
    <n v="0.66"/>
    <x v="2"/>
  </r>
  <r>
    <s v="CUST0667"/>
    <x v="3"/>
    <x v="7"/>
    <n v="17"/>
    <n v="3.5"/>
    <n v="91160"/>
    <n v="92983.2"/>
    <n v="520.91428571428492"/>
    <n v="2"/>
    <n v="1"/>
    <n v="4"/>
    <n v="2.3333333333333335"/>
    <x v="1"/>
    <x v="1"/>
    <x v="1"/>
    <x v="1"/>
    <x v="1"/>
    <x v="3"/>
    <n v="0.26"/>
    <x v="3"/>
  </r>
  <r>
    <s v="CUST0668"/>
    <x v="2"/>
    <x v="6"/>
    <n v="19.5"/>
    <n v="1"/>
    <n v="441540"/>
    <n v="181031.40000000002"/>
    <n v="-260508.59999999998"/>
    <s v="NA"/>
    <s v="NA"/>
    <n v="1"/>
    <n v="1"/>
    <x v="1"/>
    <x v="0"/>
    <x v="0"/>
    <x v="0"/>
    <x v="0"/>
    <x v="2"/>
    <n v="0.18"/>
    <x v="1"/>
  </r>
  <r>
    <s v="CUST0669"/>
    <x v="0"/>
    <x v="7"/>
    <n v="18.5"/>
    <n v="2"/>
    <n v="484367"/>
    <n v="896078.95"/>
    <n v="205855.97499999998"/>
    <s v="NA"/>
    <n v="10"/>
    <n v="10"/>
    <n v="10"/>
    <x v="0"/>
    <x v="1"/>
    <x v="0"/>
    <x v="1"/>
    <x v="1"/>
    <x v="1"/>
    <n v="0.32"/>
    <x v="3"/>
  </r>
  <r>
    <s v="CUST0670"/>
    <x v="1"/>
    <x v="5"/>
    <n v="19.75"/>
    <n v="0.75"/>
    <n v="235533"/>
    <n v="299126.91000000003"/>
    <n v="84791.880000000048"/>
    <s v="NA"/>
    <s v="NA"/>
    <n v="10"/>
    <n v="10"/>
    <x v="0"/>
    <x v="1"/>
    <x v="1"/>
    <x v="1"/>
    <x v="0"/>
    <x v="2"/>
    <n v="0.98"/>
    <x v="4"/>
  </r>
  <r>
    <s v="CUST0671"/>
    <x v="1"/>
    <x v="10"/>
    <n v="19.5"/>
    <n v="1"/>
    <n v="498898"/>
    <n v="992807.02"/>
    <n v="493909.02"/>
    <s v="NA"/>
    <s v="NA"/>
    <n v="10"/>
    <n v="10"/>
    <x v="0"/>
    <x v="0"/>
    <x v="0"/>
    <x v="0"/>
    <x v="0"/>
    <x v="2"/>
    <n v="0.79"/>
    <x v="4"/>
  </r>
  <r>
    <s v="CUST0672"/>
    <x v="0"/>
    <x v="5"/>
    <n v="17.75"/>
    <n v="2.75"/>
    <n v="224694"/>
    <n v="249410.34"/>
    <n v="8987.7599999999984"/>
    <n v="7"/>
    <n v="9"/>
    <n v="10"/>
    <n v="8.6666666666666661"/>
    <x v="2"/>
    <x v="0"/>
    <x v="1"/>
    <x v="0"/>
    <x v="0"/>
    <x v="1"/>
    <n v="0.87"/>
    <x v="4"/>
  </r>
  <r>
    <s v="CUST0673"/>
    <x v="0"/>
    <x v="4"/>
    <n v="18.25"/>
    <n v="2.25"/>
    <n v="496068"/>
    <n v="937568.52"/>
    <n v="196222.45333333334"/>
    <s v="NA"/>
    <n v="10"/>
    <n v="10"/>
    <n v="10"/>
    <x v="0"/>
    <x v="0"/>
    <x v="1"/>
    <x v="1"/>
    <x v="0"/>
    <x v="1"/>
    <n v="0.67"/>
    <x v="2"/>
  </r>
  <r>
    <s v="CUST0674"/>
    <x v="1"/>
    <x v="1"/>
    <n v="18.25"/>
    <n v="2.25"/>
    <n v="148034"/>
    <n v="173199.78"/>
    <n v="11184.79111111111"/>
    <s v="NA"/>
    <n v="10"/>
    <n v="10"/>
    <n v="10"/>
    <x v="0"/>
    <x v="1"/>
    <x v="1"/>
    <x v="1"/>
    <x v="0"/>
    <x v="1"/>
    <n v="0.2"/>
    <x v="1"/>
  </r>
  <r>
    <s v="CUST0675"/>
    <x v="3"/>
    <x v="8"/>
    <n v="18.75"/>
    <n v="1.75"/>
    <n v="180012"/>
    <n v="12600.839999999997"/>
    <n v="-95663.52"/>
    <s v="NA"/>
    <n v="6"/>
    <n v="1"/>
    <n v="3.5"/>
    <x v="1"/>
    <x v="0"/>
    <x v="1"/>
    <x v="0"/>
    <x v="1"/>
    <x v="1"/>
    <n v="0.12"/>
    <x v="1"/>
  </r>
  <r>
    <s v="CUST0676"/>
    <x v="1"/>
    <x v="8"/>
    <n v="19"/>
    <n v="1.5"/>
    <n v="386829"/>
    <n v="352014.39"/>
    <n v="-23209.739999999991"/>
    <s v="NA"/>
    <s v="NA"/>
    <n v="2"/>
    <n v="2"/>
    <x v="1"/>
    <x v="0"/>
    <x v="1"/>
    <x v="1"/>
    <x v="1"/>
    <x v="6"/>
    <n v="0.17"/>
    <x v="1"/>
  </r>
  <r>
    <s v="CUST0677"/>
    <x v="3"/>
    <x v="1"/>
    <n v="19.75"/>
    <n v="0.75"/>
    <n v="196708"/>
    <n v="208510.48"/>
    <n v="15736.640000000014"/>
    <s v="NA"/>
    <s v="NA"/>
    <n v="10"/>
    <n v="10"/>
    <x v="0"/>
    <x v="1"/>
    <x v="1"/>
    <x v="1"/>
    <x v="1"/>
    <x v="3"/>
    <n v="0.08"/>
    <x v="1"/>
  </r>
  <r>
    <s v="CUST0678"/>
    <x v="3"/>
    <x v="10"/>
    <n v="17.5"/>
    <n v="3"/>
    <n v="91652"/>
    <n v="122813.68000000001"/>
    <n v="10387.226666666669"/>
    <n v="9"/>
    <n v="10"/>
    <n v="9"/>
    <n v="9.3333333333333339"/>
    <x v="0"/>
    <x v="1"/>
    <x v="0"/>
    <x v="1"/>
    <x v="0"/>
    <x v="5"/>
    <n v="0.65"/>
    <x v="2"/>
  </r>
  <r>
    <s v="CUST0679"/>
    <x v="0"/>
    <x v="8"/>
    <n v="18.5"/>
    <n v="2"/>
    <n v="313550"/>
    <n v="432699"/>
    <n v="59574.5"/>
    <s v="NA"/>
    <n v="6"/>
    <n v="10"/>
    <n v="8"/>
    <x v="2"/>
    <x v="0"/>
    <x v="0"/>
    <x v="1"/>
    <x v="1"/>
    <x v="1"/>
    <n v="0.55000000000000004"/>
    <x v="2"/>
  </r>
  <r>
    <s v="CUST0680"/>
    <x v="2"/>
    <x v="5"/>
    <n v="17"/>
    <n v="3.5"/>
    <n v="117238"/>
    <n v="143030.35999999999"/>
    <n v="7369.2457142857102"/>
    <n v="7"/>
    <n v="7"/>
    <n v="7"/>
    <n v="7"/>
    <x v="2"/>
    <x v="1"/>
    <x v="1"/>
    <x v="0"/>
    <x v="1"/>
    <x v="7"/>
    <n v="0.04"/>
    <x v="1"/>
  </r>
  <r>
    <s v="CUST0681"/>
    <x v="2"/>
    <x v="1"/>
    <n v="17.25"/>
    <n v="3.25"/>
    <n v="124941"/>
    <n v="209900.88"/>
    <n v="26141.50153846154"/>
    <n v="9"/>
    <n v="9"/>
    <n v="9"/>
    <n v="9"/>
    <x v="0"/>
    <x v="0"/>
    <x v="1"/>
    <x v="0"/>
    <x v="1"/>
    <x v="4"/>
    <n v="0.45"/>
    <x v="3"/>
  </r>
  <r>
    <s v="CUST0682"/>
    <x v="1"/>
    <x v="4"/>
    <n v="18"/>
    <n v="2.5"/>
    <n v="436199"/>
    <n v="606316.61"/>
    <n v="68047.043999999994"/>
    <s v="NA"/>
    <n v="8"/>
    <n v="10"/>
    <n v="9"/>
    <x v="0"/>
    <x v="1"/>
    <x v="1"/>
    <x v="1"/>
    <x v="0"/>
    <x v="2"/>
    <n v="0.33"/>
    <x v="3"/>
  </r>
  <r>
    <s v="CUST0683"/>
    <x v="0"/>
    <x v="9"/>
    <n v="17.5"/>
    <n v="3"/>
    <n v="201867"/>
    <n v="40373.399999999994"/>
    <n v="-53831.200000000004"/>
    <n v="5"/>
    <n v="10"/>
    <n v="6"/>
    <n v="7"/>
    <x v="2"/>
    <x v="0"/>
    <x v="1"/>
    <x v="1"/>
    <x v="1"/>
    <x v="4"/>
    <n v="0.32"/>
    <x v="3"/>
  </r>
  <r>
    <s v="CUST0684"/>
    <x v="1"/>
    <x v="5"/>
    <n v="18"/>
    <n v="2.5"/>
    <n v="506061"/>
    <n v="936212.85"/>
    <n v="172060.74"/>
    <s v="NA"/>
    <n v="10"/>
    <n v="9"/>
    <n v="9.5"/>
    <x v="0"/>
    <x v="1"/>
    <x v="0"/>
    <x v="1"/>
    <x v="1"/>
    <x v="1"/>
    <n v="0.43"/>
    <x v="3"/>
  </r>
  <r>
    <s v="CUST0685"/>
    <x v="2"/>
    <x v="5"/>
    <n v="17.5"/>
    <n v="3"/>
    <n v="213812"/>
    <n v="248021.91999999998"/>
    <n v="11403.306666666662"/>
    <n v="8"/>
    <n v="7"/>
    <n v="4"/>
    <n v="6.333333333333333"/>
    <x v="1"/>
    <x v="1"/>
    <x v="1"/>
    <x v="0"/>
    <x v="0"/>
    <x v="7"/>
    <n v="0.88"/>
    <x v="4"/>
  </r>
  <r>
    <s v="CUST0686"/>
    <x v="3"/>
    <x v="3"/>
    <n v="17.75"/>
    <n v="2.75"/>
    <n v="95289"/>
    <n v="145792.17000000001"/>
    <n v="18364.789090909097"/>
    <n v="9"/>
    <n v="9"/>
    <n v="9"/>
    <n v="9"/>
    <x v="0"/>
    <x v="1"/>
    <x v="0"/>
    <x v="0"/>
    <x v="1"/>
    <x v="5"/>
    <n v="0.64"/>
    <x v="2"/>
  </r>
  <r>
    <s v="CUST0687"/>
    <x v="2"/>
    <x v="5"/>
    <n v="18"/>
    <n v="2.5"/>
    <n v="130197"/>
    <n v="131498.97"/>
    <n v="520.78800000000047"/>
    <s v="NA"/>
    <n v="9"/>
    <n v="4"/>
    <n v="6.5"/>
    <x v="1"/>
    <x v="0"/>
    <x v="1"/>
    <x v="0"/>
    <x v="1"/>
    <x v="1"/>
    <n v="0.92"/>
    <x v="4"/>
  </r>
  <r>
    <s v="CUST0688"/>
    <x v="3"/>
    <x v="0"/>
    <n v="18.5"/>
    <n v="2"/>
    <n v="122114"/>
    <n v="230795.46000000002"/>
    <n v="54340.73000000001"/>
    <s v="NA"/>
    <n v="9"/>
    <n v="10"/>
    <n v="9.5"/>
    <x v="0"/>
    <x v="0"/>
    <x v="0"/>
    <x v="1"/>
    <x v="0"/>
    <x v="0"/>
    <e v="#N/A"/>
    <x v="0"/>
  </r>
  <r>
    <s v="CUST0689"/>
    <x v="2"/>
    <x v="5"/>
    <n v="18"/>
    <n v="2.5"/>
    <n v="90152"/>
    <n v="172190.32"/>
    <n v="32815.328000000001"/>
    <s v="NA"/>
    <n v="9"/>
    <n v="7"/>
    <n v="8"/>
    <x v="2"/>
    <x v="1"/>
    <x v="1"/>
    <x v="1"/>
    <x v="1"/>
    <x v="5"/>
    <n v="0.49"/>
    <x v="3"/>
  </r>
  <r>
    <s v="CUST0690"/>
    <x v="1"/>
    <x v="7"/>
    <n v="18"/>
    <n v="2.5"/>
    <n v="564439"/>
    <n v="688615.58"/>
    <n v="49670.631999999983"/>
    <s v="NA"/>
    <n v="9"/>
    <n v="7"/>
    <n v="8"/>
    <x v="2"/>
    <x v="1"/>
    <x v="0"/>
    <x v="0"/>
    <x v="1"/>
    <x v="3"/>
    <n v="0.56999999999999995"/>
    <x v="2"/>
  </r>
  <r>
    <s v="CUST0691"/>
    <x v="1"/>
    <x v="5"/>
    <n v="19.75"/>
    <n v="0.75"/>
    <n v="734667"/>
    <n v="1469334"/>
    <n v="979556"/>
    <s v="NA"/>
    <s v="NA"/>
    <n v="10"/>
    <n v="10"/>
    <x v="0"/>
    <x v="1"/>
    <x v="0"/>
    <x v="0"/>
    <x v="0"/>
    <x v="2"/>
    <n v="0.31"/>
    <x v="3"/>
  </r>
  <r>
    <s v="CUST0692"/>
    <x v="2"/>
    <x v="9"/>
    <n v="19.5"/>
    <n v="1"/>
    <n v="372328"/>
    <n v="443070.32"/>
    <n v="70742.320000000007"/>
    <s v="NA"/>
    <s v="NA"/>
    <n v="7"/>
    <n v="7"/>
    <x v="2"/>
    <x v="0"/>
    <x v="0"/>
    <x v="1"/>
    <x v="0"/>
    <x v="3"/>
    <n v="0.15"/>
    <x v="1"/>
  </r>
  <r>
    <s v="CUST0693"/>
    <x v="0"/>
    <x v="7"/>
    <n v="17"/>
    <n v="3.5"/>
    <n v="247382"/>
    <n v="47002.579999999987"/>
    <n v="-57251.262857142858"/>
    <n v="2"/>
    <n v="1"/>
    <n v="1"/>
    <n v="1.3333333333333333"/>
    <x v="1"/>
    <x v="1"/>
    <x v="1"/>
    <x v="1"/>
    <x v="0"/>
    <x v="4"/>
    <n v="0.28999999999999998"/>
    <x v="3"/>
  </r>
  <r>
    <s v="CUST0694"/>
    <x v="3"/>
    <x v="1"/>
    <n v="17.5"/>
    <n v="3"/>
    <n v="136011"/>
    <n v="225778.26"/>
    <n v="29922.420000000002"/>
    <n v="9"/>
    <n v="9"/>
    <n v="9"/>
    <n v="9"/>
    <x v="0"/>
    <x v="0"/>
    <x v="1"/>
    <x v="0"/>
    <x v="1"/>
    <x v="7"/>
    <n v="0.57999999999999996"/>
    <x v="2"/>
  </r>
  <r>
    <s v="CUST0695"/>
    <x v="1"/>
    <x v="8"/>
    <n v="18"/>
    <n v="2.5"/>
    <n v="459075"/>
    <n v="463665.75"/>
    <n v="1836.3"/>
    <s v="NA"/>
    <n v="10"/>
    <n v="9"/>
    <n v="9.5"/>
    <x v="0"/>
    <x v="1"/>
    <x v="1"/>
    <x v="1"/>
    <x v="0"/>
    <x v="3"/>
    <n v="0.03"/>
    <x v="1"/>
  </r>
  <r>
    <s v="CUST0696"/>
    <x v="2"/>
    <x v="9"/>
    <n v="19.75"/>
    <n v="0.75"/>
    <n v="422675"/>
    <n v="638239.25"/>
    <n v="287419"/>
    <s v="NA"/>
    <s v="NA"/>
    <n v="10"/>
    <n v="10"/>
    <x v="0"/>
    <x v="0"/>
    <x v="1"/>
    <x v="0"/>
    <x v="1"/>
    <x v="3"/>
    <n v="0.41"/>
    <x v="3"/>
  </r>
  <r>
    <s v="CUST0697"/>
    <x v="1"/>
    <x v="4"/>
    <n v="19.5"/>
    <n v="1"/>
    <n v="357806"/>
    <n v="647628.8600000001"/>
    <n v="289822.8600000001"/>
    <s v="NA"/>
    <s v="NA"/>
    <n v="9"/>
    <n v="9"/>
    <x v="0"/>
    <x v="1"/>
    <x v="1"/>
    <x v="1"/>
    <x v="0"/>
    <x v="2"/>
    <n v="1"/>
    <x v="4"/>
  </r>
  <r>
    <s v="CUST0698"/>
    <x v="2"/>
    <x v="7"/>
    <n v="17.75"/>
    <n v="2.75"/>
    <n v="495386"/>
    <n v="520155.3"/>
    <n v="9007.0181818181773"/>
    <n v="3"/>
    <n v="5"/>
    <n v="10"/>
    <n v="6"/>
    <x v="1"/>
    <x v="1"/>
    <x v="1"/>
    <x v="0"/>
    <x v="0"/>
    <x v="3"/>
    <n v="0.12"/>
    <x v="1"/>
  </r>
  <r>
    <s v="CUST0699"/>
    <x v="0"/>
    <x v="6"/>
    <n v="17.5"/>
    <n v="3"/>
    <n v="268785"/>
    <n v="298351.34999999998"/>
    <n v="9855.4499999999916"/>
    <n v="7"/>
    <n v="10"/>
    <n v="8"/>
    <n v="8.3333333333333339"/>
    <x v="2"/>
    <x v="0"/>
    <x v="1"/>
    <x v="1"/>
    <x v="1"/>
    <x v="4"/>
    <n v="0.43"/>
    <x v="3"/>
  </r>
  <r>
    <s v="CUST0700"/>
    <x v="1"/>
    <x v="8"/>
    <n v="18.25"/>
    <n v="2.25"/>
    <n v="746479"/>
    <n v="1410845.31"/>
    <n v="295273.91555555561"/>
    <s v="NA"/>
    <n v="10"/>
    <n v="9"/>
    <n v="9.5"/>
    <x v="0"/>
    <x v="1"/>
    <x v="0"/>
    <x v="0"/>
    <x v="1"/>
    <x v="5"/>
    <n v="0.45"/>
    <x v="3"/>
  </r>
  <r>
    <s v="CUST0701"/>
    <x v="2"/>
    <x v="5"/>
    <n v="18.25"/>
    <n v="2.25"/>
    <n v="288959"/>
    <n v="525905.38"/>
    <n v="105309.50222222222"/>
    <s v="NA"/>
    <n v="9"/>
    <n v="9"/>
    <n v="9"/>
    <x v="0"/>
    <x v="1"/>
    <x v="1"/>
    <x v="1"/>
    <x v="1"/>
    <x v="1"/>
    <n v="0.99"/>
    <x v="4"/>
  </r>
  <r>
    <s v="CUST0702"/>
    <x v="1"/>
    <x v="9"/>
    <n v="17.5"/>
    <n v="3"/>
    <n v="465015"/>
    <n v="544067.55000000005"/>
    <n v="26350.850000000017"/>
    <n v="9"/>
    <n v="9"/>
    <n v="7"/>
    <n v="8.3333333333333339"/>
    <x v="2"/>
    <x v="1"/>
    <x v="1"/>
    <x v="1"/>
    <x v="0"/>
    <x v="5"/>
    <n v="0.16"/>
    <x v="1"/>
  </r>
  <r>
    <s v="CUST0703"/>
    <x v="0"/>
    <x v="2"/>
    <n v="17.75"/>
    <n v="2.75"/>
    <n v="422784"/>
    <n v="494657.28000000003"/>
    <n v="26135.738181818193"/>
    <n v="7"/>
    <n v="8"/>
    <n v="6"/>
    <n v="7"/>
    <x v="2"/>
    <x v="0"/>
    <x v="0"/>
    <x v="0"/>
    <x v="0"/>
    <x v="4"/>
    <n v="0.82"/>
    <x v="4"/>
  </r>
  <r>
    <s v="CUST0704"/>
    <x v="2"/>
    <x v="3"/>
    <n v="18.75"/>
    <n v="1.75"/>
    <n v="405851"/>
    <n v="336856.33"/>
    <n v="-39425.525714285708"/>
    <s v="NA"/>
    <n v="5"/>
    <n v="8"/>
    <n v="6.5"/>
    <x v="1"/>
    <x v="1"/>
    <x v="1"/>
    <x v="1"/>
    <x v="1"/>
    <x v="1"/>
    <n v="0.08"/>
    <x v="1"/>
  </r>
  <r>
    <s v="CUST0705"/>
    <x v="0"/>
    <x v="2"/>
    <n v="18.25"/>
    <n v="2.25"/>
    <n v="738626"/>
    <n v="376699.26"/>
    <n v="-160856.32888888888"/>
    <s v="NA"/>
    <n v="5"/>
    <n v="1"/>
    <n v="3"/>
    <x v="1"/>
    <x v="0"/>
    <x v="1"/>
    <x v="0"/>
    <x v="0"/>
    <x v="2"/>
    <n v="0.01"/>
    <x v="1"/>
  </r>
  <r>
    <s v="CUST0706"/>
    <x v="1"/>
    <x v="3"/>
    <n v="17.25"/>
    <n v="3.25"/>
    <n v="626634"/>
    <n v="708096.42"/>
    <n v="25065.360000000011"/>
    <n v="8"/>
    <n v="9"/>
    <n v="7"/>
    <n v="8"/>
    <x v="2"/>
    <x v="1"/>
    <x v="1"/>
    <x v="0"/>
    <x v="1"/>
    <x v="2"/>
    <n v="0.87"/>
    <x v="4"/>
  </r>
  <r>
    <s v="CUST0707"/>
    <x v="0"/>
    <x v="9"/>
    <n v="19"/>
    <n v="1.5"/>
    <n v="804917"/>
    <n v="1038342.9299999999"/>
    <n v="155617.28666666662"/>
    <s v="NA"/>
    <s v="NA"/>
    <n v="9"/>
    <n v="9"/>
    <x v="0"/>
    <x v="0"/>
    <x v="1"/>
    <x v="0"/>
    <x v="1"/>
    <x v="3"/>
    <n v="0.92"/>
    <x v="4"/>
  </r>
  <r>
    <s v="CUST0708"/>
    <x v="0"/>
    <x v="4"/>
    <n v="19.5"/>
    <n v="1"/>
    <n v="274739"/>
    <n v="362655.48"/>
    <n v="87916.479999999981"/>
    <s v="NA"/>
    <s v="NA"/>
    <n v="6"/>
    <n v="6"/>
    <x v="1"/>
    <x v="0"/>
    <x v="1"/>
    <x v="0"/>
    <x v="0"/>
    <x v="2"/>
    <n v="0.28000000000000003"/>
    <x v="3"/>
  </r>
  <r>
    <s v="CUST0709"/>
    <x v="2"/>
    <x v="6"/>
    <n v="17.25"/>
    <n v="3.25"/>
    <n v="309627"/>
    <n v="579002.49"/>
    <n v="82884.766153846154"/>
    <n v="10"/>
    <n v="9"/>
    <n v="9"/>
    <n v="9.3333333333333339"/>
    <x v="0"/>
    <x v="1"/>
    <x v="0"/>
    <x v="1"/>
    <x v="1"/>
    <x v="4"/>
    <n v="0.44"/>
    <x v="3"/>
  </r>
  <r>
    <s v="CUST0710"/>
    <x v="0"/>
    <x v="8"/>
    <n v="17"/>
    <n v="3.5"/>
    <n v="836955"/>
    <n v="334782"/>
    <n v="-143478"/>
    <n v="4"/>
    <n v="7"/>
    <n v="6"/>
    <n v="5.666666666666667"/>
    <x v="1"/>
    <x v="0"/>
    <x v="0"/>
    <x v="1"/>
    <x v="0"/>
    <x v="6"/>
    <n v="0.87"/>
    <x v="4"/>
  </r>
  <r>
    <s v="CUST0711"/>
    <x v="0"/>
    <x v="7"/>
    <n v="17.5"/>
    <n v="3"/>
    <n v="384534"/>
    <n v="92288.159999999974"/>
    <n v="-97415.280000000013"/>
    <n v="7"/>
    <n v="10"/>
    <n v="7"/>
    <n v="8"/>
    <x v="2"/>
    <x v="1"/>
    <x v="1"/>
    <x v="0"/>
    <x v="1"/>
    <x v="1"/>
    <n v="0.14000000000000001"/>
    <x v="1"/>
  </r>
  <r>
    <s v="CUST0712"/>
    <x v="1"/>
    <x v="6"/>
    <n v="17"/>
    <n v="3.5"/>
    <n v="626220"/>
    <n v="901756.8"/>
    <n v="78724.800000000017"/>
    <n v="9"/>
    <n v="9"/>
    <n v="10"/>
    <n v="9.3333333333333339"/>
    <x v="0"/>
    <x v="0"/>
    <x v="0"/>
    <x v="1"/>
    <x v="1"/>
    <x v="5"/>
    <n v="0.34"/>
    <x v="3"/>
  </r>
  <r>
    <s v="CUST0713"/>
    <x v="0"/>
    <x v="5"/>
    <n v="17.75"/>
    <n v="2.75"/>
    <n v="827687"/>
    <n v="1075993.1000000001"/>
    <n v="90293.127272727303"/>
    <n v="8"/>
    <n v="7"/>
    <n v="7"/>
    <n v="7.333333333333333"/>
    <x v="2"/>
    <x v="0"/>
    <x v="1"/>
    <x v="0"/>
    <x v="0"/>
    <x v="5"/>
    <n v="0.7"/>
    <x v="2"/>
  </r>
  <r>
    <s v="CUST0714"/>
    <x v="1"/>
    <x v="5"/>
    <n v="19.5"/>
    <n v="1"/>
    <n v="156958"/>
    <n v="202475.82"/>
    <n v="45517.820000000007"/>
    <s v="NA"/>
    <s v="NA"/>
    <n v="7"/>
    <n v="7"/>
    <x v="2"/>
    <x v="0"/>
    <x v="0"/>
    <x v="1"/>
    <x v="1"/>
    <x v="2"/>
    <n v="0.99"/>
    <x v="4"/>
  </r>
  <r>
    <s v="CUST0715"/>
    <x v="0"/>
    <x v="5"/>
    <n v="18.5"/>
    <n v="2"/>
    <n v="600615"/>
    <n v="636651.9"/>
    <n v="18018.450000000012"/>
    <s v="NA"/>
    <n v="9"/>
    <n v="3"/>
    <n v="6"/>
    <x v="1"/>
    <x v="0"/>
    <x v="1"/>
    <x v="0"/>
    <x v="1"/>
    <x v="3"/>
    <n v="0.76"/>
    <x v="4"/>
  </r>
  <r>
    <s v="CUST0716"/>
    <x v="1"/>
    <x v="1"/>
    <n v="18.25"/>
    <n v="2.25"/>
    <n v="473205"/>
    <n v="170353.8"/>
    <n v="-134600.53333333333"/>
    <s v="NA"/>
    <n v="2"/>
    <n v="2"/>
    <n v="2"/>
    <x v="1"/>
    <x v="0"/>
    <x v="0"/>
    <x v="0"/>
    <x v="0"/>
    <x v="5"/>
    <n v="0.05"/>
    <x v="1"/>
  </r>
  <r>
    <s v="CUST0717"/>
    <x v="0"/>
    <x v="3"/>
    <n v="19"/>
    <n v="1.5"/>
    <n v="817205"/>
    <n v="1274839.8"/>
    <n v="305089.8666666667"/>
    <s v="NA"/>
    <s v="NA"/>
    <n v="9"/>
    <n v="9"/>
    <x v="0"/>
    <x v="0"/>
    <x v="1"/>
    <x v="0"/>
    <x v="0"/>
    <x v="3"/>
    <n v="0.09"/>
    <x v="1"/>
  </r>
  <r>
    <s v="CUST0718"/>
    <x v="0"/>
    <x v="10"/>
    <n v="18.25"/>
    <n v="2.25"/>
    <n v="953510"/>
    <n v="1077466.3"/>
    <n v="55091.688888888908"/>
    <s v="NA"/>
    <n v="7"/>
    <n v="10"/>
    <n v="8.5"/>
    <x v="2"/>
    <x v="0"/>
    <x v="1"/>
    <x v="1"/>
    <x v="0"/>
    <x v="3"/>
    <n v="0.28000000000000003"/>
    <x v="3"/>
  </r>
  <r>
    <s v="CUST0719"/>
    <x v="0"/>
    <x v="7"/>
    <n v="19.25"/>
    <n v="1.25"/>
    <n v="765282"/>
    <n v="994866.6"/>
    <n v="183667.68"/>
    <s v="NA"/>
    <s v="NA"/>
    <n v="9"/>
    <n v="9"/>
    <x v="0"/>
    <x v="0"/>
    <x v="0"/>
    <x v="1"/>
    <x v="0"/>
    <x v="3"/>
    <n v="0.85"/>
    <x v="4"/>
  </r>
  <r>
    <s v="CUST0720"/>
    <x v="2"/>
    <x v="1"/>
    <n v="18.25"/>
    <n v="2.25"/>
    <n v="161610"/>
    <n v="171306.6"/>
    <n v="4309.6000000000022"/>
    <s v="NA"/>
    <n v="7"/>
    <n v="9"/>
    <n v="8"/>
    <x v="2"/>
    <x v="1"/>
    <x v="0"/>
    <x v="0"/>
    <x v="1"/>
    <x v="1"/>
    <n v="0.32"/>
    <x v="3"/>
  </r>
  <r>
    <s v="CUST0721"/>
    <x v="0"/>
    <x v="6"/>
    <n v="17.25"/>
    <n v="3.25"/>
    <n v="427607"/>
    <n v="799625.09000000008"/>
    <n v="114467.10461538464"/>
    <n v="10"/>
    <n v="10"/>
    <n v="10"/>
    <n v="10"/>
    <x v="0"/>
    <x v="0"/>
    <x v="1"/>
    <x v="1"/>
    <x v="1"/>
    <x v="4"/>
    <n v="0.4"/>
    <x v="3"/>
  </r>
  <r>
    <s v="CUST0722"/>
    <x v="1"/>
    <x v="4"/>
    <n v="18.25"/>
    <n v="2.25"/>
    <n v="287964"/>
    <n v="135343.07999999999"/>
    <n v="-67831.520000000004"/>
    <s v="NA"/>
    <n v="6"/>
    <n v="8"/>
    <n v="7"/>
    <x v="2"/>
    <x v="0"/>
    <x v="1"/>
    <x v="0"/>
    <x v="1"/>
    <x v="5"/>
    <n v="0.28000000000000003"/>
    <x v="3"/>
  </r>
  <r>
    <s v="CUST0723"/>
    <x v="1"/>
    <x v="2"/>
    <n v="17"/>
    <n v="3.5"/>
    <n v="583874"/>
    <n v="1039295.72"/>
    <n v="130120.49142857142"/>
    <n v="9"/>
    <n v="10"/>
    <n v="9"/>
    <n v="9.3333333333333339"/>
    <x v="0"/>
    <x v="0"/>
    <x v="1"/>
    <x v="1"/>
    <x v="1"/>
    <x v="7"/>
    <n v="0.4"/>
    <x v="3"/>
  </r>
  <r>
    <s v="CUST0724"/>
    <x v="2"/>
    <x v="0"/>
    <n v="18"/>
    <n v="2.5"/>
    <n v="85511"/>
    <n v="155630.01999999999"/>
    <n v="28047.607999999997"/>
    <s v="NA"/>
    <n v="10"/>
    <n v="9"/>
    <n v="9.5"/>
    <x v="0"/>
    <x v="0"/>
    <x v="1"/>
    <x v="0"/>
    <x v="0"/>
    <x v="0"/>
    <e v="#N/A"/>
    <x v="0"/>
  </r>
  <r>
    <s v="CUST0725"/>
    <x v="3"/>
    <x v="8"/>
    <n v="17.25"/>
    <n v="3.25"/>
    <n v="199731"/>
    <n v="247666.44"/>
    <n v="14749.366153846155"/>
    <n v="10"/>
    <n v="8"/>
    <n v="10"/>
    <n v="9.3333333333333339"/>
    <x v="0"/>
    <x v="0"/>
    <x v="1"/>
    <x v="0"/>
    <x v="0"/>
    <x v="5"/>
    <n v="0.44"/>
    <x v="3"/>
  </r>
  <r>
    <s v="CUST0726"/>
    <x v="3"/>
    <x v="6"/>
    <n v="18.5"/>
    <n v="2"/>
    <n v="81093"/>
    <n v="101366.25"/>
    <n v="10136.625"/>
    <s v="NA"/>
    <n v="8"/>
    <n v="10"/>
    <n v="9"/>
    <x v="0"/>
    <x v="1"/>
    <x v="1"/>
    <x v="0"/>
    <x v="0"/>
    <x v="3"/>
    <n v="0.6"/>
    <x v="2"/>
  </r>
  <r>
    <s v="CUST0727"/>
    <x v="3"/>
    <x v="6"/>
    <n v="17.5"/>
    <n v="3"/>
    <n v="88618"/>
    <n v="124951.38"/>
    <n v="12111.126666666669"/>
    <n v="6"/>
    <n v="9"/>
    <n v="4"/>
    <n v="6.333333333333333"/>
    <x v="1"/>
    <x v="0"/>
    <x v="0"/>
    <x v="0"/>
    <x v="1"/>
    <x v="4"/>
    <n v="0.83"/>
    <x v="4"/>
  </r>
  <r>
    <s v="CUST0728"/>
    <x v="3"/>
    <x v="7"/>
    <n v="17.5"/>
    <n v="3"/>
    <n v="185750"/>
    <n v="33435"/>
    <n v="-50771.666666666664"/>
    <n v="2"/>
    <n v="6"/>
    <n v="8"/>
    <n v="5.333333333333333"/>
    <x v="1"/>
    <x v="1"/>
    <x v="1"/>
    <x v="1"/>
    <x v="1"/>
    <x v="2"/>
    <n v="0.36"/>
    <x v="3"/>
  </r>
  <r>
    <s v="CUST0729"/>
    <x v="2"/>
    <x v="0"/>
    <n v="19.25"/>
    <n v="1.25"/>
    <n v="436211"/>
    <n v="693575.49"/>
    <n v="205891.592"/>
    <s v="NA"/>
    <s v="NA"/>
    <n v="9"/>
    <n v="9"/>
    <x v="0"/>
    <x v="0"/>
    <x v="1"/>
    <x v="0"/>
    <x v="1"/>
    <x v="0"/>
    <e v="#N/A"/>
    <x v="0"/>
  </r>
  <r>
    <s v="CUST0730"/>
    <x v="0"/>
    <x v="6"/>
    <n v="17.5"/>
    <n v="3"/>
    <n v="458778"/>
    <n v="747808.14"/>
    <n v="96343.38"/>
    <n v="10"/>
    <n v="9"/>
    <n v="10"/>
    <n v="9.6666666666666661"/>
    <x v="0"/>
    <x v="1"/>
    <x v="1"/>
    <x v="1"/>
    <x v="1"/>
    <x v="7"/>
    <n v="0.68"/>
    <x v="2"/>
  </r>
  <r>
    <s v="CUST0731"/>
    <x v="3"/>
    <x v="2"/>
    <n v="18.75"/>
    <n v="1.75"/>
    <n v="201929"/>
    <n v="337221.43000000005"/>
    <n v="77309.960000000036"/>
    <s v="NA"/>
    <n v="10"/>
    <n v="10"/>
    <n v="10"/>
    <x v="0"/>
    <x v="1"/>
    <x v="1"/>
    <x v="1"/>
    <x v="1"/>
    <x v="1"/>
    <n v="0.38"/>
    <x v="3"/>
  </r>
  <r>
    <s v="CUST0732"/>
    <x v="1"/>
    <x v="9"/>
    <n v="19"/>
    <n v="1.5"/>
    <n v="554622"/>
    <n v="587899.31999999995"/>
    <n v="22184.879999999965"/>
    <s v="NA"/>
    <s v="NA"/>
    <n v="10"/>
    <n v="10"/>
    <x v="0"/>
    <x v="0"/>
    <x v="1"/>
    <x v="1"/>
    <x v="0"/>
    <x v="6"/>
    <n v="0.1"/>
    <x v="1"/>
  </r>
  <r>
    <s v="CUST0733"/>
    <x v="0"/>
    <x v="8"/>
    <n v="18"/>
    <n v="2.5"/>
    <n v="176367"/>
    <n v="291005.55"/>
    <n v="45855.42"/>
    <s v="NA"/>
    <n v="10"/>
    <n v="9"/>
    <n v="9.5"/>
    <x v="0"/>
    <x v="1"/>
    <x v="1"/>
    <x v="0"/>
    <x v="1"/>
    <x v="1"/>
    <n v="0.41"/>
    <x v="3"/>
  </r>
  <r>
    <s v="CUST0734"/>
    <x v="1"/>
    <x v="5"/>
    <n v="19.25"/>
    <n v="1.25"/>
    <n v="294607"/>
    <n v="556807.23"/>
    <n v="209760.18399999998"/>
    <s v="NA"/>
    <s v="NA"/>
    <n v="10"/>
    <n v="10"/>
    <x v="0"/>
    <x v="0"/>
    <x v="1"/>
    <x v="1"/>
    <x v="0"/>
    <x v="2"/>
    <n v="0.43"/>
    <x v="3"/>
  </r>
  <r>
    <s v="CUST0735"/>
    <x v="3"/>
    <x v="4"/>
    <n v="19.5"/>
    <n v="1"/>
    <n v="67734"/>
    <n v="81280.800000000003"/>
    <n v="13546.800000000003"/>
    <s v="NA"/>
    <s v="NA"/>
    <n v="8"/>
    <n v="8"/>
    <x v="2"/>
    <x v="0"/>
    <x v="0"/>
    <x v="1"/>
    <x v="1"/>
    <x v="3"/>
    <n v="0.5"/>
    <x v="3"/>
  </r>
  <r>
    <s v="CUST0736"/>
    <x v="1"/>
    <x v="8"/>
    <n v="19"/>
    <n v="1.5"/>
    <n v="317983"/>
    <n v="511952.63"/>
    <n v="129313.08666666667"/>
    <s v="NA"/>
    <s v="NA"/>
    <n v="9"/>
    <n v="9"/>
    <x v="0"/>
    <x v="0"/>
    <x v="0"/>
    <x v="1"/>
    <x v="0"/>
    <x v="2"/>
    <n v="0.5"/>
    <x v="3"/>
  </r>
  <r>
    <s v="CUST0737"/>
    <x v="2"/>
    <x v="2"/>
    <n v="18.75"/>
    <n v="1.75"/>
    <n v="407309"/>
    <n v="69242.530000000028"/>
    <n v="-193180.84"/>
    <s v="NA"/>
    <n v="5"/>
    <n v="4"/>
    <n v="4.5"/>
    <x v="1"/>
    <x v="0"/>
    <x v="0"/>
    <x v="1"/>
    <x v="1"/>
    <x v="5"/>
    <n v="0.2"/>
    <x v="1"/>
  </r>
  <r>
    <s v="CUST0738"/>
    <x v="2"/>
    <x v="1"/>
    <n v="19.75"/>
    <n v="0.75"/>
    <n v="280202"/>
    <n v="280202"/>
    <n v="0"/>
    <s v="NA"/>
    <s v="NA"/>
    <n v="6"/>
    <n v="6"/>
    <x v="1"/>
    <x v="0"/>
    <x v="1"/>
    <x v="1"/>
    <x v="0"/>
    <x v="6"/>
    <n v="0.4"/>
    <x v="3"/>
  </r>
  <r>
    <s v="CUST0739"/>
    <x v="2"/>
    <x v="3"/>
    <n v="18"/>
    <n v="2.5"/>
    <n v="424865"/>
    <n v="815740.8"/>
    <n v="156350.32"/>
    <s v="NA"/>
    <n v="10"/>
    <n v="10"/>
    <n v="10"/>
    <x v="0"/>
    <x v="0"/>
    <x v="1"/>
    <x v="1"/>
    <x v="1"/>
    <x v="5"/>
    <n v="0.09"/>
    <x v="1"/>
  </r>
  <r>
    <s v="CUST0740"/>
    <x v="0"/>
    <x v="4"/>
    <n v="19"/>
    <n v="1.5"/>
    <n v="280315"/>
    <n v="493354.4"/>
    <n v="142026.26666666669"/>
    <s v="NA"/>
    <s v="NA"/>
    <n v="10"/>
    <n v="10"/>
    <x v="0"/>
    <x v="1"/>
    <x v="0"/>
    <x v="1"/>
    <x v="0"/>
    <x v="2"/>
    <n v="0.42"/>
    <x v="3"/>
  </r>
  <r>
    <s v="CUST0741"/>
    <x v="0"/>
    <x v="6"/>
    <n v="19"/>
    <n v="1.5"/>
    <n v="886062"/>
    <n v="1408838.58"/>
    <n v="348517.72000000003"/>
    <s v="NA"/>
    <s v="NA"/>
    <n v="10"/>
    <n v="10"/>
    <x v="0"/>
    <x v="1"/>
    <x v="0"/>
    <x v="0"/>
    <x v="0"/>
    <x v="3"/>
    <n v="0.56000000000000005"/>
    <x v="2"/>
  </r>
  <r>
    <s v="CUST0742"/>
    <x v="2"/>
    <x v="7"/>
    <n v="19"/>
    <n v="1.5"/>
    <n v="442120"/>
    <n v="804658.39999999991"/>
    <n v="241692.2666666666"/>
    <s v="NA"/>
    <s v="NA"/>
    <n v="10"/>
    <n v="10"/>
    <x v="0"/>
    <x v="1"/>
    <x v="1"/>
    <x v="1"/>
    <x v="1"/>
    <x v="2"/>
    <n v="0.22"/>
    <x v="1"/>
  </r>
  <r>
    <s v="CUST0743"/>
    <x v="0"/>
    <x v="10"/>
    <n v="19.75"/>
    <n v="0.75"/>
    <n v="383294"/>
    <n v="743590.36"/>
    <n v="480395.14666666667"/>
    <s v="NA"/>
    <s v="NA"/>
    <n v="5"/>
    <n v="5"/>
    <x v="1"/>
    <x v="0"/>
    <x v="0"/>
    <x v="1"/>
    <x v="1"/>
    <x v="2"/>
    <n v="0.3"/>
    <x v="3"/>
  </r>
  <r>
    <s v="CUST0744"/>
    <x v="3"/>
    <x v="9"/>
    <n v="19.5"/>
    <n v="1"/>
    <n v="224836"/>
    <n v="364234.32"/>
    <n v="139398.32"/>
    <s v="NA"/>
    <s v="NA"/>
    <n v="9"/>
    <n v="9"/>
    <x v="0"/>
    <x v="1"/>
    <x v="1"/>
    <x v="0"/>
    <x v="1"/>
    <x v="2"/>
    <n v="0.41"/>
    <x v="3"/>
  </r>
  <r>
    <s v="CUST0745"/>
    <x v="0"/>
    <x v="10"/>
    <n v="19"/>
    <n v="1.5"/>
    <n v="744924"/>
    <n v="1482398.76"/>
    <n v="491649.84"/>
    <s v="NA"/>
    <s v="NA"/>
    <n v="8"/>
    <n v="8"/>
    <x v="2"/>
    <x v="1"/>
    <x v="1"/>
    <x v="0"/>
    <x v="1"/>
    <x v="2"/>
    <n v="0.49"/>
    <x v="3"/>
  </r>
  <r>
    <s v="CUST0746"/>
    <x v="3"/>
    <x v="1"/>
    <n v="19.75"/>
    <n v="0.75"/>
    <n v="158682"/>
    <n v="257064.84"/>
    <n v="131177.12"/>
    <s v="NA"/>
    <s v="NA"/>
    <n v="9"/>
    <n v="9"/>
    <x v="0"/>
    <x v="0"/>
    <x v="0"/>
    <x v="0"/>
    <x v="1"/>
    <x v="2"/>
    <n v="0.56000000000000005"/>
    <x v="2"/>
  </r>
  <r>
    <s v="CUST0747"/>
    <x v="3"/>
    <x v="1"/>
    <n v="17.75"/>
    <n v="2.75"/>
    <n v="77972"/>
    <n v="130992.96000000001"/>
    <n v="19280.349090909094"/>
    <n v="7"/>
    <n v="10"/>
    <n v="10"/>
    <n v="9"/>
    <x v="0"/>
    <x v="1"/>
    <x v="1"/>
    <x v="1"/>
    <x v="1"/>
    <x v="4"/>
    <n v="0.46"/>
    <x v="3"/>
  </r>
  <r>
    <s v="CUST0748"/>
    <x v="1"/>
    <x v="2"/>
    <n v="18.25"/>
    <n v="2.25"/>
    <n v="205476"/>
    <n v="273283.08"/>
    <n v="30136.480000000007"/>
    <s v="NA"/>
    <n v="10"/>
    <n v="10"/>
    <n v="10"/>
    <x v="0"/>
    <x v="0"/>
    <x v="1"/>
    <x v="0"/>
    <x v="0"/>
    <x v="2"/>
    <n v="0.22"/>
    <x v="1"/>
  </r>
  <r>
    <s v="CUST0749"/>
    <x v="3"/>
    <x v="4"/>
    <n v="18.25"/>
    <n v="2.25"/>
    <n v="124072"/>
    <n v="125312.72"/>
    <n v="551.43111111111159"/>
    <s v="NA"/>
    <n v="7"/>
    <n v="1"/>
    <n v="4"/>
    <x v="1"/>
    <x v="1"/>
    <x v="1"/>
    <x v="1"/>
    <x v="0"/>
    <x v="1"/>
    <n v="0.17"/>
    <x v="1"/>
  </r>
  <r>
    <s v="CUST0750"/>
    <x v="3"/>
    <x v="9"/>
    <n v="19"/>
    <n v="1.5"/>
    <n v="170694"/>
    <n v="216781.38"/>
    <n v="30724.920000000002"/>
    <s v="NA"/>
    <s v="NA"/>
    <n v="9"/>
    <n v="9"/>
    <x v="0"/>
    <x v="0"/>
    <x v="1"/>
    <x v="1"/>
    <x v="0"/>
    <x v="2"/>
    <n v="0.76"/>
    <x v="4"/>
  </r>
  <r>
    <s v="CUST0751"/>
    <x v="0"/>
    <x v="4"/>
    <n v="17.5"/>
    <n v="3"/>
    <n v="356871"/>
    <n v="360439.71"/>
    <n v="1189.570000000007"/>
    <n v="3"/>
    <n v="3"/>
    <n v="8"/>
    <n v="4.666666666666667"/>
    <x v="1"/>
    <x v="1"/>
    <x v="1"/>
    <x v="0"/>
    <x v="1"/>
    <x v="3"/>
    <n v="0.76"/>
    <x v="4"/>
  </r>
  <r>
    <s v="CUST0752"/>
    <x v="0"/>
    <x v="1"/>
    <n v="19"/>
    <n v="1.5"/>
    <n v="290666"/>
    <n v="529012.12"/>
    <n v="158897.41333333333"/>
    <s v="NA"/>
    <s v="NA"/>
    <n v="9"/>
    <n v="9"/>
    <x v="0"/>
    <x v="1"/>
    <x v="1"/>
    <x v="0"/>
    <x v="1"/>
    <x v="2"/>
    <n v="0.42"/>
    <x v="3"/>
  </r>
  <r>
    <s v="CUST0753"/>
    <x v="2"/>
    <x v="6"/>
    <n v="18.75"/>
    <n v="1.75"/>
    <n v="128999"/>
    <n v="81269.37"/>
    <n v="-27274.074285714287"/>
    <s v="NA"/>
    <n v="7"/>
    <n v="9"/>
    <n v="8"/>
    <x v="2"/>
    <x v="1"/>
    <x v="1"/>
    <x v="0"/>
    <x v="0"/>
    <x v="6"/>
    <n v="0.23"/>
    <x v="1"/>
  </r>
  <r>
    <s v="CUST0754"/>
    <x v="3"/>
    <x v="3"/>
    <n v="17"/>
    <n v="3.5"/>
    <n v="92731"/>
    <n v="159497.32"/>
    <n v="19076.091428571432"/>
    <n v="9"/>
    <n v="10"/>
    <n v="10"/>
    <n v="9.6666666666666661"/>
    <x v="0"/>
    <x v="1"/>
    <x v="0"/>
    <x v="0"/>
    <x v="0"/>
    <x v="5"/>
    <n v="0.3"/>
    <x v="3"/>
  </r>
  <r>
    <s v="CUST0755"/>
    <x v="0"/>
    <x v="2"/>
    <n v="17.75"/>
    <n v="2.75"/>
    <n v="455956"/>
    <n v="902792.88"/>
    <n v="162486.13818181818"/>
    <n v="10"/>
    <n v="9"/>
    <n v="9"/>
    <n v="9.3333333333333339"/>
    <x v="0"/>
    <x v="1"/>
    <x v="0"/>
    <x v="0"/>
    <x v="0"/>
    <x v="7"/>
    <n v="0.75"/>
    <x v="2"/>
  </r>
  <r>
    <s v="CUST0756"/>
    <x v="1"/>
    <x v="2"/>
    <n v="17.25"/>
    <n v="3.25"/>
    <n v="148731"/>
    <n v="295974.69"/>
    <n v="45305.75076923077"/>
    <n v="10"/>
    <n v="9"/>
    <n v="9"/>
    <n v="9.3333333333333339"/>
    <x v="0"/>
    <x v="1"/>
    <x v="0"/>
    <x v="1"/>
    <x v="0"/>
    <x v="7"/>
    <n v="0.2"/>
    <x v="1"/>
  </r>
  <r>
    <s v="CUST0757"/>
    <x v="2"/>
    <x v="6"/>
    <n v="17"/>
    <n v="3.5"/>
    <n v="262081"/>
    <n v="351188.54000000004"/>
    <n v="25459.297142857155"/>
    <n v="10"/>
    <n v="8"/>
    <n v="10"/>
    <n v="9.3333333333333339"/>
    <x v="0"/>
    <x v="0"/>
    <x v="0"/>
    <x v="0"/>
    <x v="0"/>
    <x v="7"/>
    <n v="0.09"/>
    <x v="1"/>
  </r>
  <r>
    <s v="CUST0758"/>
    <x v="3"/>
    <x v="4"/>
    <n v="17.25"/>
    <n v="3.25"/>
    <n v="122976"/>
    <n v="242262.72"/>
    <n v="36703.606153846151"/>
    <n v="9"/>
    <n v="9"/>
    <n v="10"/>
    <n v="9.3333333333333339"/>
    <x v="0"/>
    <x v="1"/>
    <x v="1"/>
    <x v="1"/>
    <x v="0"/>
    <x v="7"/>
    <n v="0.49"/>
    <x v="3"/>
  </r>
  <r>
    <s v="CUST0759"/>
    <x v="3"/>
    <x v="5"/>
    <n v="17.75"/>
    <n v="2.75"/>
    <n v="141591"/>
    <n v="178404.66"/>
    <n v="13386.785454545456"/>
    <n v="7"/>
    <n v="9"/>
    <n v="8"/>
    <n v="8"/>
    <x v="2"/>
    <x v="0"/>
    <x v="1"/>
    <x v="0"/>
    <x v="0"/>
    <x v="1"/>
    <n v="0.02"/>
    <x v="1"/>
  </r>
  <r>
    <s v="CUST0760"/>
    <x v="1"/>
    <x v="5"/>
    <n v="18"/>
    <n v="2.5"/>
    <n v="728923"/>
    <n v="816393.76"/>
    <n v="34988.304000000004"/>
    <s v="NA"/>
    <n v="9"/>
    <n v="8"/>
    <n v="8.5"/>
    <x v="2"/>
    <x v="0"/>
    <x v="1"/>
    <x v="0"/>
    <x v="1"/>
    <x v="2"/>
    <n v="0.99"/>
    <x v="4"/>
  </r>
  <r>
    <s v="CUST0761"/>
    <x v="2"/>
    <x v="9"/>
    <n v="17.5"/>
    <n v="3"/>
    <n v="391312"/>
    <n v="700448.48"/>
    <n v="103045.49333333333"/>
    <n v="9"/>
    <n v="10"/>
    <n v="10"/>
    <n v="9.6666666666666661"/>
    <x v="0"/>
    <x v="1"/>
    <x v="1"/>
    <x v="1"/>
    <x v="1"/>
    <x v="4"/>
    <n v="0.65"/>
    <x v="2"/>
  </r>
  <r>
    <s v="CUST0762"/>
    <x v="3"/>
    <x v="4"/>
    <n v="17.5"/>
    <n v="3"/>
    <n v="116325"/>
    <n v="74448"/>
    <n v="-13959"/>
    <n v="9"/>
    <n v="4"/>
    <n v="6"/>
    <n v="6.333333333333333"/>
    <x v="1"/>
    <x v="1"/>
    <x v="1"/>
    <x v="0"/>
    <x v="1"/>
    <x v="7"/>
    <n v="0.93"/>
    <x v="4"/>
  </r>
  <r>
    <s v="CUST0763"/>
    <x v="0"/>
    <x v="4"/>
    <n v="18.75"/>
    <n v="1.75"/>
    <n v="284255"/>
    <n v="400799.55"/>
    <n v="66596.885714285701"/>
    <s v="NA"/>
    <n v="10"/>
    <n v="10"/>
    <n v="10"/>
    <x v="0"/>
    <x v="1"/>
    <x v="0"/>
    <x v="0"/>
    <x v="1"/>
    <x v="5"/>
    <n v="0.75"/>
    <x v="2"/>
  </r>
  <r>
    <s v="CUST0764"/>
    <x v="3"/>
    <x v="8"/>
    <n v="18.5"/>
    <n v="2"/>
    <n v="155676"/>
    <n v="175913.88"/>
    <n v="10118.940000000002"/>
    <s v="NA"/>
    <n v="8"/>
    <n v="10"/>
    <n v="9"/>
    <x v="0"/>
    <x v="1"/>
    <x v="0"/>
    <x v="1"/>
    <x v="0"/>
    <x v="1"/>
    <n v="0.28999999999999998"/>
    <x v="3"/>
  </r>
  <r>
    <s v="CUST0765"/>
    <x v="2"/>
    <x v="7"/>
    <n v="18.75"/>
    <n v="1.75"/>
    <n v="172601"/>
    <n v="177779.03"/>
    <n v="2958.8742857142852"/>
    <s v="NA"/>
    <n v="7"/>
    <n v="10"/>
    <n v="8.5"/>
    <x v="2"/>
    <x v="1"/>
    <x v="1"/>
    <x v="0"/>
    <x v="1"/>
    <x v="3"/>
    <n v="0.68"/>
    <x v="2"/>
  </r>
  <r>
    <s v="CUST0766"/>
    <x v="0"/>
    <x v="7"/>
    <n v="17.75"/>
    <n v="2.75"/>
    <n v="804161"/>
    <n v="884577.1"/>
    <n v="29242.218181818174"/>
    <n v="7"/>
    <n v="8"/>
    <n v="7"/>
    <n v="7.333333333333333"/>
    <x v="2"/>
    <x v="1"/>
    <x v="1"/>
    <x v="1"/>
    <x v="1"/>
    <x v="3"/>
    <n v="0.73"/>
    <x v="2"/>
  </r>
  <r>
    <s v="CUST0767"/>
    <x v="0"/>
    <x v="4"/>
    <n v="17"/>
    <n v="3.5"/>
    <n v="737496"/>
    <n v="1467617.04"/>
    <n v="208606.01142857145"/>
    <n v="9"/>
    <n v="9"/>
    <n v="10"/>
    <n v="9.3333333333333339"/>
    <x v="0"/>
    <x v="1"/>
    <x v="1"/>
    <x v="1"/>
    <x v="1"/>
    <x v="7"/>
    <n v="0.36"/>
    <x v="3"/>
  </r>
  <r>
    <s v="CUST0768"/>
    <x v="3"/>
    <x v="9"/>
    <n v="17.5"/>
    <n v="3"/>
    <n v="179118"/>
    <n v="180909.18"/>
    <n v="597.05999999999767"/>
    <n v="5"/>
    <n v="4"/>
    <n v="6"/>
    <n v="5"/>
    <x v="1"/>
    <x v="1"/>
    <x v="0"/>
    <x v="1"/>
    <x v="0"/>
    <x v="2"/>
    <n v="0.27"/>
    <x v="3"/>
  </r>
  <r>
    <s v="CUST0769"/>
    <x v="0"/>
    <x v="0"/>
    <n v="19.5"/>
    <n v="1"/>
    <n v="884275"/>
    <n v="1061130"/>
    <n v="176855"/>
    <s v="NA"/>
    <s v="NA"/>
    <n v="10"/>
    <n v="10"/>
    <x v="0"/>
    <x v="0"/>
    <x v="0"/>
    <x v="1"/>
    <x v="1"/>
    <x v="0"/>
    <e v="#N/A"/>
    <x v="0"/>
  </r>
  <r>
    <s v="CUST0770"/>
    <x v="1"/>
    <x v="3"/>
    <n v="18"/>
    <n v="2.5"/>
    <n v="346814"/>
    <n v="658946.60000000009"/>
    <n v="124853.04000000004"/>
    <s v="NA"/>
    <n v="10"/>
    <n v="10"/>
    <n v="10"/>
    <x v="0"/>
    <x v="1"/>
    <x v="1"/>
    <x v="1"/>
    <x v="1"/>
    <x v="5"/>
    <n v="0.92"/>
    <x v="4"/>
  </r>
  <r>
    <s v="CUST0771"/>
    <x v="3"/>
    <x v="3"/>
    <n v="18.75"/>
    <n v="1.75"/>
    <n v="212665"/>
    <n v="393430.25"/>
    <n v="103294.42857142857"/>
    <s v="NA"/>
    <n v="9"/>
    <n v="9"/>
    <n v="9"/>
    <x v="0"/>
    <x v="1"/>
    <x v="0"/>
    <x v="1"/>
    <x v="0"/>
    <x v="1"/>
    <n v="0.43"/>
    <x v="3"/>
  </r>
  <r>
    <s v="CUST0772"/>
    <x v="2"/>
    <x v="7"/>
    <n v="19.25"/>
    <n v="1.25"/>
    <n v="403512"/>
    <n v="613338.24"/>
    <n v="167860.992"/>
    <s v="NA"/>
    <s v="NA"/>
    <n v="9"/>
    <n v="9"/>
    <x v="0"/>
    <x v="0"/>
    <x v="0"/>
    <x v="0"/>
    <x v="1"/>
    <x v="3"/>
    <n v="0.32"/>
    <x v="3"/>
  </r>
  <r>
    <s v="CUST0773"/>
    <x v="2"/>
    <x v="5"/>
    <n v="19.25"/>
    <n v="1.25"/>
    <n v="170898"/>
    <n v="331542.12"/>
    <n v="128515.296"/>
    <s v="NA"/>
    <s v="NA"/>
    <n v="9"/>
    <n v="9"/>
    <x v="0"/>
    <x v="0"/>
    <x v="1"/>
    <x v="1"/>
    <x v="0"/>
    <x v="2"/>
    <n v="0.41"/>
    <x v="3"/>
  </r>
  <r>
    <s v="CUST0774"/>
    <x v="1"/>
    <x v="2"/>
    <n v="17"/>
    <n v="3.5"/>
    <n v="300232"/>
    <n v="414320.16000000003"/>
    <n v="32596.617142857151"/>
    <n v="7"/>
    <n v="8"/>
    <n v="8"/>
    <n v="7.666666666666667"/>
    <x v="2"/>
    <x v="0"/>
    <x v="1"/>
    <x v="1"/>
    <x v="0"/>
    <x v="7"/>
    <n v="0.12"/>
    <x v="1"/>
  </r>
  <r>
    <s v="CUST0775"/>
    <x v="3"/>
    <x v="7"/>
    <n v="19.25"/>
    <n v="1.25"/>
    <n v="47047"/>
    <n v="87036.95"/>
    <n v="31991.96"/>
    <s v="NA"/>
    <s v="NA"/>
    <n v="10"/>
    <n v="10"/>
    <x v="0"/>
    <x v="1"/>
    <x v="1"/>
    <x v="1"/>
    <x v="1"/>
    <x v="2"/>
    <n v="0.33"/>
    <x v="3"/>
  </r>
  <r>
    <s v="CUST0776"/>
    <x v="0"/>
    <x v="7"/>
    <n v="18.25"/>
    <n v="2.25"/>
    <n v="458197"/>
    <n v="68729.549999999988"/>
    <n v="-173096.64444444445"/>
    <s v="NA"/>
    <n v="5"/>
    <n v="4"/>
    <n v="4.5"/>
    <x v="1"/>
    <x v="1"/>
    <x v="1"/>
    <x v="1"/>
    <x v="0"/>
    <x v="5"/>
    <n v="0.13"/>
    <x v="1"/>
  </r>
  <r>
    <s v="CUST0777"/>
    <x v="1"/>
    <x v="4"/>
    <n v="19.5"/>
    <n v="1"/>
    <n v="515294"/>
    <n v="953293.89999999991"/>
    <n v="437999.89999999991"/>
    <s v="NA"/>
    <s v="NA"/>
    <n v="10"/>
    <n v="10"/>
    <x v="0"/>
    <x v="1"/>
    <x v="1"/>
    <x v="0"/>
    <x v="1"/>
    <x v="2"/>
    <n v="0.62"/>
    <x v="2"/>
  </r>
  <r>
    <s v="CUST0778"/>
    <x v="2"/>
    <x v="1"/>
    <n v="18"/>
    <n v="2.5"/>
    <n v="323626"/>
    <n v="233010.71999999997"/>
    <n v="-36246.112000000008"/>
    <s v="NA"/>
    <n v="3"/>
    <n v="1"/>
    <n v="2"/>
    <x v="1"/>
    <x v="1"/>
    <x v="1"/>
    <x v="1"/>
    <x v="1"/>
    <x v="5"/>
    <n v="0.77"/>
    <x v="4"/>
  </r>
  <r>
    <s v="CUST0779"/>
    <x v="1"/>
    <x v="6"/>
    <n v="19.5"/>
    <n v="1"/>
    <n v="536141"/>
    <n v="654092.02"/>
    <n v="117951.02000000002"/>
    <s v="NA"/>
    <s v="NA"/>
    <n v="10"/>
    <n v="10"/>
    <x v="0"/>
    <x v="1"/>
    <x v="1"/>
    <x v="0"/>
    <x v="1"/>
    <x v="2"/>
    <n v="0.04"/>
    <x v="1"/>
  </r>
  <r>
    <s v="CUST0780"/>
    <x v="1"/>
    <x v="8"/>
    <n v="18"/>
    <n v="2.5"/>
    <n v="465246"/>
    <n v="725783.76"/>
    <n v="104215.10400000001"/>
    <s v="NA"/>
    <n v="10"/>
    <n v="10"/>
    <n v="10"/>
    <x v="0"/>
    <x v="1"/>
    <x v="1"/>
    <x v="0"/>
    <x v="0"/>
    <x v="1"/>
    <n v="0.97"/>
    <x v="4"/>
  </r>
  <r>
    <s v="CUST0781"/>
    <x v="2"/>
    <x v="2"/>
    <n v="17"/>
    <n v="3.5"/>
    <n v="211361"/>
    <n v="156407.14000000001"/>
    <n v="-15701.102857142852"/>
    <n v="1"/>
    <n v="8"/>
    <n v="3"/>
    <n v="4"/>
    <x v="1"/>
    <x v="1"/>
    <x v="1"/>
    <x v="1"/>
    <x v="0"/>
    <x v="3"/>
    <n v="0.17"/>
    <x v="1"/>
  </r>
  <r>
    <s v="CUST0782"/>
    <x v="2"/>
    <x v="3"/>
    <n v="19"/>
    <n v="1.5"/>
    <n v="437761"/>
    <n v="577844.52"/>
    <n v="93389.013333333351"/>
    <s v="NA"/>
    <s v="NA"/>
    <n v="9"/>
    <n v="9"/>
    <x v="0"/>
    <x v="1"/>
    <x v="1"/>
    <x v="1"/>
    <x v="1"/>
    <x v="2"/>
    <n v="0.18"/>
    <x v="1"/>
  </r>
  <r>
    <s v="CUST0783"/>
    <x v="3"/>
    <x v="7"/>
    <n v="19.5"/>
    <n v="1"/>
    <n v="203804"/>
    <n v="315896.2"/>
    <n v="112092.20000000001"/>
    <s v="NA"/>
    <s v="NA"/>
    <n v="9"/>
    <n v="9"/>
    <x v="0"/>
    <x v="1"/>
    <x v="0"/>
    <x v="0"/>
    <x v="0"/>
    <x v="3"/>
    <n v="0.86"/>
    <x v="4"/>
  </r>
  <r>
    <s v="CUST0784"/>
    <x v="0"/>
    <x v="1"/>
    <n v="17.5"/>
    <n v="3"/>
    <n v="781018"/>
    <n v="499851.52000000002"/>
    <n v="-93722.159999999989"/>
    <n v="6"/>
    <n v="10"/>
    <n v="4"/>
    <n v="6.666666666666667"/>
    <x v="1"/>
    <x v="0"/>
    <x v="0"/>
    <x v="1"/>
    <x v="1"/>
    <x v="6"/>
    <n v="0.09"/>
    <x v="1"/>
  </r>
  <r>
    <s v="CUST0785"/>
    <x v="1"/>
    <x v="1"/>
    <n v="19.75"/>
    <n v="0.75"/>
    <n v="623313"/>
    <n v="1003533.9299999999"/>
    <n v="506961.23999999993"/>
    <s v="NA"/>
    <s v="NA"/>
    <n v="10"/>
    <n v="10"/>
    <x v="0"/>
    <x v="1"/>
    <x v="1"/>
    <x v="1"/>
    <x v="0"/>
    <x v="2"/>
    <n v="0.42"/>
    <x v="3"/>
  </r>
  <r>
    <s v="CUST0786"/>
    <x v="0"/>
    <x v="6"/>
    <n v="18"/>
    <n v="2.5"/>
    <n v="492338"/>
    <n v="625269.26"/>
    <n v="53172.504000000001"/>
    <s v="NA"/>
    <n v="10"/>
    <n v="6"/>
    <n v="8"/>
    <x v="2"/>
    <x v="0"/>
    <x v="0"/>
    <x v="1"/>
    <x v="0"/>
    <x v="2"/>
    <n v="7.0000000000000007E-2"/>
    <x v="1"/>
  </r>
  <r>
    <s v="CUST0787"/>
    <x v="2"/>
    <x v="0"/>
    <n v="18.5"/>
    <n v="2"/>
    <n v="498198"/>
    <n v="871846.5"/>
    <n v="186824.25"/>
    <s v="NA"/>
    <n v="5"/>
    <n v="9"/>
    <n v="7"/>
    <x v="2"/>
    <x v="1"/>
    <x v="0"/>
    <x v="1"/>
    <x v="0"/>
    <x v="0"/>
    <e v="#N/A"/>
    <x v="0"/>
  </r>
  <r>
    <s v="CUST0788"/>
    <x v="2"/>
    <x v="4"/>
    <n v="18"/>
    <n v="2.5"/>
    <n v="359032"/>
    <n v="495464.16000000003"/>
    <n v="54572.864000000016"/>
    <s v="NA"/>
    <n v="3"/>
    <n v="7"/>
    <n v="5"/>
    <x v="1"/>
    <x v="1"/>
    <x v="0"/>
    <x v="1"/>
    <x v="1"/>
    <x v="1"/>
    <n v="0.73"/>
    <x v="2"/>
  </r>
  <r>
    <s v="CUST0789"/>
    <x v="2"/>
    <x v="4"/>
    <n v="17.25"/>
    <n v="3.25"/>
    <n v="360909"/>
    <n v="368127.18"/>
    <n v="2220.9784615384592"/>
    <n v="2"/>
    <n v="2"/>
    <n v="6"/>
    <n v="3.3333333333333335"/>
    <x v="1"/>
    <x v="1"/>
    <x v="1"/>
    <x v="1"/>
    <x v="0"/>
    <x v="5"/>
    <n v="0.06"/>
    <x v="1"/>
  </r>
  <r>
    <s v="CUST0790"/>
    <x v="0"/>
    <x v="6"/>
    <n v="18"/>
    <n v="2.5"/>
    <n v="596123"/>
    <n v="1031292.79"/>
    <n v="174067.91600000003"/>
    <s v="NA"/>
    <n v="9"/>
    <n v="9"/>
    <n v="9"/>
    <x v="0"/>
    <x v="0"/>
    <x v="1"/>
    <x v="1"/>
    <x v="1"/>
    <x v="5"/>
    <n v="0.74"/>
    <x v="2"/>
  </r>
  <r>
    <s v="CUST0791"/>
    <x v="0"/>
    <x v="4"/>
    <n v="17.75"/>
    <n v="2.75"/>
    <n v="794514"/>
    <n v="929581.38"/>
    <n v="49115.410909090911"/>
    <n v="8"/>
    <n v="9"/>
    <n v="10"/>
    <n v="9"/>
    <x v="0"/>
    <x v="0"/>
    <x v="1"/>
    <x v="0"/>
    <x v="0"/>
    <x v="1"/>
    <n v="0.25"/>
    <x v="1"/>
  </r>
  <r>
    <s v="CUST0792"/>
    <x v="0"/>
    <x v="5"/>
    <n v="18.75"/>
    <n v="1.75"/>
    <n v="774170"/>
    <n v="1478664.7000000002"/>
    <n v="402568.40000000008"/>
    <s v="NA"/>
    <n v="9"/>
    <n v="9"/>
    <n v="9"/>
    <x v="0"/>
    <x v="0"/>
    <x v="1"/>
    <x v="1"/>
    <x v="1"/>
    <x v="5"/>
    <n v="0.6"/>
    <x v="2"/>
  </r>
  <r>
    <s v="CUST0793"/>
    <x v="1"/>
    <x v="3"/>
    <n v="17.5"/>
    <n v="3"/>
    <n v="653039"/>
    <n v="914254.6"/>
    <n v="87071.866666666654"/>
    <n v="7"/>
    <n v="5"/>
    <n v="4"/>
    <n v="5.333333333333333"/>
    <x v="1"/>
    <x v="0"/>
    <x v="1"/>
    <x v="1"/>
    <x v="0"/>
    <x v="1"/>
    <n v="0.02"/>
    <x v="1"/>
  </r>
  <r>
    <s v="CUST0794"/>
    <x v="3"/>
    <x v="4"/>
    <n v="19.25"/>
    <n v="1.25"/>
    <n v="239298"/>
    <n v="251262.9"/>
    <n v="9571.9199999999946"/>
    <s v="NA"/>
    <s v="NA"/>
    <n v="3"/>
    <n v="3"/>
    <x v="1"/>
    <x v="0"/>
    <x v="0"/>
    <x v="0"/>
    <x v="0"/>
    <x v="2"/>
    <n v="0.49"/>
    <x v="3"/>
  </r>
  <r>
    <s v="CUST0795"/>
    <x v="0"/>
    <x v="5"/>
    <n v="17"/>
    <n v="3.5"/>
    <n v="926249"/>
    <n v="676161.77"/>
    <n v="-71453.494285714274"/>
    <n v="8"/>
    <n v="5"/>
    <n v="9"/>
    <n v="7.333333333333333"/>
    <x v="2"/>
    <x v="1"/>
    <x v="1"/>
    <x v="1"/>
    <x v="1"/>
    <x v="1"/>
    <n v="0.15"/>
    <x v="1"/>
  </r>
  <r>
    <s v="CUST0796"/>
    <x v="2"/>
    <x v="7"/>
    <n v="18.5"/>
    <n v="2"/>
    <n v="241451"/>
    <n v="347689.44"/>
    <n v="53119.22"/>
    <s v="NA"/>
    <n v="10"/>
    <n v="10"/>
    <n v="10"/>
    <x v="0"/>
    <x v="0"/>
    <x v="1"/>
    <x v="1"/>
    <x v="1"/>
    <x v="5"/>
    <n v="0.44"/>
    <x v="3"/>
  </r>
  <r>
    <s v="CUST0797"/>
    <x v="1"/>
    <x v="7"/>
    <n v="18.5"/>
    <n v="2"/>
    <n v="545591"/>
    <n v="698356.48"/>
    <n v="76382.739999999991"/>
    <s v="NA"/>
    <n v="10"/>
    <n v="8"/>
    <n v="9"/>
    <x v="0"/>
    <x v="0"/>
    <x v="0"/>
    <x v="1"/>
    <x v="0"/>
    <x v="2"/>
    <n v="0.53"/>
    <x v="2"/>
  </r>
  <r>
    <s v="CUST0798"/>
    <x v="2"/>
    <x v="9"/>
    <n v="18.25"/>
    <n v="2.25"/>
    <n v="376151"/>
    <n v="41376.609999999986"/>
    <n v="-148788.61777777778"/>
    <s v="NA"/>
    <n v="1"/>
    <n v="7"/>
    <n v="4"/>
    <x v="1"/>
    <x v="0"/>
    <x v="0"/>
    <x v="1"/>
    <x v="0"/>
    <x v="6"/>
    <n v="0.27"/>
    <x v="3"/>
  </r>
  <r>
    <s v="CUST0799"/>
    <x v="0"/>
    <x v="4"/>
    <n v="18.75"/>
    <n v="1.75"/>
    <n v="387940"/>
    <n v="403457.6"/>
    <n v="8867.1999999999862"/>
    <s v="NA"/>
    <n v="3"/>
    <n v="8"/>
    <n v="5.5"/>
    <x v="1"/>
    <x v="0"/>
    <x v="1"/>
    <x v="0"/>
    <x v="0"/>
    <x v="5"/>
    <n v="0.76"/>
    <x v="4"/>
  </r>
  <r>
    <s v="CUST0800"/>
    <x v="1"/>
    <x v="10"/>
    <n v="17"/>
    <n v="3.5"/>
    <n v="471903"/>
    <n v="915491.82"/>
    <n v="126739.66285714284"/>
    <n v="10"/>
    <n v="9"/>
    <n v="6"/>
    <n v="8.3333333333333339"/>
    <x v="2"/>
    <x v="0"/>
    <x v="0"/>
    <x v="0"/>
    <x v="0"/>
    <x v="7"/>
    <n v="0.15"/>
    <x v="1"/>
  </r>
  <r>
    <s v="CUST0801"/>
    <x v="1"/>
    <x v="5"/>
    <n v="17.25"/>
    <n v="3.25"/>
    <n v="695188"/>
    <n v="1105348.92"/>
    <n v="126203.35999999997"/>
    <n v="9"/>
    <n v="10"/>
    <n v="8"/>
    <n v="9"/>
    <x v="0"/>
    <x v="1"/>
    <x v="0"/>
    <x v="0"/>
    <x v="0"/>
    <x v="5"/>
    <n v="0.39"/>
    <x v="3"/>
  </r>
  <r>
    <s v="CUST0802"/>
    <x v="0"/>
    <x v="1"/>
    <n v="17.75"/>
    <n v="2.75"/>
    <n v="534803"/>
    <n v="893121.01"/>
    <n v="130297.45818181819"/>
    <n v="10"/>
    <n v="9"/>
    <n v="8"/>
    <n v="9"/>
    <x v="0"/>
    <x v="1"/>
    <x v="1"/>
    <x v="0"/>
    <x v="1"/>
    <x v="7"/>
    <n v="0.3"/>
    <x v="3"/>
  </r>
  <r>
    <s v="CUST0803"/>
    <x v="1"/>
    <x v="0"/>
    <n v="18.75"/>
    <n v="1.75"/>
    <n v="457184"/>
    <n v="804643.84000000008"/>
    <n v="198548.48000000004"/>
    <s v="NA"/>
    <n v="10"/>
    <n v="7"/>
    <n v="8.5"/>
    <x v="2"/>
    <x v="1"/>
    <x v="0"/>
    <x v="1"/>
    <x v="0"/>
    <x v="0"/>
    <e v="#N/A"/>
    <x v="0"/>
  </r>
  <r>
    <s v="CUST0804"/>
    <x v="1"/>
    <x v="9"/>
    <n v="17.75"/>
    <n v="2.75"/>
    <n v="730037"/>
    <n v="1314066.6000000001"/>
    <n v="212374.40000000002"/>
    <n v="10"/>
    <n v="9"/>
    <n v="9"/>
    <n v="9.3333333333333339"/>
    <x v="0"/>
    <x v="0"/>
    <x v="1"/>
    <x v="0"/>
    <x v="0"/>
    <x v="4"/>
    <n v="0.09"/>
    <x v="1"/>
  </r>
  <r>
    <s v="CUST0805"/>
    <x v="0"/>
    <x v="1"/>
    <n v="17.25"/>
    <n v="3.25"/>
    <n v="315913"/>
    <n v="410686.9"/>
    <n v="29161.200000000008"/>
    <n v="10"/>
    <n v="7"/>
    <n v="8"/>
    <n v="8.3333333333333339"/>
    <x v="2"/>
    <x v="1"/>
    <x v="0"/>
    <x v="1"/>
    <x v="0"/>
    <x v="7"/>
    <n v="0.81"/>
    <x v="4"/>
  </r>
  <r>
    <s v="CUST0806"/>
    <x v="1"/>
    <x v="10"/>
    <n v="17.25"/>
    <n v="3.25"/>
    <n v="468531"/>
    <n v="894894.21"/>
    <n v="131188.68"/>
    <n v="10"/>
    <n v="10"/>
    <n v="9"/>
    <n v="9.6666666666666661"/>
    <x v="0"/>
    <x v="0"/>
    <x v="1"/>
    <x v="1"/>
    <x v="0"/>
    <x v="4"/>
    <n v="0.45"/>
    <x v="3"/>
  </r>
  <r>
    <s v="CUST0807"/>
    <x v="2"/>
    <x v="2"/>
    <n v="18.5"/>
    <n v="2"/>
    <n v="372152"/>
    <n v="483797.6"/>
    <n v="55822.799999999988"/>
    <s v="NA"/>
    <n v="7"/>
    <n v="8"/>
    <n v="7.5"/>
    <x v="2"/>
    <x v="0"/>
    <x v="1"/>
    <x v="0"/>
    <x v="1"/>
    <x v="1"/>
    <n v="0.76"/>
    <x v="4"/>
  </r>
  <r>
    <s v="CUST0808"/>
    <x v="1"/>
    <x v="2"/>
    <n v="17"/>
    <n v="3.5"/>
    <n v="228138"/>
    <n v="228138"/>
    <n v="0"/>
    <n v="1"/>
    <n v="1"/>
    <n v="6"/>
    <n v="2.6666666666666665"/>
    <x v="1"/>
    <x v="1"/>
    <x v="0"/>
    <x v="0"/>
    <x v="0"/>
    <x v="5"/>
    <n v="0.24"/>
    <x v="1"/>
  </r>
  <r>
    <s v="CUST0809"/>
    <x v="1"/>
    <x v="7"/>
    <n v="17.5"/>
    <n v="3"/>
    <n v="203383"/>
    <n v="368123.23"/>
    <n v="54913.409999999996"/>
    <n v="10"/>
    <n v="10"/>
    <n v="9"/>
    <n v="9.6666666666666661"/>
    <x v="0"/>
    <x v="0"/>
    <x v="1"/>
    <x v="0"/>
    <x v="1"/>
    <x v="7"/>
    <n v="0.44"/>
    <x v="3"/>
  </r>
  <r>
    <s v="CUST0810"/>
    <x v="0"/>
    <x v="5"/>
    <n v="19"/>
    <n v="1.5"/>
    <n v="703723"/>
    <n v="738909.15"/>
    <n v="23457.433333333349"/>
    <s v="NA"/>
    <s v="NA"/>
    <n v="10"/>
    <n v="10"/>
    <x v="0"/>
    <x v="0"/>
    <x v="1"/>
    <x v="1"/>
    <x v="0"/>
    <x v="3"/>
    <n v="0.39"/>
    <x v="3"/>
  </r>
  <r>
    <s v="CUST0811"/>
    <x v="2"/>
    <x v="2"/>
    <n v="17"/>
    <n v="3.5"/>
    <n v="145527"/>
    <n v="193550.91"/>
    <n v="13721.117142857143"/>
    <n v="8"/>
    <n v="7"/>
    <n v="7"/>
    <n v="7.333333333333333"/>
    <x v="2"/>
    <x v="1"/>
    <x v="1"/>
    <x v="0"/>
    <x v="1"/>
    <x v="5"/>
    <n v="0.1"/>
    <x v="1"/>
  </r>
  <r>
    <s v="CUST0812"/>
    <x v="2"/>
    <x v="10"/>
    <n v="18"/>
    <n v="2.5"/>
    <n v="82129"/>
    <n v="114159.31"/>
    <n v="12812.124"/>
    <s v="NA"/>
    <n v="10"/>
    <n v="10"/>
    <n v="10"/>
    <x v="0"/>
    <x v="0"/>
    <x v="1"/>
    <x v="0"/>
    <x v="0"/>
    <x v="1"/>
    <n v="0.15"/>
    <x v="1"/>
  </r>
  <r>
    <s v="CUST0813"/>
    <x v="0"/>
    <x v="8"/>
    <n v="17"/>
    <n v="3.5"/>
    <n v="383080"/>
    <n v="494173.2"/>
    <n v="31740.914285714291"/>
    <n v="10"/>
    <n v="6"/>
    <n v="5"/>
    <n v="7"/>
    <x v="2"/>
    <x v="1"/>
    <x v="0"/>
    <x v="1"/>
    <x v="1"/>
    <x v="2"/>
    <n v="0.17"/>
    <x v="1"/>
  </r>
  <r>
    <s v="CUST0814"/>
    <x v="0"/>
    <x v="7"/>
    <n v="19.25"/>
    <n v="1.25"/>
    <n v="379079"/>
    <n v="739204.05"/>
    <n v="288100.04000000004"/>
    <s v="NA"/>
    <s v="NA"/>
    <n v="9"/>
    <n v="9"/>
    <x v="0"/>
    <x v="1"/>
    <x v="1"/>
    <x v="0"/>
    <x v="0"/>
    <x v="2"/>
    <n v="0.78"/>
    <x v="4"/>
  </r>
  <r>
    <s v="CUST0815"/>
    <x v="1"/>
    <x v="10"/>
    <n v="18.75"/>
    <n v="1.75"/>
    <n v="342250"/>
    <n v="427812.5"/>
    <n v="48892.857142857145"/>
    <s v="NA"/>
    <n v="10"/>
    <n v="6"/>
    <n v="8"/>
    <x v="2"/>
    <x v="0"/>
    <x v="1"/>
    <x v="1"/>
    <x v="1"/>
    <x v="1"/>
    <n v="0.85"/>
    <x v="4"/>
  </r>
  <r>
    <s v="CUST0816"/>
    <x v="1"/>
    <x v="4"/>
    <n v="18.5"/>
    <n v="2"/>
    <n v="459670"/>
    <n v="804422.5"/>
    <n v="172376.25"/>
    <s v="NA"/>
    <n v="8"/>
    <n v="10"/>
    <n v="9"/>
    <x v="0"/>
    <x v="1"/>
    <x v="1"/>
    <x v="0"/>
    <x v="0"/>
    <x v="1"/>
    <n v="0.85"/>
    <x v="4"/>
  </r>
  <r>
    <s v="CUST0817"/>
    <x v="3"/>
    <x v="6"/>
    <n v="18.5"/>
    <n v="2"/>
    <n v="114810"/>
    <n v="205509.90000000002"/>
    <n v="45349.950000000012"/>
    <s v="NA"/>
    <n v="10"/>
    <n v="9"/>
    <n v="9.5"/>
    <x v="0"/>
    <x v="1"/>
    <x v="0"/>
    <x v="1"/>
    <x v="1"/>
    <x v="5"/>
    <n v="0.26"/>
    <x v="3"/>
  </r>
  <r>
    <s v="CUST0818"/>
    <x v="3"/>
    <x v="9"/>
    <n v="19"/>
    <n v="1.5"/>
    <n v="113096"/>
    <n v="115357.92"/>
    <n v="1507.9466666666656"/>
    <s v="NA"/>
    <s v="NA"/>
    <n v="10"/>
    <n v="10"/>
    <x v="0"/>
    <x v="0"/>
    <x v="1"/>
    <x v="0"/>
    <x v="1"/>
    <x v="2"/>
    <n v="0.26"/>
    <x v="3"/>
  </r>
  <r>
    <s v="CUST0819"/>
    <x v="0"/>
    <x v="7"/>
    <n v="18.25"/>
    <n v="2.25"/>
    <n v="710456"/>
    <n v="1200670.6399999999"/>
    <n v="217873.17333333328"/>
    <s v="NA"/>
    <n v="10"/>
    <n v="10"/>
    <n v="10"/>
    <x v="0"/>
    <x v="1"/>
    <x v="1"/>
    <x v="1"/>
    <x v="0"/>
    <x v="5"/>
    <n v="0.43"/>
    <x v="3"/>
  </r>
  <r>
    <s v="CUST0820"/>
    <x v="2"/>
    <x v="9"/>
    <n v="17.5"/>
    <n v="3"/>
    <n v="252975"/>
    <n v="359224.5"/>
    <n v="35416.5"/>
    <n v="10"/>
    <n v="10"/>
    <n v="9"/>
    <n v="9.6666666666666661"/>
    <x v="0"/>
    <x v="0"/>
    <x v="0"/>
    <x v="1"/>
    <x v="0"/>
    <x v="1"/>
    <n v="0.13"/>
    <x v="1"/>
  </r>
  <r>
    <s v="CUST0821"/>
    <x v="3"/>
    <x v="1"/>
    <n v="18.25"/>
    <n v="2.25"/>
    <n v="112676"/>
    <n v="128450.64"/>
    <n v="7010.9511111111105"/>
    <s v="NA"/>
    <n v="10"/>
    <n v="7"/>
    <n v="8.5"/>
    <x v="2"/>
    <x v="0"/>
    <x v="1"/>
    <x v="1"/>
    <x v="0"/>
    <x v="3"/>
    <n v="0.55000000000000004"/>
    <x v="2"/>
  </r>
  <r>
    <s v="CUST0822"/>
    <x v="2"/>
    <x v="5"/>
    <n v="18.5"/>
    <n v="2"/>
    <n v="119827"/>
    <n v="40741.179999999993"/>
    <n v="-39542.910000000003"/>
    <s v="NA"/>
    <n v="2"/>
    <n v="5"/>
    <n v="3.5"/>
    <x v="1"/>
    <x v="1"/>
    <x v="1"/>
    <x v="1"/>
    <x v="0"/>
    <x v="2"/>
    <n v="0.27"/>
    <x v="3"/>
  </r>
  <r>
    <s v="CUST0823"/>
    <x v="2"/>
    <x v="3"/>
    <n v="18"/>
    <n v="2.5"/>
    <n v="425166"/>
    <n v="420914.34"/>
    <n v="-1700.6639999999898"/>
    <s v="NA"/>
    <n v="5"/>
    <n v="10"/>
    <n v="7.5"/>
    <x v="2"/>
    <x v="1"/>
    <x v="1"/>
    <x v="1"/>
    <x v="1"/>
    <x v="5"/>
    <n v="0.91"/>
    <x v="4"/>
  </r>
  <r>
    <s v="CUST0824"/>
    <x v="2"/>
    <x v="2"/>
    <n v="19"/>
    <n v="1.5"/>
    <n v="239788"/>
    <n v="242185.88"/>
    <n v="1598.5866666666698"/>
    <s v="NA"/>
    <s v="NA"/>
    <n v="6"/>
    <n v="6"/>
    <x v="1"/>
    <x v="1"/>
    <x v="1"/>
    <x v="1"/>
    <x v="0"/>
    <x v="3"/>
    <n v="0.45"/>
    <x v="3"/>
  </r>
  <r>
    <s v="CUST0825"/>
    <x v="2"/>
    <x v="4"/>
    <n v="18.25"/>
    <n v="2.25"/>
    <n v="126037"/>
    <n v="199138.46"/>
    <n v="32489.537777777776"/>
    <s v="NA"/>
    <n v="10"/>
    <n v="10"/>
    <n v="10"/>
    <x v="0"/>
    <x v="0"/>
    <x v="1"/>
    <x v="0"/>
    <x v="1"/>
    <x v="2"/>
    <n v="0.72"/>
    <x v="2"/>
  </r>
  <r>
    <s v="CUST0826"/>
    <x v="3"/>
    <x v="2"/>
    <n v="18.75"/>
    <n v="1.75"/>
    <n v="45080"/>
    <n v="59054.8"/>
    <n v="7985.6000000000013"/>
    <s v="NA"/>
    <n v="3"/>
    <n v="9"/>
    <n v="6"/>
    <x v="1"/>
    <x v="1"/>
    <x v="0"/>
    <x v="0"/>
    <x v="1"/>
    <x v="5"/>
    <n v="0.86"/>
    <x v="4"/>
  </r>
  <r>
    <s v="CUST0827"/>
    <x v="2"/>
    <x v="5"/>
    <n v="18.75"/>
    <n v="1.75"/>
    <n v="162819"/>
    <n v="180729.09"/>
    <n v="10234.337142857141"/>
    <s v="NA"/>
    <n v="6"/>
    <n v="9"/>
    <n v="7.5"/>
    <x v="2"/>
    <x v="1"/>
    <x v="1"/>
    <x v="1"/>
    <x v="0"/>
    <x v="5"/>
    <n v="0.43"/>
    <x v="3"/>
  </r>
  <r>
    <s v="CUST0828"/>
    <x v="2"/>
    <x v="7"/>
    <n v="17"/>
    <n v="3.5"/>
    <n v="114659"/>
    <n v="91727.2"/>
    <n v="-6551.942857142858"/>
    <n v="8"/>
    <n v="8"/>
    <n v="8"/>
    <n v="8"/>
    <x v="2"/>
    <x v="1"/>
    <x v="1"/>
    <x v="0"/>
    <x v="0"/>
    <x v="1"/>
    <n v="0.01"/>
    <x v="1"/>
  </r>
  <r>
    <s v="CUST0829"/>
    <x v="3"/>
    <x v="0"/>
    <n v="19"/>
    <n v="1.5"/>
    <n v="138462"/>
    <n v="256154.7"/>
    <n v="78461.8"/>
    <s v="NA"/>
    <s v="NA"/>
    <n v="10"/>
    <n v="10"/>
    <x v="0"/>
    <x v="1"/>
    <x v="1"/>
    <x v="0"/>
    <x v="1"/>
    <x v="0"/>
    <e v="#N/A"/>
    <x v="0"/>
  </r>
  <r>
    <s v="CUST0830"/>
    <x v="3"/>
    <x v="5"/>
    <n v="17"/>
    <n v="3.5"/>
    <n v="116601"/>
    <n v="122431.05"/>
    <n v="1665.7285714285722"/>
    <n v="8"/>
    <n v="8"/>
    <n v="10"/>
    <n v="8.6666666666666661"/>
    <x v="2"/>
    <x v="0"/>
    <x v="1"/>
    <x v="0"/>
    <x v="0"/>
    <x v="5"/>
    <n v="0.25"/>
    <x v="1"/>
  </r>
  <r>
    <s v="CUST0831"/>
    <x v="1"/>
    <x v="4"/>
    <n v="17"/>
    <n v="3.5"/>
    <n v="595502"/>
    <n v="726512.44"/>
    <n v="37431.554285714272"/>
    <n v="9"/>
    <n v="9"/>
    <n v="7"/>
    <n v="8.3333333333333339"/>
    <x v="2"/>
    <x v="0"/>
    <x v="1"/>
    <x v="0"/>
    <x v="0"/>
    <x v="5"/>
    <n v="0.41"/>
    <x v="3"/>
  </r>
  <r>
    <s v="CUST0832"/>
    <x v="0"/>
    <x v="7"/>
    <n v="17.5"/>
    <n v="3"/>
    <n v="189428"/>
    <n v="378856"/>
    <n v="63142.666666666664"/>
    <n v="9"/>
    <n v="9"/>
    <n v="10"/>
    <n v="9.3333333333333339"/>
    <x v="0"/>
    <x v="0"/>
    <x v="0"/>
    <x v="1"/>
    <x v="0"/>
    <x v="7"/>
    <n v="0.42"/>
    <x v="3"/>
  </r>
  <r>
    <s v="CUST0833"/>
    <x v="2"/>
    <x v="7"/>
    <n v="17.5"/>
    <n v="3"/>
    <n v="430912"/>
    <n v="551567.35999999999"/>
    <n v="40218.453333333331"/>
    <n v="7"/>
    <n v="9"/>
    <n v="9"/>
    <n v="8.3333333333333339"/>
    <x v="2"/>
    <x v="0"/>
    <x v="0"/>
    <x v="1"/>
    <x v="1"/>
    <x v="4"/>
    <n v="0.12"/>
    <x v="1"/>
  </r>
  <r>
    <s v="CUST0834"/>
    <x v="3"/>
    <x v="1"/>
    <n v="17.5"/>
    <n v="3"/>
    <n v="224488"/>
    <n v="255916.32"/>
    <n v="10476.106666666668"/>
    <n v="9"/>
    <n v="8"/>
    <n v="10"/>
    <n v="9"/>
    <x v="0"/>
    <x v="1"/>
    <x v="1"/>
    <x v="1"/>
    <x v="0"/>
    <x v="5"/>
    <n v="0.95"/>
    <x v="4"/>
  </r>
  <r>
    <s v="CUST0835"/>
    <x v="2"/>
    <x v="8"/>
    <n v="19.5"/>
    <n v="1"/>
    <n v="302828"/>
    <n v="596571.15999999992"/>
    <n v="293743.15999999992"/>
    <s v="NA"/>
    <s v="NA"/>
    <n v="9"/>
    <n v="9"/>
    <x v="0"/>
    <x v="1"/>
    <x v="0"/>
    <x v="0"/>
    <x v="1"/>
    <x v="2"/>
    <n v="0.3"/>
    <x v="3"/>
  </r>
  <r>
    <s v="CUST0836"/>
    <x v="3"/>
    <x v="10"/>
    <n v="17.25"/>
    <n v="3.25"/>
    <n v="230563"/>
    <n v="18675603.000000004"/>
    <n v="5675396.9230769239"/>
    <n v="9"/>
    <n v="9"/>
    <n v="9"/>
    <n v="9"/>
    <x v="0"/>
    <x v="0"/>
    <x v="0"/>
    <x v="0"/>
    <x v="1"/>
    <x v="7"/>
    <n v="0.32"/>
    <x v="3"/>
  </r>
  <r>
    <s v="CUST0837"/>
    <x v="0"/>
    <x v="10"/>
    <n v="18.75"/>
    <n v="1.75"/>
    <n v="926075"/>
    <n v="1592849"/>
    <n v="381013.71428571426"/>
    <s v="NA"/>
    <n v="10"/>
    <n v="10"/>
    <n v="10"/>
    <x v="0"/>
    <x v="0"/>
    <x v="0"/>
    <x v="1"/>
    <x v="1"/>
    <x v="1"/>
    <n v="0.46"/>
    <x v="3"/>
  </r>
  <r>
    <s v="CUST0838"/>
    <x v="3"/>
    <x v="0"/>
    <n v="18"/>
    <n v="2.5"/>
    <n v="247454"/>
    <n v="395926.4"/>
    <n v="59388.960000000006"/>
    <s v="NA"/>
    <n v="10"/>
    <n v="8"/>
    <n v="9"/>
    <x v="0"/>
    <x v="0"/>
    <x v="1"/>
    <x v="0"/>
    <x v="1"/>
    <x v="0"/>
    <e v="#N/A"/>
    <x v="0"/>
  </r>
  <r>
    <s v="CUST0839"/>
    <x v="3"/>
    <x v="3"/>
    <n v="17.75"/>
    <n v="2.75"/>
    <n v="141340"/>
    <n v="200702.8"/>
    <n v="21586.472727272721"/>
    <n v="9"/>
    <n v="10"/>
    <n v="10"/>
    <n v="9.6666666666666661"/>
    <x v="0"/>
    <x v="0"/>
    <x v="0"/>
    <x v="0"/>
    <x v="0"/>
    <x v="1"/>
    <n v="0.25"/>
    <x v="1"/>
  </r>
  <r>
    <s v="CUST0840"/>
    <x v="2"/>
    <x v="4"/>
    <n v="19.75"/>
    <n v="0.75"/>
    <n v="159806"/>
    <n v="284454.68"/>
    <n v="166198.24"/>
    <s v="NA"/>
    <s v="NA"/>
    <n v="9"/>
    <n v="9"/>
    <x v="0"/>
    <x v="1"/>
    <x v="1"/>
    <x v="1"/>
    <x v="1"/>
    <x v="2"/>
    <n v="0.05"/>
    <x v="1"/>
  </r>
  <r>
    <s v="CUST0841"/>
    <x v="1"/>
    <x v="5"/>
    <n v="18.5"/>
    <n v="2"/>
    <n v="598539"/>
    <n v="173576.31"/>
    <n v="-212481.345"/>
    <s v="NA"/>
    <n v="7"/>
    <n v="2"/>
    <n v="4.5"/>
    <x v="1"/>
    <x v="0"/>
    <x v="1"/>
    <x v="0"/>
    <x v="1"/>
    <x v="5"/>
    <n v="0.02"/>
    <x v="1"/>
  </r>
  <r>
    <s v="CUST0842"/>
    <x v="2"/>
    <x v="0"/>
    <n v="18.5"/>
    <n v="2"/>
    <n v="473884"/>
    <n v="56866.080000000016"/>
    <n v="-208508.96"/>
    <s v="NA"/>
    <n v="5"/>
    <n v="9"/>
    <n v="7"/>
    <x v="2"/>
    <x v="1"/>
    <x v="0"/>
    <x v="0"/>
    <x v="1"/>
    <x v="0"/>
    <e v="#N/A"/>
    <x v="0"/>
  </r>
  <r>
    <s v="CUST0843"/>
    <x v="0"/>
    <x v="2"/>
    <n v="17"/>
    <n v="3.5"/>
    <n v="723796"/>
    <n v="528371.07999999996"/>
    <n v="-55835.691428571437"/>
    <n v="8"/>
    <n v="9"/>
    <n v="10"/>
    <n v="9"/>
    <x v="0"/>
    <x v="0"/>
    <x v="0"/>
    <x v="0"/>
    <x v="0"/>
    <x v="5"/>
    <n v="0.86"/>
    <x v="4"/>
  </r>
  <r>
    <s v="CUST0844"/>
    <x v="1"/>
    <x v="6"/>
    <n v="19.75"/>
    <n v="0.75"/>
    <n v="668163"/>
    <n v="875293.53"/>
    <n v="276174.04000000004"/>
    <s v="NA"/>
    <s v="NA"/>
    <n v="7"/>
    <n v="7"/>
    <x v="2"/>
    <x v="0"/>
    <x v="1"/>
    <x v="0"/>
    <x v="0"/>
    <x v="2"/>
    <n v="0.36"/>
    <x v="3"/>
  </r>
  <r>
    <s v="CUST0845"/>
    <x v="3"/>
    <x v="8"/>
    <n v="19.75"/>
    <n v="0.75"/>
    <n v="228065"/>
    <n v="255432.8"/>
    <n v="36490.399999999987"/>
    <s v="NA"/>
    <s v="NA"/>
    <n v="7"/>
    <n v="7"/>
    <x v="2"/>
    <x v="0"/>
    <x v="0"/>
    <x v="1"/>
    <x v="1"/>
    <x v="2"/>
    <n v="0.94"/>
    <x v="4"/>
  </r>
  <r>
    <s v="CUST0846"/>
    <x v="0"/>
    <x v="4"/>
    <n v="17"/>
    <n v="3.5"/>
    <n v="301801"/>
    <n v="434593.44"/>
    <n v="37940.697142857141"/>
    <n v="10"/>
    <n v="10"/>
    <n v="9"/>
    <n v="9.6666666666666661"/>
    <x v="0"/>
    <x v="0"/>
    <x v="0"/>
    <x v="0"/>
    <x v="0"/>
    <x v="4"/>
    <n v="0.19"/>
    <x v="1"/>
  </r>
  <r>
    <s v="CUST0847"/>
    <x v="3"/>
    <x v="5"/>
    <n v="18"/>
    <n v="2.5"/>
    <n v="188338"/>
    <n v="209055.18"/>
    <n v="8286.8719999999976"/>
    <s v="NA"/>
    <n v="8"/>
    <n v="8"/>
    <n v="8"/>
    <x v="2"/>
    <x v="0"/>
    <x v="0"/>
    <x v="0"/>
    <x v="1"/>
    <x v="5"/>
    <n v="0.18"/>
    <x v="1"/>
  </r>
  <r>
    <s v="CUST0848"/>
    <x v="1"/>
    <x v="1"/>
    <n v="17"/>
    <n v="3.5"/>
    <n v="706051"/>
    <n v="84726.12"/>
    <n v="-177521.39428571428"/>
    <n v="10"/>
    <n v="5"/>
    <n v="10"/>
    <n v="8.3333333333333339"/>
    <x v="2"/>
    <x v="1"/>
    <x v="1"/>
    <x v="0"/>
    <x v="0"/>
    <x v="2"/>
    <n v="0"/>
    <x v="1"/>
  </r>
  <r>
    <s v="CUST0849"/>
    <x v="1"/>
    <x v="2"/>
    <n v="18.5"/>
    <n v="2"/>
    <n v="125868"/>
    <n v="100694.39999999999"/>
    <n v="-12586.800000000003"/>
    <s v="NA"/>
    <n v="5"/>
    <n v="5"/>
    <n v="5"/>
    <x v="1"/>
    <x v="0"/>
    <x v="0"/>
    <x v="1"/>
    <x v="0"/>
    <x v="1"/>
    <n v="0.08"/>
    <x v="1"/>
  </r>
  <r>
    <s v="CUST0850"/>
    <x v="0"/>
    <x v="10"/>
    <n v="19.5"/>
    <n v="1"/>
    <n v="636122"/>
    <n v="1202270.58"/>
    <n v="566148.58000000007"/>
    <s v="NA"/>
    <s v="NA"/>
    <n v="9"/>
    <n v="9"/>
    <x v="0"/>
    <x v="1"/>
    <x v="1"/>
    <x v="0"/>
    <x v="1"/>
    <x v="2"/>
    <n v="0.56999999999999995"/>
    <x v="2"/>
  </r>
  <r>
    <s v="CUST0851"/>
    <x v="3"/>
    <x v="6"/>
    <n v="17.5"/>
    <n v="3"/>
    <n v="230042"/>
    <n v="384170.14"/>
    <n v="51376.046666666669"/>
    <n v="10"/>
    <n v="8"/>
    <n v="9"/>
    <n v="9"/>
    <x v="0"/>
    <x v="0"/>
    <x v="0"/>
    <x v="1"/>
    <x v="0"/>
    <x v="4"/>
    <n v="0.86"/>
    <x v="4"/>
  </r>
  <r>
    <s v="CUST0852"/>
    <x v="0"/>
    <x v="6"/>
    <n v="17.5"/>
    <n v="3"/>
    <n v="165569"/>
    <n v="1655.6900000000023"/>
    <n v="-54637.77"/>
    <n v="5"/>
    <n v="4"/>
    <n v="8"/>
    <n v="5.666666666666667"/>
    <x v="1"/>
    <x v="0"/>
    <x v="1"/>
    <x v="1"/>
    <x v="0"/>
    <x v="1"/>
    <n v="0.08"/>
    <x v="1"/>
  </r>
  <r>
    <s v="CUST0853"/>
    <x v="2"/>
    <x v="5"/>
    <n v="19"/>
    <n v="1.5"/>
    <n v="239375"/>
    <n v="464387.5"/>
    <n v="150008.33333333334"/>
    <s v="NA"/>
    <s v="NA"/>
    <n v="10"/>
    <n v="10"/>
    <x v="0"/>
    <x v="0"/>
    <x v="1"/>
    <x v="0"/>
    <x v="0"/>
    <x v="2"/>
    <n v="0.34"/>
    <x v="3"/>
  </r>
  <r>
    <s v="CUST0854"/>
    <x v="0"/>
    <x v="4"/>
    <n v="19.75"/>
    <n v="0.75"/>
    <n v="809019"/>
    <n v="1173077.55"/>
    <n v="485411.40000000008"/>
    <s v="NA"/>
    <s v="NA"/>
    <n v="10"/>
    <n v="10"/>
    <x v="0"/>
    <x v="1"/>
    <x v="1"/>
    <x v="0"/>
    <x v="1"/>
    <x v="2"/>
    <n v="0.34"/>
    <x v="3"/>
  </r>
  <r>
    <s v="CUST0855"/>
    <x v="0"/>
    <x v="0"/>
    <n v="17"/>
    <n v="3.5"/>
    <n v="522787"/>
    <n v="773724.76"/>
    <n v="71696.502857142856"/>
    <n v="9"/>
    <n v="10"/>
    <n v="10"/>
    <n v="9.6666666666666661"/>
    <x v="0"/>
    <x v="0"/>
    <x v="0"/>
    <x v="1"/>
    <x v="0"/>
    <x v="0"/>
    <e v="#N/A"/>
    <x v="0"/>
  </r>
  <r>
    <s v="CUST0856"/>
    <x v="3"/>
    <x v="7"/>
    <n v="18"/>
    <n v="2.5"/>
    <n v="169104"/>
    <n v="214762.08000000002"/>
    <n v="18263.232000000007"/>
    <s v="NA"/>
    <n v="8"/>
    <n v="6"/>
    <n v="7"/>
    <x v="2"/>
    <x v="0"/>
    <x v="1"/>
    <x v="1"/>
    <x v="1"/>
    <x v="3"/>
    <n v="0.62"/>
    <x v="2"/>
  </r>
  <r>
    <s v="CUST0857"/>
    <x v="2"/>
    <x v="5"/>
    <n v="18.75"/>
    <n v="1.75"/>
    <n v="362069"/>
    <n v="369310.38"/>
    <n v="4137.9314285714308"/>
    <s v="NA"/>
    <n v="10"/>
    <n v="5"/>
    <n v="7.5"/>
    <x v="2"/>
    <x v="0"/>
    <x v="0"/>
    <x v="0"/>
    <x v="1"/>
    <x v="5"/>
    <n v="0.09"/>
    <x v="1"/>
  </r>
  <r>
    <s v="CUST0858"/>
    <x v="2"/>
    <x v="2"/>
    <n v="19"/>
    <n v="1.5"/>
    <n v="426721"/>
    <n v="793701.06"/>
    <n v="244653.37333333338"/>
    <s v="NA"/>
    <s v="NA"/>
    <n v="5"/>
    <n v="5"/>
    <x v="1"/>
    <x v="1"/>
    <x v="1"/>
    <x v="0"/>
    <x v="0"/>
    <x v="2"/>
    <n v="0.46"/>
    <x v="3"/>
  </r>
  <r>
    <s v="CUST0859"/>
    <x v="2"/>
    <x v="8"/>
    <n v="18.25"/>
    <n v="2.25"/>
    <n v="374992"/>
    <n v="389991.67999999999"/>
    <n v="6666.5244444444415"/>
    <s v="NA"/>
    <n v="10"/>
    <n v="9"/>
    <n v="9.5"/>
    <x v="0"/>
    <x v="1"/>
    <x v="0"/>
    <x v="0"/>
    <x v="1"/>
    <x v="2"/>
    <n v="0.37"/>
    <x v="3"/>
  </r>
  <r>
    <s v="CUST0860"/>
    <x v="3"/>
    <x v="3"/>
    <n v="17.25"/>
    <n v="3.25"/>
    <n v="200916"/>
    <n v="389777.04"/>
    <n v="58111.089230769227"/>
    <n v="9"/>
    <n v="9"/>
    <n v="9"/>
    <n v="9"/>
    <x v="0"/>
    <x v="0"/>
    <x v="1"/>
    <x v="0"/>
    <x v="1"/>
    <x v="7"/>
    <n v="0.33"/>
    <x v="3"/>
  </r>
  <r>
    <s v="CUST0861"/>
    <x v="0"/>
    <x v="10"/>
    <n v="17.75"/>
    <n v="2.75"/>
    <n v="310810"/>
    <n v="357431.5"/>
    <n v="16953.272727272728"/>
    <n v="9"/>
    <n v="9"/>
    <n v="7"/>
    <n v="8.3333333333333339"/>
    <x v="2"/>
    <x v="0"/>
    <x v="1"/>
    <x v="0"/>
    <x v="0"/>
    <x v="3"/>
    <n v="0.52"/>
    <x v="2"/>
  </r>
  <r>
    <s v="CUST0862"/>
    <x v="3"/>
    <x v="1"/>
    <n v="17.5"/>
    <n v="3"/>
    <n v="241131"/>
    <n v="347228.64"/>
    <n v="35365.880000000005"/>
    <n v="10"/>
    <n v="9"/>
    <n v="6"/>
    <n v="8.3333333333333339"/>
    <x v="2"/>
    <x v="1"/>
    <x v="1"/>
    <x v="0"/>
    <x v="0"/>
    <x v="1"/>
    <n v="0.83"/>
    <x v="4"/>
  </r>
  <r>
    <s v="CUST0863"/>
    <x v="1"/>
    <x v="3"/>
    <n v="17"/>
    <n v="3.5"/>
    <n v="287442"/>
    <n v="546139.80000000005"/>
    <n v="73913.657142857162"/>
    <n v="9"/>
    <n v="10"/>
    <n v="10"/>
    <n v="9.6666666666666661"/>
    <x v="0"/>
    <x v="1"/>
    <x v="1"/>
    <x v="1"/>
    <x v="1"/>
    <x v="7"/>
    <n v="0.43"/>
    <x v="3"/>
  </r>
  <r>
    <s v="CUST0864"/>
    <x v="3"/>
    <x v="0"/>
    <n v="17.75"/>
    <n v="2.75"/>
    <n v="91609"/>
    <n v="155735.29999999999"/>
    <n v="23318.654545454541"/>
    <n v="9"/>
    <n v="10"/>
    <n v="9"/>
    <n v="9.3333333333333339"/>
    <x v="0"/>
    <x v="0"/>
    <x v="0"/>
    <x v="0"/>
    <x v="0"/>
    <x v="0"/>
    <e v="#N/A"/>
    <x v="0"/>
  </r>
  <r>
    <s v="CUST0865"/>
    <x v="1"/>
    <x v="5"/>
    <n v="17"/>
    <n v="3.5"/>
    <n v="168901"/>
    <n v="266863.57999999996"/>
    <n v="27989.308571428559"/>
    <n v="9"/>
    <n v="5"/>
    <n v="9"/>
    <n v="7.666666666666667"/>
    <x v="2"/>
    <x v="1"/>
    <x v="0"/>
    <x v="1"/>
    <x v="0"/>
    <x v="5"/>
    <n v="0.36"/>
    <x v="3"/>
  </r>
  <r>
    <s v="CUST0866"/>
    <x v="1"/>
    <x v="7"/>
    <n v="17"/>
    <n v="3.5"/>
    <n v="730345"/>
    <n v="1080910.6000000001"/>
    <n v="100161.60000000002"/>
    <n v="9"/>
    <n v="10"/>
    <n v="10"/>
    <n v="9.6666666666666661"/>
    <x v="0"/>
    <x v="1"/>
    <x v="1"/>
    <x v="0"/>
    <x v="0"/>
    <x v="5"/>
    <n v="0.33"/>
    <x v="3"/>
  </r>
  <r>
    <s v="CUST0867"/>
    <x v="0"/>
    <x v="6"/>
    <n v="17.5"/>
    <n v="3"/>
    <n v="994388"/>
    <n v="1302648.28"/>
    <n v="102753.42666666668"/>
    <n v="8"/>
    <n v="8"/>
    <n v="10"/>
    <n v="8.6666666666666661"/>
    <x v="2"/>
    <x v="1"/>
    <x v="0"/>
    <x v="0"/>
    <x v="0"/>
    <x v="5"/>
    <n v="0.41"/>
    <x v="3"/>
  </r>
  <r>
    <s v="CUST0868"/>
    <x v="3"/>
    <x v="6"/>
    <n v="18"/>
    <n v="2.5"/>
    <n v="63852"/>
    <n v="104717.28"/>
    <n v="16346.111999999999"/>
    <s v="NA"/>
    <n v="9"/>
    <n v="10"/>
    <n v="9.5"/>
    <x v="0"/>
    <x v="1"/>
    <x v="0"/>
    <x v="0"/>
    <x v="0"/>
    <x v="1"/>
    <n v="0.49"/>
    <x v="3"/>
  </r>
  <r>
    <s v="CUST0869"/>
    <x v="1"/>
    <x v="4"/>
    <n v="18"/>
    <n v="2.5"/>
    <n v="269508"/>
    <n v="398871.83999999997"/>
    <n v="51745.535999999986"/>
    <s v="NA"/>
    <n v="7"/>
    <n v="10"/>
    <n v="8.5"/>
    <x v="2"/>
    <x v="1"/>
    <x v="1"/>
    <x v="1"/>
    <x v="1"/>
    <x v="2"/>
    <n v="0.44"/>
    <x v="3"/>
  </r>
  <r>
    <s v="CUST0870"/>
    <x v="3"/>
    <x v="7"/>
    <n v="19.25"/>
    <n v="1.25"/>
    <n v="182087"/>
    <n v="211220.92"/>
    <n v="23307.13600000001"/>
    <s v="NA"/>
    <s v="NA"/>
    <n v="7"/>
    <n v="7"/>
    <x v="2"/>
    <x v="1"/>
    <x v="0"/>
    <x v="0"/>
    <x v="1"/>
    <x v="3"/>
    <n v="0.92"/>
    <x v="4"/>
  </r>
  <r>
    <s v="CUST0871"/>
    <x v="2"/>
    <x v="8"/>
    <n v="17.25"/>
    <n v="3.25"/>
    <n v="334752"/>
    <n v="27114912.000000004"/>
    <n v="8240049.2307692319"/>
    <n v="10"/>
    <n v="10"/>
    <n v="10"/>
    <n v="10"/>
    <x v="0"/>
    <x v="0"/>
    <x v="0"/>
    <x v="0"/>
    <x v="0"/>
    <x v="7"/>
    <n v="0.88"/>
    <x v="4"/>
  </r>
  <r>
    <s v="CUST0872"/>
    <x v="0"/>
    <x v="1"/>
    <n v="17.25"/>
    <n v="3.25"/>
    <n v="932089"/>
    <n v="978693.45"/>
    <n v="14339.830769230755"/>
    <n v="9"/>
    <n v="7"/>
    <n v="8"/>
    <n v="8"/>
    <x v="2"/>
    <x v="0"/>
    <x v="0"/>
    <x v="1"/>
    <x v="0"/>
    <x v="4"/>
    <n v="0.72"/>
    <x v="2"/>
  </r>
  <r>
    <s v="CUST0873"/>
    <x v="1"/>
    <x v="6"/>
    <n v="17"/>
    <n v="3.5"/>
    <n v="448303"/>
    <n v="605209.05000000005"/>
    <n v="44830.30000000001"/>
    <n v="7"/>
    <n v="8"/>
    <n v="9"/>
    <n v="8"/>
    <x v="2"/>
    <x v="1"/>
    <x v="0"/>
    <x v="1"/>
    <x v="1"/>
    <x v="4"/>
    <n v="0.43"/>
    <x v="3"/>
  </r>
  <r>
    <s v="CUST0874"/>
    <x v="3"/>
    <x v="3"/>
    <n v="19.25"/>
    <n v="1.25"/>
    <n v="231163"/>
    <n v="434586.44"/>
    <n v="162738.75200000001"/>
    <s v="NA"/>
    <s v="NA"/>
    <n v="9"/>
    <n v="9"/>
    <x v="0"/>
    <x v="0"/>
    <x v="0"/>
    <x v="1"/>
    <x v="1"/>
    <x v="2"/>
    <n v="0.3"/>
    <x v="3"/>
  </r>
  <r>
    <s v="CUST0875"/>
    <x v="3"/>
    <x v="10"/>
    <n v="17.75"/>
    <n v="2.75"/>
    <n v="52096"/>
    <n v="34383.360000000001"/>
    <n v="-6440.96"/>
    <n v="7"/>
    <n v="2"/>
    <n v="8"/>
    <n v="5.666666666666667"/>
    <x v="1"/>
    <x v="0"/>
    <x v="1"/>
    <x v="1"/>
    <x v="0"/>
    <x v="7"/>
    <n v="0.11"/>
    <x v="1"/>
  </r>
  <r>
    <s v="CUST0876"/>
    <x v="1"/>
    <x v="3"/>
    <n v="17.25"/>
    <n v="3.25"/>
    <n v="224821"/>
    <n v="418167.06"/>
    <n v="59491.095384615386"/>
    <n v="9"/>
    <n v="10"/>
    <n v="10"/>
    <n v="9.6666666666666661"/>
    <x v="0"/>
    <x v="1"/>
    <x v="1"/>
    <x v="0"/>
    <x v="1"/>
    <x v="4"/>
    <n v="0.71"/>
    <x v="2"/>
  </r>
  <r>
    <s v="CUST0877"/>
    <x v="3"/>
    <x v="2"/>
    <n v="18.5"/>
    <n v="2"/>
    <n v="64701"/>
    <n v="92522.43"/>
    <n v="13910.714999999997"/>
    <s v="NA"/>
    <n v="9"/>
    <n v="9"/>
    <n v="9"/>
    <x v="0"/>
    <x v="1"/>
    <x v="1"/>
    <x v="1"/>
    <x v="1"/>
    <x v="1"/>
    <n v="0.39"/>
    <x v="3"/>
  </r>
  <r>
    <s v="CUST0878"/>
    <x v="0"/>
    <x v="3"/>
    <n v="17.25"/>
    <n v="3.25"/>
    <n v="655978"/>
    <n v="570700.86"/>
    <n v="-26239.120000000003"/>
    <n v="10"/>
    <n v="8"/>
    <n v="2"/>
    <n v="6.666666666666667"/>
    <x v="1"/>
    <x v="1"/>
    <x v="1"/>
    <x v="1"/>
    <x v="1"/>
    <x v="4"/>
    <n v="0.01"/>
    <x v="1"/>
  </r>
  <r>
    <s v="CUST0879"/>
    <x v="2"/>
    <x v="4"/>
    <n v="18.25"/>
    <n v="2.25"/>
    <n v="474835"/>
    <n v="845206.3"/>
    <n v="164609.46666666667"/>
    <s v="NA"/>
    <n v="9"/>
    <n v="6"/>
    <n v="7.5"/>
    <x v="2"/>
    <x v="0"/>
    <x v="1"/>
    <x v="0"/>
    <x v="0"/>
    <x v="5"/>
    <n v="0.36"/>
    <x v="3"/>
  </r>
  <r>
    <s v="CUST0880"/>
    <x v="0"/>
    <x v="7"/>
    <n v="17.25"/>
    <n v="3.25"/>
    <n v="655206"/>
    <n v="1290755.8199999998"/>
    <n v="195553.79076923072"/>
    <n v="10"/>
    <n v="10"/>
    <n v="8"/>
    <n v="9.3333333333333339"/>
    <x v="0"/>
    <x v="0"/>
    <x v="1"/>
    <x v="1"/>
    <x v="1"/>
    <x v="7"/>
    <n v="0.82"/>
    <x v="4"/>
  </r>
  <r>
    <s v="CUST0881"/>
    <x v="0"/>
    <x v="5"/>
    <n v="18"/>
    <n v="2.5"/>
    <n v="863760"/>
    <n v="1001961.6"/>
    <n v="55280.639999999992"/>
    <s v="NA"/>
    <n v="9"/>
    <n v="9"/>
    <n v="9"/>
    <x v="0"/>
    <x v="1"/>
    <x v="0"/>
    <x v="1"/>
    <x v="0"/>
    <x v="2"/>
    <n v="0.79"/>
    <x v="4"/>
  </r>
  <r>
    <s v="CUST0882"/>
    <x v="0"/>
    <x v="0"/>
    <n v="17"/>
    <n v="3.5"/>
    <n v="789866"/>
    <n v="876751.26"/>
    <n v="24824.360000000004"/>
    <n v="8"/>
    <n v="7"/>
    <n v="9"/>
    <n v="8"/>
    <x v="2"/>
    <x v="1"/>
    <x v="0"/>
    <x v="1"/>
    <x v="1"/>
    <x v="0"/>
    <e v="#N/A"/>
    <x v="0"/>
  </r>
  <r>
    <s v="CUST0883"/>
    <x v="1"/>
    <x v="4"/>
    <n v="19.25"/>
    <n v="1.25"/>
    <n v="634704"/>
    <n v="774338.88"/>
    <n v="111707.90400000001"/>
    <s v="NA"/>
    <s v="NA"/>
    <n v="7"/>
    <n v="7"/>
    <x v="2"/>
    <x v="0"/>
    <x v="1"/>
    <x v="1"/>
    <x v="0"/>
    <x v="2"/>
    <n v="0.28000000000000003"/>
    <x v="3"/>
  </r>
  <r>
    <s v="CUST0884"/>
    <x v="1"/>
    <x v="8"/>
    <n v="19.5"/>
    <n v="1"/>
    <n v="146308"/>
    <n v="201905.04"/>
    <n v="55597.040000000008"/>
    <s v="NA"/>
    <s v="NA"/>
    <n v="10"/>
    <n v="10"/>
    <x v="0"/>
    <x v="0"/>
    <x v="1"/>
    <x v="0"/>
    <x v="1"/>
    <x v="3"/>
    <n v="0.73"/>
    <x v="2"/>
  </r>
  <r>
    <s v="CUST0885"/>
    <x v="1"/>
    <x v="4"/>
    <n v="17.25"/>
    <n v="3.25"/>
    <n v="521449"/>
    <n v="641382.27"/>
    <n v="36902.544615384621"/>
    <n v="5"/>
    <n v="6"/>
    <n v="10"/>
    <n v="7"/>
    <x v="2"/>
    <x v="0"/>
    <x v="1"/>
    <x v="1"/>
    <x v="0"/>
    <x v="7"/>
    <n v="0.09"/>
    <x v="1"/>
  </r>
  <r>
    <s v="CUST0886"/>
    <x v="3"/>
    <x v="8"/>
    <n v="17.25"/>
    <n v="3.25"/>
    <n v="105043"/>
    <n v="128152.45999999999"/>
    <n v="7110.6030769230747"/>
    <n v="7"/>
    <n v="9"/>
    <n v="5"/>
    <n v="7"/>
    <x v="2"/>
    <x v="1"/>
    <x v="0"/>
    <x v="0"/>
    <x v="1"/>
    <x v="7"/>
    <n v="0.04"/>
    <x v="1"/>
  </r>
  <r>
    <s v="CUST0887"/>
    <x v="0"/>
    <x v="8"/>
    <n v="18.5"/>
    <n v="2"/>
    <n v="692979"/>
    <n v="831574.8"/>
    <n v="69297.900000000023"/>
    <s v="NA"/>
    <n v="10"/>
    <n v="8"/>
    <n v="9"/>
    <x v="0"/>
    <x v="1"/>
    <x v="1"/>
    <x v="1"/>
    <x v="1"/>
    <x v="2"/>
    <n v="0.44"/>
    <x v="3"/>
  </r>
  <r>
    <s v="CUST0888"/>
    <x v="0"/>
    <x v="10"/>
    <n v="18"/>
    <n v="2.5"/>
    <n v="640409"/>
    <n v="1274413.9100000001"/>
    <n v="253601.96400000007"/>
    <s v="NA"/>
    <n v="9"/>
    <n v="10"/>
    <n v="9.5"/>
    <x v="0"/>
    <x v="1"/>
    <x v="1"/>
    <x v="0"/>
    <x v="0"/>
    <x v="5"/>
    <n v="0.43"/>
    <x v="3"/>
  </r>
  <r>
    <s v="CUST0889"/>
    <x v="0"/>
    <x v="1"/>
    <n v="17.75"/>
    <n v="2.75"/>
    <n v="896124"/>
    <n v="931968.96"/>
    <n v="13034.530909090896"/>
    <n v="3"/>
    <n v="7"/>
    <n v="7"/>
    <n v="5.666666666666667"/>
    <x v="1"/>
    <x v="1"/>
    <x v="1"/>
    <x v="1"/>
    <x v="1"/>
    <x v="5"/>
    <n v="0.82"/>
    <x v="4"/>
  </r>
  <r>
    <s v="CUST0890"/>
    <x v="1"/>
    <x v="0"/>
    <n v="19.75"/>
    <n v="0.75"/>
    <n v="283182"/>
    <n v="368136.6"/>
    <n v="113272.79999999997"/>
    <s v="NA"/>
    <s v="NA"/>
    <n v="7"/>
    <n v="7"/>
    <x v="2"/>
    <x v="0"/>
    <x v="0"/>
    <x v="0"/>
    <x v="0"/>
    <x v="0"/>
    <e v="#N/A"/>
    <x v="0"/>
  </r>
  <r>
    <s v="CUST0891"/>
    <x v="1"/>
    <x v="7"/>
    <n v="19.5"/>
    <n v="1"/>
    <n v="631579"/>
    <n v="644210.57999999996"/>
    <n v="12631.579999999958"/>
    <s v="NA"/>
    <s v="NA"/>
    <n v="4"/>
    <n v="4"/>
    <x v="1"/>
    <x v="0"/>
    <x v="1"/>
    <x v="0"/>
    <x v="0"/>
    <x v="3"/>
    <n v="0.31"/>
    <x v="3"/>
  </r>
  <r>
    <s v="CUST0892"/>
    <x v="1"/>
    <x v="5"/>
    <n v="19"/>
    <n v="1.5"/>
    <n v="543252"/>
    <n v="885500.76"/>
    <n v="228165.84"/>
    <s v="NA"/>
    <s v="NA"/>
    <n v="7"/>
    <n v="7"/>
    <x v="2"/>
    <x v="1"/>
    <x v="1"/>
    <x v="0"/>
    <x v="1"/>
    <x v="3"/>
    <n v="0.14000000000000001"/>
    <x v="1"/>
  </r>
  <r>
    <s v="CUST0893"/>
    <x v="2"/>
    <x v="6"/>
    <n v="18.25"/>
    <n v="2.25"/>
    <n v="115731"/>
    <n v="222203.52000000002"/>
    <n v="47321.12000000001"/>
    <s v="NA"/>
    <n v="10"/>
    <n v="10"/>
    <n v="10"/>
    <x v="0"/>
    <x v="0"/>
    <x v="0"/>
    <x v="0"/>
    <x v="0"/>
    <x v="5"/>
    <n v="0.4"/>
    <x v="3"/>
  </r>
  <r>
    <s v="CUST0894"/>
    <x v="1"/>
    <x v="2"/>
    <n v="18"/>
    <n v="2.5"/>
    <n v="353325"/>
    <n v="519387.75"/>
    <n v="66425.100000000006"/>
    <s v="NA"/>
    <n v="9"/>
    <n v="7"/>
    <n v="8"/>
    <x v="2"/>
    <x v="1"/>
    <x v="0"/>
    <x v="1"/>
    <x v="1"/>
    <x v="2"/>
    <n v="0.08"/>
    <x v="1"/>
  </r>
  <r>
    <s v="CUST0895"/>
    <x v="1"/>
    <x v="2"/>
    <n v="17"/>
    <n v="3.5"/>
    <n v="636217"/>
    <n v="941601.15999999992"/>
    <n v="87252.617142857125"/>
    <n v="9"/>
    <n v="10"/>
    <n v="9"/>
    <n v="9.3333333333333339"/>
    <x v="0"/>
    <x v="0"/>
    <x v="0"/>
    <x v="1"/>
    <x v="1"/>
    <x v="1"/>
    <n v="0.34"/>
    <x v="3"/>
  </r>
  <r>
    <s v="CUST0896"/>
    <x v="0"/>
    <x v="3"/>
    <n v="17.75"/>
    <n v="2.75"/>
    <n v="919296"/>
    <n v="1222663.6799999999"/>
    <n v="110315.51999999997"/>
    <n v="10"/>
    <n v="7"/>
    <n v="10"/>
    <n v="9"/>
    <x v="0"/>
    <x v="0"/>
    <x v="0"/>
    <x v="1"/>
    <x v="0"/>
    <x v="1"/>
    <n v="0.71"/>
    <x v="2"/>
  </r>
  <r>
    <s v="CUST0897"/>
    <x v="1"/>
    <x v="2"/>
    <n v="19.75"/>
    <n v="0.75"/>
    <n v="145648"/>
    <n v="233036.79999999999"/>
    <n v="116518.39999999998"/>
    <s v="NA"/>
    <s v="NA"/>
    <n v="10"/>
    <n v="10"/>
    <x v="0"/>
    <x v="1"/>
    <x v="1"/>
    <x v="1"/>
    <x v="0"/>
    <x v="3"/>
    <n v="0.31"/>
    <x v="3"/>
  </r>
  <r>
    <s v="CUST0898"/>
    <x v="1"/>
    <x v="0"/>
    <n v="18.75"/>
    <n v="1.75"/>
    <n v="172984"/>
    <n v="261205.84"/>
    <n v="50412.479999999996"/>
    <s v="NA"/>
    <n v="9"/>
    <n v="9"/>
    <n v="9"/>
    <x v="0"/>
    <x v="0"/>
    <x v="1"/>
    <x v="0"/>
    <x v="1"/>
    <x v="0"/>
    <e v="#N/A"/>
    <x v="0"/>
  </r>
  <r>
    <s v="CUST0899"/>
    <x v="3"/>
    <x v="1"/>
    <n v="17.25"/>
    <n v="3.25"/>
    <n v="173128"/>
    <n v="15581.51999999999"/>
    <n v="-48475.840000000004"/>
    <n v="9"/>
    <n v="8"/>
    <n v="8"/>
    <n v="8.3333333333333339"/>
    <x v="2"/>
    <x v="0"/>
    <x v="0"/>
    <x v="1"/>
    <x v="1"/>
    <x v="4"/>
    <n v="0.2"/>
    <x v="1"/>
  </r>
  <r>
    <s v="CUST0900"/>
    <x v="3"/>
    <x v="5"/>
    <n v="19.75"/>
    <n v="0.75"/>
    <n v="61837"/>
    <n v="82861.58"/>
    <n v="28032.773333333334"/>
    <s v="NA"/>
    <s v="NA"/>
    <n v="7"/>
    <n v="7"/>
    <x v="2"/>
    <x v="0"/>
    <x v="1"/>
    <x v="1"/>
    <x v="0"/>
    <x v="2"/>
    <n v="0.37"/>
    <x v="3"/>
  </r>
  <r>
    <s v="CUST0901"/>
    <x v="0"/>
    <x v="8"/>
    <n v="19.75"/>
    <n v="0.75"/>
    <n v="209541"/>
    <n v="259830.84"/>
    <n v="67053.119999999995"/>
    <s v="NA"/>
    <s v="NA"/>
    <n v="9"/>
    <n v="9"/>
    <x v="0"/>
    <x v="1"/>
    <x v="0"/>
    <x v="0"/>
    <x v="1"/>
    <x v="3"/>
    <n v="0.97"/>
    <x v="4"/>
  </r>
  <r>
    <s v="CUST0902"/>
    <x v="2"/>
    <x v="0"/>
    <n v="19.25"/>
    <n v="1.25"/>
    <n v="384593"/>
    <n v="46151.159999999974"/>
    <n v="-270753.47200000001"/>
    <s v="NA"/>
    <s v="NA"/>
    <n v="7"/>
    <n v="7"/>
    <x v="2"/>
    <x v="0"/>
    <x v="0"/>
    <x v="0"/>
    <x v="0"/>
    <x v="0"/>
    <e v="#N/A"/>
    <x v="0"/>
  </r>
  <r>
    <s v="CUST0903"/>
    <x v="2"/>
    <x v="9"/>
    <n v="19.25"/>
    <n v="1.25"/>
    <n v="319188"/>
    <n v="306420.47999999998"/>
    <n v="-10214.016000000014"/>
    <s v="NA"/>
    <s v="NA"/>
    <n v="7"/>
    <n v="7"/>
    <x v="2"/>
    <x v="0"/>
    <x v="0"/>
    <x v="0"/>
    <x v="0"/>
    <x v="3"/>
    <n v="0.64"/>
    <x v="2"/>
  </r>
  <r>
    <s v="CUST0904"/>
    <x v="1"/>
    <x v="5"/>
    <n v="17.75"/>
    <n v="2.75"/>
    <n v="436164"/>
    <n v="540843.36"/>
    <n v="38065.22181818181"/>
    <n v="10"/>
    <n v="7"/>
    <n v="8"/>
    <n v="8.3333333333333339"/>
    <x v="2"/>
    <x v="1"/>
    <x v="1"/>
    <x v="0"/>
    <x v="0"/>
    <x v="7"/>
    <n v="7.0000000000000007E-2"/>
    <x v="1"/>
  </r>
  <r>
    <s v="CUST0905"/>
    <x v="3"/>
    <x v="7"/>
    <n v="19.25"/>
    <n v="1.25"/>
    <n v="58893"/>
    <n v="64782.3"/>
    <n v="4711.4400000000023"/>
    <s v="NA"/>
    <s v="NA"/>
    <n v="8"/>
    <n v="8"/>
    <x v="2"/>
    <x v="1"/>
    <x v="1"/>
    <x v="0"/>
    <x v="1"/>
    <x v="2"/>
    <n v="0.85"/>
    <x v="4"/>
  </r>
  <r>
    <s v="CUST0906"/>
    <x v="3"/>
    <x v="9"/>
    <n v="17.5"/>
    <n v="3"/>
    <n v="40498"/>
    <n v="54267.32"/>
    <n v="4589.7733333333335"/>
    <n v="9"/>
    <n v="7"/>
    <n v="4"/>
    <n v="6.666666666666667"/>
    <x v="1"/>
    <x v="1"/>
    <x v="1"/>
    <x v="0"/>
    <x v="0"/>
    <x v="5"/>
    <n v="0.05"/>
    <x v="1"/>
  </r>
  <r>
    <s v="CUST0907"/>
    <x v="2"/>
    <x v="8"/>
    <n v="17.5"/>
    <n v="3"/>
    <n v="171966"/>
    <n v="116936.88"/>
    <n v="-18343.039999999997"/>
    <n v="1"/>
    <n v="3"/>
    <n v="6"/>
    <n v="3.3333333333333335"/>
    <x v="1"/>
    <x v="0"/>
    <x v="0"/>
    <x v="0"/>
    <x v="1"/>
    <x v="7"/>
    <n v="0.13"/>
    <x v="1"/>
  </r>
  <r>
    <s v="CUST0908"/>
    <x v="1"/>
    <x v="6"/>
    <n v="19.25"/>
    <n v="1.25"/>
    <n v="555095"/>
    <n v="938110.55"/>
    <n v="306412.44000000006"/>
    <s v="NA"/>
    <s v="NA"/>
    <n v="9"/>
    <n v="9"/>
    <x v="0"/>
    <x v="1"/>
    <x v="1"/>
    <x v="1"/>
    <x v="1"/>
    <x v="2"/>
    <n v="0.08"/>
    <x v="1"/>
  </r>
  <r>
    <s v="CUST0909"/>
    <x v="3"/>
    <x v="8"/>
    <n v="17.5"/>
    <n v="3"/>
    <n v="58392"/>
    <n v="116200.08"/>
    <n v="19269.36"/>
    <n v="10"/>
    <n v="9"/>
    <n v="9"/>
    <n v="9.3333333333333339"/>
    <x v="0"/>
    <x v="1"/>
    <x v="1"/>
    <x v="1"/>
    <x v="1"/>
    <x v="7"/>
    <n v="0.88"/>
    <x v="4"/>
  </r>
  <r>
    <s v="CUST0910"/>
    <x v="3"/>
    <x v="9"/>
    <n v="17"/>
    <n v="3.5"/>
    <n v="59056"/>
    <n v="107481.92"/>
    <n v="13835.977142857142"/>
    <n v="9"/>
    <n v="9"/>
    <n v="9"/>
    <n v="9"/>
    <x v="0"/>
    <x v="1"/>
    <x v="1"/>
    <x v="0"/>
    <x v="1"/>
    <x v="4"/>
    <n v="0.43"/>
    <x v="3"/>
  </r>
  <r>
    <s v="CUST0911"/>
    <x v="3"/>
    <x v="1"/>
    <n v="19.75"/>
    <n v="0.75"/>
    <n v="112657"/>
    <n v="127302.41"/>
    <n v="19527.213333333337"/>
    <s v="NA"/>
    <s v="NA"/>
    <n v="8"/>
    <n v="8"/>
    <x v="2"/>
    <x v="1"/>
    <x v="0"/>
    <x v="0"/>
    <x v="0"/>
    <x v="3"/>
    <n v="0.3"/>
    <x v="3"/>
  </r>
  <r>
    <s v="CUST0912"/>
    <x v="2"/>
    <x v="4"/>
    <n v="19.75"/>
    <n v="0.75"/>
    <n v="149725"/>
    <n v="194642.5"/>
    <n v="59890"/>
    <s v="NA"/>
    <s v="NA"/>
    <n v="10"/>
    <n v="10"/>
    <x v="0"/>
    <x v="0"/>
    <x v="1"/>
    <x v="1"/>
    <x v="0"/>
    <x v="2"/>
    <n v="0.72"/>
    <x v="2"/>
  </r>
  <r>
    <s v="CUST0913"/>
    <x v="0"/>
    <x v="2"/>
    <n v="19"/>
    <n v="1.5"/>
    <n v="533465"/>
    <n v="320079"/>
    <n v="-142257.33333333334"/>
    <s v="NA"/>
    <s v="NA"/>
    <n v="7"/>
    <n v="7"/>
    <x v="2"/>
    <x v="0"/>
    <x v="1"/>
    <x v="0"/>
    <x v="0"/>
    <x v="3"/>
    <n v="0.28999999999999998"/>
    <x v="3"/>
  </r>
  <r>
    <s v="CUST0914"/>
    <x v="3"/>
    <x v="3"/>
    <n v="17.5"/>
    <n v="3"/>
    <n v="244766"/>
    <n v="357358.36"/>
    <n v="37530.78666666666"/>
    <n v="9"/>
    <n v="10"/>
    <n v="10"/>
    <n v="9.6666666666666661"/>
    <x v="0"/>
    <x v="1"/>
    <x v="1"/>
    <x v="0"/>
    <x v="1"/>
    <x v="5"/>
    <n v="0.46"/>
    <x v="3"/>
  </r>
  <r>
    <s v="CUST0915"/>
    <x v="3"/>
    <x v="9"/>
    <n v="18.75"/>
    <n v="1.75"/>
    <n v="87199"/>
    <n v="114230.69"/>
    <n v="15446.680000000002"/>
    <s v="NA"/>
    <n v="10"/>
    <n v="8"/>
    <n v="9"/>
    <x v="0"/>
    <x v="1"/>
    <x v="1"/>
    <x v="0"/>
    <x v="0"/>
    <x v="2"/>
    <n v="0.89"/>
    <x v="4"/>
  </r>
  <r>
    <s v="CUST0916"/>
    <x v="0"/>
    <x v="5"/>
    <n v="18.75"/>
    <n v="1.75"/>
    <n v="518949"/>
    <n v="819939.41999999993"/>
    <n v="171994.52571428567"/>
    <s v="NA"/>
    <n v="9"/>
    <n v="10"/>
    <n v="9.5"/>
    <x v="0"/>
    <x v="1"/>
    <x v="0"/>
    <x v="0"/>
    <x v="0"/>
    <x v="2"/>
    <n v="0.84"/>
    <x v="4"/>
  </r>
  <r>
    <s v="CUST0917"/>
    <x v="1"/>
    <x v="3"/>
    <n v="17.5"/>
    <n v="3"/>
    <n v="253138"/>
    <n v="417677.7"/>
    <n v="54846.566666666673"/>
    <n v="9"/>
    <n v="10"/>
    <n v="9"/>
    <n v="9.3333333333333339"/>
    <x v="0"/>
    <x v="1"/>
    <x v="0"/>
    <x v="0"/>
    <x v="1"/>
    <x v="7"/>
    <n v="0.79"/>
    <x v="4"/>
  </r>
  <r>
    <s v="CUST0918"/>
    <x v="3"/>
    <x v="0"/>
    <n v="17.75"/>
    <n v="2.75"/>
    <n v="224950"/>
    <n v="161964"/>
    <n v="-22904"/>
    <n v="4"/>
    <n v="10"/>
    <n v="1"/>
    <n v="5"/>
    <x v="1"/>
    <x v="0"/>
    <x v="1"/>
    <x v="0"/>
    <x v="1"/>
    <x v="0"/>
    <e v="#N/A"/>
    <x v="0"/>
  </r>
  <r>
    <s v="CUST0919"/>
    <x v="1"/>
    <x v="7"/>
    <n v="18"/>
    <n v="2.5"/>
    <n v="204994"/>
    <n v="356689.56"/>
    <n v="60678.224000000002"/>
    <s v="NA"/>
    <n v="10"/>
    <n v="10"/>
    <n v="10"/>
    <x v="0"/>
    <x v="1"/>
    <x v="0"/>
    <x v="0"/>
    <x v="1"/>
    <x v="1"/>
    <n v="0.95"/>
    <x v="4"/>
  </r>
  <r>
    <s v="CUST0920"/>
    <x v="2"/>
    <x v="1"/>
    <n v="19"/>
    <n v="1.5"/>
    <n v="154614"/>
    <n v="272120.64"/>
    <n v="78337.760000000009"/>
    <s v="NA"/>
    <s v="NA"/>
    <n v="10"/>
    <n v="10"/>
    <x v="0"/>
    <x v="0"/>
    <x v="1"/>
    <x v="1"/>
    <x v="1"/>
    <x v="2"/>
    <n v="0.24"/>
    <x v="1"/>
  </r>
  <r>
    <s v="CUST0921"/>
    <x v="3"/>
    <x v="6"/>
    <n v="18"/>
    <n v="2.5"/>
    <n v="249583"/>
    <n v="499166"/>
    <n v="99833.2"/>
    <s v="NA"/>
    <n v="10"/>
    <n v="10"/>
    <n v="10"/>
    <x v="0"/>
    <x v="1"/>
    <x v="1"/>
    <x v="0"/>
    <x v="0"/>
    <x v="5"/>
    <n v="0.4"/>
    <x v="3"/>
  </r>
  <r>
    <s v="CUST0922"/>
    <x v="0"/>
    <x v="4"/>
    <n v="19.25"/>
    <n v="1.25"/>
    <n v="199305"/>
    <n v="241159.05"/>
    <n v="33483.239999999991"/>
    <s v="NA"/>
    <s v="NA"/>
    <n v="9"/>
    <n v="9"/>
    <x v="0"/>
    <x v="1"/>
    <x v="1"/>
    <x v="1"/>
    <x v="1"/>
    <x v="3"/>
    <n v="0.25"/>
    <x v="1"/>
  </r>
  <r>
    <s v="CUST0923"/>
    <x v="2"/>
    <x v="2"/>
    <n v="17.25"/>
    <n v="3.25"/>
    <n v="163907"/>
    <n v="26225.119999999995"/>
    <n v="-42363.655384615384"/>
    <n v="5"/>
    <n v="8"/>
    <n v="2"/>
    <n v="5"/>
    <x v="1"/>
    <x v="0"/>
    <x v="1"/>
    <x v="0"/>
    <x v="0"/>
    <x v="6"/>
    <n v="0.03"/>
    <x v="1"/>
  </r>
  <r>
    <s v="CUST0924"/>
    <x v="1"/>
    <x v="0"/>
    <n v="18.75"/>
    <n v="1.75"/>
    <n v="557195"/>
    <n v="579482.80000000005"/>
    <n v="12735.885714285741"/>
    <s v="NA"/>
    <n v="8"/>
    <n v="8"/>
    <n v="8"/>
    <x v="2"/>
    <x v="0"/>
    <x v="1"/>
    <x v="1"/>
    <x v="0"/>
    <x v="0"/>
    <e v="#N/A"/>
    <x v="0"/>
  </r>
  <r>
    <s v="CUST0925"/>
    <x v="0"/>
    <x v="8"/>
    <n v="19.5"/>
    <n v="1"/>
    <n v="894896"/>
    <n v="868049.12"/>
    <n v="-26846.880000000005"/>
    <s v="NA"/>
    <s v="NA"/>
    <n v="9"/>
    <n v="9"/>
    <x v="0"/>
    <x v="0"/>
    <x v="0"/>
    <x v="0"/>
    <x v="1"/>
    <x v="2"/>
    <n v="0"/>
    <x v="1"/>
  </r>
  <r>
    <s v="CUST0926"/>
    <x v="0"/>
    <x v="5"/>
    <n v="18.5"/>
    <n v="2"/>
    <n v="935963"/>
    <n v="1338427.0899999999"/>
    <n v="201232.04499999993"/>
    <s v="NA"/>
    <n v="9"/>
    <n v="9"/>
    <n v="9"/>
    <x v="0"/>
    <x v="0"/>
    <x v="1"/>
    <x v="0"/>
    <x v="1"/>
    <x v="1"/>
    <n v="0.25"/>
    <x v="1"/>
  </r>
  <r>
    <s v="CUST0927"/>
    <x v="2"/>
    <x v="6"/>
    <n v="19.25"/>
    <n v="1.25"/>
    <n v="338596"/>
    <n v="646718.36"/>
    <n v="246497.88799999998"/>
    <s v="NA"/>
    <s v="NA"/>
    <n v="10"/>
    <n v="10"/>
    <x v="0"/>
    <x v="1"/>
    <x v="1"/>
    <x v="1"/>
    <x v="0"/>
    <x v="2"/>
    <n v="0.5"/>
    <x v="3"/>
  </r>
  <r>
    <s v="CUST0928"/>
    <x v="1"/>
    <x v="5"/>
    <n v="18.5"/>
    <n v="2"/>
    <n v="251287"/>
    <n v="361853.28"/>
    <n v="55283.140000000014"/>
    <s v="NA"/>
    <n v="7"/>
    <n v="10"/>
    <n v="8.5"/>
    <x v="2"/>
    <x v="0"/>
    <x v="0"/>
    <x v="1"/>
    <x v="0"/>
    <x v="2"/>
    <n v="0.11"/>
    <x v="1"/>
  </r>
  <r>
    <s v="CUST0929"/>
    <x v="0"/>
    <x v="5"/>
    <n v="17"/>
    <n v="3.5"/>
    <n v="366380"/>
    <n v="512932"/>
    <n v="41872"/>
    <n v="10"/>
    <n v="9"/>
    <n v="4"/>
    <n v="7.666666666666667"/>
    <x v="2"/>
    <x v="1"/>
    <x v="1"/>
    <x v="1"/>
    <x v="0"/>
    <x v="7"/>
    <n v="0.04"/>
    <x v="1"/>
  </r>
  <r>
    <s v="CUST0930"/>
    <x v="1"/>
    <x v="3"/>
    <n v="18.75"/>
    <n v="1.75"/>
    <n v="713958"/>
    <n v="799632.96"/>
    <n v="48957.119999999981"/>
    <s v="NA"/>
    <n v="10"/>
    <n v="6"/>
    <n v="8"/>
    <x v="2"/>
    <x v="1"/>
    <x v="1"/>
    <x v="0"/>
    <x v="0"/>
    <x v="1"/>
    <n v="0.36"/>
    <x v="3"/>
  </r>
  <r>
    <s v="CUST0931"/>
    <x v="1"/>
    <x v="9"/>
    <n v="18.25"/>
    <n v="2.25"/>
    <n v="465352"/>
    <n v="618918.16"/>
    <n v="68251.626666666678"/>
    <s v="NA"/>
    <n v="9"/>
    <n v="8"/>
    <n v="8.5"/>
    <x v="2"/>
    <x v="0"/>
    <x v="0"/>
    <x v="1"/>
    <x v="0"/>
    <x v="1"/>
    <n v="0.8"/>
    <x v="4"/>
  </r>
  <r>
    <s v="CUST0932"/>
    <x v="3"/>
    <x v="2"/>
    <n v="19.25"/>
    <n v="1.25"/>
    <n v="239715"/>
    <n v="306835.20000000001"/>
    <n v="53696.160000000011"/>
    <s v="NA"/>
    <s v="NA"/>
    <n v="9"/>
    <n v="9"/>
    <x v="0"/>
    <x v="0"/>
    <x v="1"/>
    <x v="0"/>
    <x v="0"/>
    <x v="3"/>
    <n v="0.73"/>
    <x v="2"/>
  </r>
  <r>
    <s v="CUST0933"/>
    <x v="3"/>
    <x v="8"/>
    <n v="18.75"/>
    <n v="1.75"/>
    <n v="189103"/>
    <n v="253398.02000000002"/>
    <n v="36740.011428571437"/>
    <s v="NA"/>
    <n v="7"/>
    <n v="4"/>
    <n v="5.5"/>
    <x v="1"/>
    <x v="1"/>
    <x v="1"/>
    <x v="0"/>
    <x v="0"/>
    <x v="1"/>
    <n v="0.09"/>
    <x v="1"/>
  </r>
  <r>
    <s v="CUST0934"/>
    <x v="2"/>
    <x v="0"/>
    <n v="17"/>
    <n v="3.5"/>
    <n v="315165"/>
    <n v="419169.45"/>
    <n v="29715.557142857146"/>
    <n v="8"/>
    <n v="8"/>
    <n v="7"/>
    <n v="7.666666666666667"/>
    <x v="2"/>
    <x v="0"/>
    <x v="1"/>
    <x v="1"/>
    <x v="1"/>
    <x v="0"/>
    <e v="#N/A"/>
    <x v="0"/>
  </r>
  <r>
    <s v="CUST0935"/>
    <x v="1"/>
    <x v="9"/>
    <n v="19.75"/>
    <n v="0.75"/>
    <n v="575467"/>
    <n v="880464.51"/>
    <n v="406663.34666666668"/>
    <s v="NA"/>
    <s v="NA"/>
    <n v="10"/>
    <n v="10"/>
    <x v="0"/>
    <x v="1"/>
    <x v="1"/>
    <x v="1"/>
    <x v="0"/>
    <x v="3"/>
    <n v="0.93"/>
    <x v="4"/>
  </r>
  <r>
    <s v="CUST0936"/>
    <x v="2"/>
    <x v="3"/>
    <n v="17.5"/>
    <n v="3"/>
    <n v="286955"/>
    <n v="539475.4"/>
    <n v="84173.466666666674"/>
    <n v="10"/>
    <n v="9"/>
    <n v="9"/>
    <n v="9.3333333333333339"/>
    <x v="0"/>
    <x v="1"/>
    <x v="0"/>
    <x v="0"/>
    <x v="0"/>
    <x v="4"/>
    <n v="0.37"/>
    <x v="3"/>
  </r>
  <r>
    <s v="CUST0937"/>
    <x v="3"/>
    <x v="6"/>
    <n v="18.75"/>
    <n v="1.75"/>
    <n v="187995"/>
    <n v="244393.5"/>
    <n v="32227.714285714286"/>
    <s v="NA"/>
    <n v="8"/>
    <n v="7"/>
    <n v="7.5"/>
    <x v="2"/>
    <x v="1"/>
    <x v="1"/>
    <x v="0"/>
    <x v="0"/>
    <x v="1"/>
    <n v="0.01"/>
    <x v="1"/>
  </r>
  <r>
    <s v="CUST0938"/>
    <x v="1"/>
    <x v="2"/>
    <n v="17.75"/>
    <n v="2.75"/>
    <n v="128572"/>
    <n v="217286.68"/>
    <n v="32259.883636363633"/>
    <n v="10"/>
    <n v="9"/>
    <n v="10"/>
    <n v="9.6666666666666661"/>
    <x v="0"/>
    <x v="1"/>
    <x v="0"/>
    <x v="0"/>
    <x v="0"/>
    <x v="7"/>
    <n v="0.36"/>
    <x v="3"/>
  </r>
  <r>
    <s v="CUST0939"/>
    <x v="0"/>
    <x v="1"/>
    <n v="17.5"/>
    <n v="3"/>
    <n v="881272"/>
    <n v="1172091.76"/>
    <n v="96939.92"/>
    <n v="8"/>
    <n v="7"/>
    <n v="9"/>
    <n v="8"/>
    <x v="2"/>
    <x v="0"/>
    <x v="0"/>
    <x v="1"/>
    <x v="0"/>
    <x v="2"/>
    <n v="0.74"/>
    <x v="2"/>
  </r>
  <r>
    <s v="CUST0940"/>
    <x v="0"/>
    <x v="4"/>
    <n v="17.75"/>
    <n v="2.75"/>
    <n v="955894"/>
    <n v="1137513.8600000001"/>
    <n v="66043.585454545493"/>
    <n v="3"/>
    <n v="9"/>
    <n v="8"/>
    <n v="6.666666666666667"/>
    <x v="1"/>
    <x v="1"/>
    <x v="1"/>
    <x v="1"/>
    <x v="1"/>
    <x v="5"/>
    <n v="0.56999999999999995"/>
    <x v="2"/>
  </r>
  <r>
    <s v="CUST0941"/>
    <x v="3"/>
    <x v="7"/>
    <n v="19.75"/>
    <n v="0.75"/>
    <n v="231550"/>
    <n v="305646"/>
    <n v="98794.666666666672"/>
    <s v="NA"/>
    <s v="NA"/>
    <n v="8"/>
    <n v="8"/>
    <x v="2"/>
    <x v="0"/>
    <x v="1"/>
    <x v="0"/>
    <x v="0"/>
    <x v="2"/>
    <n v="0.9"/>
    <x v="4"/>
  </r>
  <r>
    <s v="CUST0942"/>
    <x v="2"/>
    <x v="10"/>
    <n v="18.75"/>
    <n v="1.75"/>
    <n v="164049"/>
    <n v="223106.64"/>
    <n v="33747.222857142864"/>
    <s v="NA"/>
    <n v="10"/>
    <n v="9"/>
    <n v="9.5"/>
    <x v="0"/>
    <x v="1"/>
    <x v="0"/>
    <x v="0"/>
    <x v="0"/>
    <x v="5"/>
    <n v="0.96"/>
    <x v="4"/>
  </r>
  <r>
    <s v="CUST0943"/>
    <x v="3"/>
    <x v="2"/>
    <n v="19.5"/>
    <n v="1"/>
    <n v="223463"/>
    <n v="330725.24"/>
    <n v="107262.23999999999"/>
    <s v="NA"/>
    <s v="NA"/>
    <n v="10"/>
    <n v="10"/>
    <x v="0"/>
    <x v="1"/>
    <x v="0"/>
    <x v="1"/>
    <x v="1"/>
    <x v="3"/>
    <n v="0.22"/>
    <x v="1"/>
  </r>
  <r>
    <s v="CUST0944"/>
    <x v="3"/>
    <x v="10"/>
    <n v="18.25"/>
    <n v="2.25"/>
    <n v="230750"/>
    <n v="260747.5"/>
    <n v="13332.222222222223"/>
    <s v="NA"/>
    <n v="6"/>
    <n v="9"/>
    <n v="7.5"/>
    <x v="2"/>
    <x v="0"/>
    <x v="0"/>
    <x v="0"/>
    <x v="1"/>
    <x v="5"/>
    <n v="0.34"/>
    <x v="3"/>
  </r>
  <r>
    <s v="CUST0945"/>
    <x v="3"/>
    <x v="6"/>
    <n v="19.5"/>
    <n v="1"/>
    <n v="163252"/>
    <n v="310178.80000000005"/>
    <n v="146926.80000000005"/>
    <s v="NA"/>
    <s v="NA"/>
    <n v="9"/>
    <n v="9"/>
    <x v="0"/>
    <x v="0"/>
    <x v="1"/>
    <x v="1"/>
    <x v="0"/>
    <x v="2"/>
    <n v="0.86"/>
    <x v="4"/>
  </r>
  <r>
    <s v="CUST0946"/>
    <x v="0"/>
    <x v="0"/>
    <n v="18.25"/>
    <n v="2.25"/>
    <n v="957356"/>
    <n v="1321151.28"/>
    <n v="161686.79111111112"/>
    <s v="NA"/>
    <n v="10"/>
    <n v="10"/>
    <n v="10"/>
    <x v="0"/>
    <x v="0"/>
    <x v="1"/>
    <x v="1"/>
    <x v="1"/>
    <x v="0"/>
    <e v="#N/A"/>
    <x v="0"/>
  </r>
  <r>
    <s v="CUST0947"/>
    <x v="1"/>
    <x v="10"/>
    <n v="17.75"/>
    <n v="2.75"/>
    <n v="408657"/>
    <n v="674284.05"/>
    <n v="96591.654545454556"/>
    <n v="7"/>
    <n v="10"/>
    <n v="8"/>
    <n v="8.3333333333333339"/>
    <x v="2"/>
    <x v="0"/>
    <x v="1"/>
    <x v="1"/>
    <x v="1"/>
    <x v="5"/>
    <n v="0.34"/>
    <x v="3"/>
  </r>
  <r>
    <s v="CUST0948"/>
    <x v="2"/>
    <x v="2"/>
    <n v="18.25"/>
    <n v="2.25"/>
    <n v="492496"/>
    <n v="694419.36"/>
    <n v="89743.715555555551"/>
    <s v="NA"/>
    <n v="9"/>
    <n v="6"/>
    <n v="7.5"/>
    <x v="2"/>
    <x v="1"/>
    <x v="1"/>
    <x v="1"/>
    <x v="0"/>
    <x v="5"/>
    <n v="0.38"/>
    <x v="3"/>
  </r>
  <r>
    <s v="CUST0949"/>
    <x v="1"/>
    <x v="4"/>
    <n v="17"/>
    <n v="3.5"/>
    <n v="308166"/>
    <n v="15408.299999999988"/>
    <n v="-83645.057142857142"/>
    <n v="1"/>
    <n v="9"/>
    <n v="5"/>
    <n v="5"/>
    <x v="1"/>
    <x v="1"/>
    <x v="0"/>
    <x v="0"/>
    <x v="1"/>
    <x v="7"/>
    <n v="0.23"/>
    <x v="1"/>
  </r>
  <r>
    <s v="CUST0950"/>
    <x v="3"/>
    <x v="8"/>
    <n v="17.25"/>
    <n v="3.25"/>
    <n v="110280"/>
    <n v="179756.4"/>
    <n v="21377.353846153845"/>
    <n v="9"/>
    <n v="10"/>
    <n v="9"/>
    <n v="9.3333333333333339"/>
    <x v="0"/>
    <x v="1"/>
    <x v="0"/>
    <x v="0"/>
    <x v="1"/>
    <x v="7"/>
    <n v="0.04"/>
    <x v="1"/>
  </r>
  <r>
    <s v="CUST0951"/>
    <x v="0"/>
    <x v="6"/>
    <n v="18"/>
    <n v="2.5"/>
    <n v="295708"/>
    <n v="393291.64"/>
    <n v="39033.456000000006"/>
    <s v="NA"/>
    <n v="7"/>
    <n v="8"/>
    <n v="7.5"/>
    <x v="2"/>
    <x v="0"/>
    <x v="0"/>
    <x v="1"/>
    <x v="1"/>
    <x v="2"/>
    <n v="0.63"/>
    <x v="2"/>
  </r>
  <r>
    <s v="CUST0952"/>
    <x v="2"/>
    <x v="7"/>
    <n v="17"/>
    <n v="3.5"/>
    <n v="375473"/>
    <n v="454322.33"/>
    <n v="22528.380000000005"/>
    <n v="7"/>
    <n v="8"/>
    <n v="9"/>
    <n v="8"/>
    <x v="2"/>
    <x v="0"/>
    <x v="1"/>
    <x v="1"/>
    <x v="0"/>
    <x v="2"/>
    <n v="0.49"/>
    <x v="3"/>
  </r>
  <r>
    <s v="CUST0953"/>
    <x v="3"/>
    <x v="10"/>
    <n v="17.25"/>
    <n v="3.25"/>
    <n v="69492"/>
    <n v="135509.4"/>
    <n v="20313.046153846153"/>
    <n v="9"/>
    <n v="9"/>
    <n v="8"/>
    <n v="8.6666666666666661"/>
    <x v="2"/>
    <x v="1"/>
    <x v="1"/>
    <x v="1"/>
    <x v="1"/>
    <x v="7"/>
    <n v="0.16"/>
    <x v="1"/>
  </r>
  <r>
    <s v="CUST0954"/>
    <x v="2"/>
    <x v="5"/>
    <n v="17.75"/>
    <n v="2.75"/>
    <n v="315203"/>
    <n v="365635.48"/>
    <n v="18339.08363636363"/>
    <n v="10"/>
    <n v="9"/>
    <n v="7"/>
    <n v="8.6666666666666661"/>
    <x v="2"/>
    <x v="0"/>
    <x v="0"/>
    <x v="1"/>
    <x v="1"/>
    <x v="4"/>
    <n v="0"/>
    <x v="1"/>
  </r>
  <r>
    <s v="CUST0955"/>
    <x v="3"/>
    <x v="1"/>
    <n v="17"/>
    <n v="3.5"/>
    <n v="99769"/>
    <n v="130697.39"/>
    <n v="8836.6828571428578"/>
    <n v="6"/>
    <n v="7"/>
    <n v="8"/>
    <n v="7"/>
    <x v="2"/>
    <x v="1"/>
    <x v="1"/>
    <x v="1"/>
    <x v="1"/>
    <x v="4"/>
    <n v="0.89"/>
    <x v="4"/>
  </r>
  <r>
    <s v="CUST0956"/>
    <x v="0"/>
    <x v="6"/>
    <n v="19.25"/>
    <n v="1.25"/>
    <n v="450486"/>
    <n v="851418.54"/>
    <n v="320746.03200000001"/>
    <s v="NA"/>
    <s v="NA"/>
    <n v="9"/>
    <n v="9"/>
    <x v="0"/>
    <x v="0"/>
    <x v="0"/>
    <x v="0"/>
    <x v="1"/>
    <x v="2"/>
    <n v="0.73"/>
    <x v="2"/>
  </r>
  <r>
    <s v="CUST0957"/>
    <x v="3"/>
    <x v="1"/>
    <n v="19.25"/>
    <n v="1.25"/>
    <n v="50089"/>
    <n v="-701246"/>
    <n v="-601068"/>
    <s v="NA"/>
    <s v="NA"/>
    <n v="6"/>
    <n v="6"/>
    <x v="1"/>
    <x v="0"/>
    <x v="0"/>
    <x v="0"/>
    <x v="1"/>
    <x v="2"/>
    <n v="0.87"/>
    <x v="4"/>
  </r>
  <r>
    <s v="CUST0958"/>
    <x v="0"/>
    <x v="1"/>
    <n v="17.5"/>
    <n v="3"/>
    <n v="346068"/>
    <n v="397978.2"/>
    <n v="17303.400000000005"/>
    <n v="10"/>
    <n v="8"/>
    <n v="7"/>
    <n v="8.3333333333333339"/>
    <x v="2"/>
    <x v="1"/>
    <x v="0"/>
    <x v="0"/>
    <x v="1"/>
    <x v="5"/>
    <n v="0.42"/>
    <x v="3"/>
  </r>
  <r>
    <s v="CUST0959"/>
    <x v="2"/>
    <x v="1"/>
    <n v="17.75"/>
    <n v="2.75"/>
    <n v="90667"/>
    <n v="123307.12"/>
    <n v="11869.134545454544"/>
    <n v="8"/>
    <n v="5"/>
    <n v="4"/>
    <n v="5.666666666666667"/>
    <x v="1"/>
    <x v="1"/>
    <x v="1"/>
    <x v="0"/>
    <x v="1"/>
    <x v="1"/>
    <n v="0.56999999999999995"/>
    <x v="2"/>
  </r>
  <r>
    <s v="CUST0960"/>
    <x v="0"/>
    <x v="8"/>
    <n v="17"/>
    <n v="3.5"/>
    <n v="476113"/>
    <n v="495157.52"/>
    <n v="5441.2914285714342"/>
    <n v="3"/>
    <n v="3"/>
    <n v="8"/>
    <n v="4.666666666666667"/>
    <x v="1"/>
    <x v="1"/>
    <x v="1"/>
    <x v="0"/>
    <x v="1"/>
    <x v="7"/>
    <n v="0.24"/>
    <x v="1"/>
  </r>
  <r>
    <s v="CUST0961"/>
    <x v="1"/>
    <x v="6"/>
    <n v="18"/>
    <n v="2.5"/>
    <n v="645276"/>
    <n v="664634.28"/>
    <n v="7743.3120000000108"/>
    <s v="NA"/>
    <n v="7"/>
    <n v="10"/>
    <n v="8.5"/>
    <x v="2"/>
    <x v="0"/>
    <x v="1"/>
    <x v="1"/>
    <x v="1"/>
    <x v="1"/>
    <n v="0.97"/>
    <x v="4"/>
  </r>
  <r>
    <s v="CUST0962"/>
    <x v="3"/>
    <x v="10"/>
    <n v="18.25"/>
    <n v="2.25"/>
    <n v="143209"/>
    <n v="283553.82"/>
    <n v="62375.47555555556"/>
    <s v="NA"/>
    <n v="10"/>
    <n v="10"/>
    <n v="10"/>
    <x v="0"/>
    <x v="1"/>
    <x v="0"/>
    <x v="1"/>
    <x v="0"/>
    <x v="5"/>
    <n v="0.46"/>
    <x v="3"/>
  </r>
  <r>
    <s v="CUST0963"/>
    <x v="1"/>
    <x v="8"/>
    <n v="17"/>
    <n v="3.5"/>
    <n v="275438"/>
    <n v="289209.90000000002"/>
    <n v="3934.828571428578"/>
    <n v="7"/>
    <n v="4"/>
    <n v="8"/>
    <n v="6.333333333333333"/>
    <x v="1"/>
    <x v="1"/>
    <x v="0"/>
    <x v="1"/>
    <x v="1"/>
    <x v="7"/>
    <n v="0.39"/>
    <x v="3"/>
  </r>
  <r>
    <s v="CUST0964"/>
    <x v="2"/>
    <x v="6"/>
    <n v="19"/>
    <n v="1.5"/>
    <n v="182834"/>
    <n v="45708.5"/>
    <n v="-91417"/>
    <s v="NA"/>
    <s v="NA"/>
    <n v="1"/>
    <n v="1"/>
    <x v="1"/>
    <x v="1"/>
    <x v="0"/>
    <x v="1"/>
    <x v="0"/>
    <x v="3"/>
    <n v="0.15"/>
    <x v="1"/>
  </r>
  <r>
    <s v="CUST0965"/>
    <x v="1"/>
    <x v="4"/>
    <n v="18.5"/>
    <n v="2"/>
    <n v="171963"/>
    <n v="206355.6"/>
    <n v="17196.300000000003"/>
    <s v="NA"/>
    <n v="7"/>
    <n v="10"/>
    <n v="8.5"/>
    <x v="2"/>
    <x v="1"/>
    <x v="0"/>
    <x v="0"/>
    <x v="0"/>
    <x v="1"/>
    <n v="0.84"/>
    <x v="4"/>
  </r>
  <r>
    <s v="CUST0966"/>
    <x v="0"/>
    <x v="9"/>
    <n v="17.5"/>
    <n v="3"/>
    <n v="775361"/>
    <n v="1225070.3799999999"/>
    <n v="149903.12666666662"/>
    <n v="10"/>
    <n v="9"/>
    <n v="10"/>
    <n v="9.6666666666666661"/>
    <x v="0"/>
    <x v="1"/>
    <x v="1"/>
    <x v="0"/>
    <x v="1"/>
    <x v="4"/>
    <n v="0.34"/>
    <x v="3"/>
  </r>
  <r>
    <s v="CUST0967"/>
    <x v="2"/>
    <x v="8"/>
    <n v="19.75"/>
    <n v="0.75"/>
    <n v="491223"/>
    <n v="658238.82000000007"/>
    <n v="222687.7600000001"/>
    <s v="NA"/>
    <s v="NA"/>
    <n v="9"/>
    <n v="9"/>
    <x v="0"/>
    <x v="0"/>
    <x v="0"/>
    <x v="0"/>
    <x v="1"/>
    <x v="3"/>
    <n v="0.81"/>
    <x v="4"/>
  </r>
  <r>
    <s v="CUST0968"/>
    <x v="2"/>
    <x v="2"/>
    <n v="19.75"/>
    <n v="0.75"/>
    <n v="481306"/>
    <n v="563128.02"/>
    <n v="109096.02666666669"/>
    <s v="NA"/>
    <s v="NA"/>
    <n v="8"/>
    <n v="8"/>
    <x v="2"/>
    <x v="0"/>
    <x v="0"/>
    <x v="0"/>
    <x v="1"/>
    <x v="2"/>
    <n v="0.27"/>
    <x v="3"/>
  </r>
  <r>
    <s v="CUST0969"/>
    <x v="2"/>
    <x v="7"/>
    <n v="19.5"/>
    <n v="1"/>
    <n v="391308"/>
    <n v="32869871.999999996"/>
    <n v="32478563.999999996"/>
    <s v="NA"/>
    <s v="NA"/>
    <n v="5"/>
    <n v="5"/>
    <x v="1"/>
    <x v="1"/>
    <x v="1"/>
    <x v="1"/>
    <x v="0"/>
    <x v="2"/>
    <n v="0.43"/>
    <x v="3"/>
  </r>
  <r>
    <s v="CUST0970"/>
    <x v="3"/>
    <x v="5"/>
    <n v="19.25"/>
    <n v="1.25"/>
    <n v="103743"/>
    <n v="169101.09"/>
    <n v="52286.471999999994"/>
    <s v="NA"/>
    <s v="NA"/>
    <n v="9"/>
    <n v="9"/>
    <x v="0"/>
    <x v="1"/>
    <x v="1"/>
    <x v="0"/>
    <x v="1"/>
    <x v="2"/>
    <n v="0.27"/>
    <x v="3"/>
  </r>
  <r>
    <s v="CUST0971"/>
    <x v="3"/>
    <x v="4"/>
    <n v="18.25"/>
    <n v="2.25"/>
    <n v="79469"/>
    <n v="147812.34"/>
    <n v="30374.817777777775"/>
    <s v="NA"/>
    <n v="9"/>
    <n v="9"/>
    <n v="9"/>
    <x v="0"/>
    <x v="1"/>
    <x v="1"/>
    <x v="0"/>
    <x v="0"/>
    <x v="5"/>
    <n v="0.41"/>
    <x v="3"/>
  </r>
  <r>
    <s v="CUST0972"/>
    <x v="0"/>
    <x v="1"/>
    <n v="18.5"/>
    <n v="2"/>
    <n v="264770"/>
    <n v="315076.3"/>
    <n v="25153.149999999994"/>
    <s v="NA"/>
    <n v="7"/>
    <n v="9"/>
    <n v="8"/>
    <x v="2"/>
    <x v="0"/>
    <x v="1"/>
    <x v="1"/>
    <x v="1"/>
    <x v="1"/>
    <n v="0.77"/>
    <x v="4"/>
  </r>
  <r>
    <s v="CUST0973"/>
    <x v="2"/>
    <x v="4"/>
    <n v="17.25"/>
    <n v="3.25"/>
    <n v="272949"/>
    <n v="330268.28999999998"/>
    <n v="17636.704615384609"/>
    <n v="7"/>
    <n v="7"/>
    <n v="9"/>
    <n v="7.666666666666667"/>
    <x v="2"/>
    <x v="0"/>
    <x v="0"/>
    <x v="0"/>
    <x v="0"/>
    <x v="4"/>
    <n v="0.06"/>
    <x v="1"/>
  </r>
  <r>
    <s v="CUST0974"/>
    <x v="3"/>
    <x v="9"/>
    <n v="18.75"/>
    <n v="1.75"/>
    <n v="150752"/>
    <n v="167334.72"/>
    <n v="9475.84"/>
    <s v="NA"/>
    <n v="7"/>
    <n v="7"/>
    <n v="7"/>
    <x v="2"/>
    <x v="0"/>
    <x v="0"/>
    <x v="1"/>
    <x v="0"/>
    <x v="1"/>
    <n v="0.79"/>
    <x v="4"/>
  </r>
  <r>
    <s v="CUST0975"/>
    <x v="2"/>
    <x v="9"/>
    <n v="17.75"/>
    <n v="2.75"/>
    <n v="359037"/>
    <n v="646266.60000000009"/>
    <n v="104447.1272727273"/>
    <n v="8"/>
    <n v="10"/>
    <n v="7"/>
    <n v="8.3333333333333339"/>
    <x v="2"/>
    <x v="0"/>
    <x v="1"/>
    <x v="0"/>
    <x v="1"/>
    <x v="7"/>
    <n v="0.31"/>
    <x v="3"/>
  </r>
  <r>
    <s v="CUST0976"/>
    <x v="2"/>
    <x v="9"/>
    <n v="17.75"/>
    <n v="2.75"/>
    <n v="253687"/>
    <n v="507374"/>
    <n v="92249.818181818177"/>
    <n v="9"/>
    <n v="9"/>
    <n v="6"/>
    <n v="8"/>
    <x v="2"/>
    <x v="1"/>
    <x v="1"/>
    <x v="0"/>
    <x v="1"/>
    <x v="7"/>
    <n v="0.56999999999999995"/>
    <x v="2"/>
  </r>
  <r>
    <s v="CUST0977"/>
    <x v="2"/>
    <x v="5"/>
    <n v="19.25"/>
    <n v="1.25"/>
    <n v="95944"/>
    <n v="168861.44"/>
    <n v="58333.952000000005"/>
    <s v="NA"/>
    <s v="NA"/>
    <n v="8"/>
    <n v="8"/>
    <x v="2"/>
    <x v="0"/>
    <x v="1"/>
    <x v="0"/>
    <x v="0"/>
    <x v="2"/>
    <n v="0.47"/>
    <x v="3"/>
  </r>
  <r>
    <s v="CUST0978"/>
    <x v="2"/>
    <x v="10"/>
    <n v="19.5"/>
    <n v="1"/>
    <n v="463689"/>
    <n v="751176.17999999993"/>
    <n v="287487.17999999993"/>
    <s v="NA"/>
    <s v="NA"/>
    <n v="10"/>
    <n v="10"/>
    <x v="0"/>
    <x v="1"/>
    <x v="0"/>
    <x v="0"/>
    <x v="1"/>
    <x v="3"/>
    <n v="0.28000000000000003"/>
    <x v="3"/>
  </r>
  <r>
    <s v="CUST0979"/>
    <x v="2"/>
    <x v="9"/>
    <n v="19.25"/>
    <n v="1.25"/>
    <n v="158710"/>
    <n v="249174.7"/>
    <n v="72371.760000000009"/>
    <s v="NA"/>
    <s v="NA"/>
    <n v="10"/>
    <n v="10"/>
    <x v="0"/>
    <x v="1"/>
    <x v="0"/>
    <x v="0"/>
    <x v="1"/>
    <x v="2"/>
    <n v="0.16"/>
    <x v="1"/>
  </r>
  <r>
    <s v="CUST0980"/>
    <x v="3"/>
    <x v="3"/>
    <n v="18"/>
    <n v="2.5"/>
    <n v="126267"/>
    <n v="191925.84"/>
    <n v="26263.536"/>
    <s v="NA"/>
    <n v="9"/>
    <n v="9"/>
    <n v="9"/>
    <x v="0"/>
    <x v="0"/>
    <x v="0"/>
    <x v="1"/>
    <x v="1"/>
    <x v="2"/>
    <n v="0.39"/>
    <x v="3"/>
  </r>
  <r>
    <s v="CUST0981"/>
    <x v="0"/>
    <x v="2"/>
    <n v="18.25"/>
    <n v="2.25"/>
    <n v="862201"/>
    <n v="1241569.44"/>
    <n v="168608.19555555552"/>
    <s v="NA"/>
    <n v="10"/>
    <n v="5"/>
    <n v="7.5"/>
    <x v="2"/>
    <x v="0"/>
    <x v="0"/>
    <x v="0"/>
    <x v="1"/>
    <x v="5"/>
    <n v="0.67"/>
    <x v="2"/>
  </r>
  <r>
    <s v="CUST0982"/>
    <x v="2"/>
    <x v="7"/>
    <n v="17.75"/>
    <n v="2.75"/>
    <n v="125954"/>
    <n v="156182.96"/>
    <n v="10992.349090909089"/>
    <n v="7"/>
    <n v="9"/>
    <n v="8"/>
    <n v="8"/>
    <x v="2"/>
    <x v="1"/>
    <x v="0"/>
    <x v="0"/>
    <x v="1"/>
    <x v="7"/>
    <n v="0.11"/>
    <x v="1"/>
  </r>
  <r>
    <s v="CUST0983"/>
    <x v="2"/>
    <x v="5"/>
    <n v="19.25"/>
    <n v="1.25"/>
    <n v="110255"/>
    <n v="145536.6"/>
    <n v="28225.280000000006"/>
    <s v="NA"/>
    <s v="NA"/>
    <n v="10"/>
    <n v="10"/>
    <x v="0"/>
    <x v="0"/>
    <x v="0"/>
    <x v="0"/>
    <x v="1"/>
    <x v="2"/>
    <n v="0.23"/>
    <x v="1"/>
  </r>
  <r>
    <s v="CUST0984"/>
    <x v="2"/>
    <x v="6"/>
    <n v="17.75"/>
    <n v="2.75"/>
    <n v="304351"/>
    <n v="389569.28000000003"/>
    <n v="30988.465454545465"/>
    <n v="9"/>
    <n v="8"/>
    <n v="10"/>
    <n v="9"/>
    <x v="0"/>
    <x v="0"/>
    <x v="1"/>
    <x v="1"/>
    <x v="0"/>
    <x v="7"/>
    <n v="0.62"/>
    <x v="2"/>
  </r>
  <r>
    <s v="CUST0985"/>
    <x v="3"/>
    <x v="8"/>
    <n v="19.5"/>
    <n v="1"/>
    <n v="118021"/>
    <n v="174671.08"/>
    <n v="56650.079999999987"/>
    <s v="NA"/>
    <s v="NA"/>
    <n v="5"/>
    <n v="5"/>
    <x v="1"/>
    <x v="0"/>
    <x v="1"/>
    <x v="0"/>
    <x v="1"/>
    <x v="2"/>
    <n v="0.45"/>
    <x v="3"/>
  </r>
  <r>
    <s v="CUST0986"/>
    <x v="2"/>
    <x v="5"/>
    <n v="18.5"/>
    <n v="2"/>
    <n v="409096"/>
    <n v="548188.64"/>
    <n v="69546.320000000007"/>
    <s v="NA"/>
    <n v="7"/>
    <n v="9"/>
    <n v="8"/>
    <x v="2"/>
    <x v="0"/>
    <x v="1"/>
    <x v="0"/>
    <x v="1"/>
    <x v="2"/>
    <n v="0.33"/>
    <x v="3"/>
  </r>
  <r>
    <s v="CUST0987"/>
    <x v="2"/>
    <x v="7"/>
    <n v="18.5"/>
    <n v="2"/>
    <n v="291241"/>
    <n v="332014.74"/>
    <n v="20386.869999999995"/>
    <s v="NA"/>
    <n v="9"/>
    <n v="9"/>
    <n v="9"/>
    <x v="0"/>
    <x v="1"/>
    <x v="0"/>
    <x v="0"/>
    <x v="1"/>
    <x v="3"/>
    <n v="0.42"/>
    <x v="3"/>
  </r>
  <r>
    <s v="CUST0988"/>
    <x v="0"/>
    <x v="7"/>
    <n v="17"/>
    <n v="3.5"/>
    <n v="310373"/>
    <n v="437625.93"/>
    <n v="36357.979999999996"/>
    <n v="9"/>
    <n v="7"/>
    <n v="8"/>
    <n v="8"/>
    <x v="2"/>
    <x v="1"/>
    <x v="0"/>
    <x v="0"/>
    <x v="0"/>
    <x v="7"/>
    <n v="0.23"/>
    <x v="1"/>
  </r>
  <r>
    <s v="CUST0989"/>
    <x v="0"/>
    <x v="10"/>
    <n v="17.25"/>
    <n v="3.25"/>
    <n v="963875"/>
    <n v="771100"/>
    <n v="-59315.384615384617"/>
    <n v="4"/>
    <n v="7"/>
    <n v="1"/>
    <n v="4"/>
    <x v="1"/>
    <x v="1"/>
    <x v="1"/>
    <x v="0"/>
    <x v="0"/>
    <x v="3"/>
    <n v="0.56999999999999995"/>
    <x v="2"/>
  </r>
  <r>
    <s v="CUST0990"/>
    <x v="1"/>
    <x v="7"/>
    <n v="19.5"/>
    <n v="1"/>
    <n v="557372"/>
    <n v="1031138.2"/>
    <n v="473766.19999999995"/>
    <s v="NA"/>
    <s v="NA"/>
    <n v="10"/>
    <n v="10"/>
    <x v="0"/>
    <x v="1"/>
    <x v="0"/>
    <x v="1"/>
    <x v="1"/>
    <x v="2"/>
    <n v="0.65"/>
    <x v="2"/>
  </r>
  <r>
    <s v="CUST0991"/>
    <x v="2"/>
    <x v="8"/>
    <n v="17.25"/>
    <n v="3.25"/>
    <n v="326785"/>
    <n v="620891.5"/>
    <n v="90494.307692307688"/>
    <n v="10"/>
    <n v="10"/>
    <n v="10"/>
    <n v="10"/>
    <x v="0"/>
    <x v="1"/>
    <x v="0"/>
    <x v="0"/>
    <x v="1"/>
    <x v="4"/>
    <n v="0.31"/>
    <x v="3"/>
  </r>
  <r>
    <s v="CUST0992"/>
    <x v="0"/>
    <x v="6"/>
    <n v="19.75"/>
    <n v="0.75"/>
    <n v="202254"/>
    <n v="277087.98"/>
    <n v="99778.63999999997"/>
    <s v="NA"/>
    <s v="NA"/>
    <n v="9"/>
    <n v="9"/>
    <x v="0"/>
    <x v="1"/>
    <x v="0"/>
    <x v="0"/>
    <x v="1"/>
    <x v="3"/>
    <n v="0.67"/>
    <x v="2"/>
  </r>
  <r>
    <s v="CUST0993"/>
    <x v="1"/>
    <x v="6"/>
    <n v="17.75"/>
    <n v="2.75"/>
    <n v="153723"/>
    <n v="275164.17"/>
    <n v="44160.425454545446"/>
    <n v="10"/>
    <n v="10"/>
    <n v="9"/>
    <n v="9.6666666666666661"/>
    <x v="0"/>
    <x v="0"/>
    <x v="1"/>
    <x v="0"/>
    <x v="1"/>
    <x v="4"/>
    <n v="0.7"/>
    <x v="2"/>
  </r>
  <r>
    <s v="CUST0994"/>
    <x v="3"/>
    <x v="2"/>
    <n v="18.75"/>
    <n v="1.75"/>
    <n v="173092"/>
    <n v="214634.08000000002"/>
    <n v="23738.331428571437"/>
    <s v="NA"/>
    <n v="9"/>
    <n v="8"/>
    <n v="8.5"/>
    <x v="2"/>
    <x v="0"/>
    <x v="1"/>
    <x v="1"/>
    <x v="0"/>
    <x v="5"/>
    <n v="0.99"/>
    <x v="4"/>
  </r>
  <r>
    <s v="CUST0995"/>
    <x v="0"/>
    <x v="5"/>
    <n v="19.25"/>
    <n v="1.25"/>
    <n v="203738"/>
    <n v="374877.92"/>
    <n v="136911.93599999999"/>
    <s v="NA"/>
    <s v="NA"/>
    <n v="10"/>
    <n v="10"/>
    <x v="0"/>
    <x v="1"/>
    <x v="1"/>
    <x v="1"/>
    <x v="1"/>
    <x v="2"/>
    <n v="0.42"/>
    <x v="3"/>
  </r>
  <r>
    <s v="CUST0996"/>
    <x v="2"/>
    <x v="7"/>
    <n v="19.25"/>
    <n v="1.25"/>
    <n v="244563"/>
    <n v="427985.25"/>
    <n v="146737.79999999999"/>
    <s v="NA"/>
    <s v="NA"/>
    <n v="10"/>
    <n v="10"/>
    <x v="0"/>
    <x v="0"/>
    <x v="0"/>
    <x v="0"/>
    <x v="0"/>
    <x v="2"/>
    <n v="0.41"/>
    <x v="3"/>
  </r>
  <r>
    <s v="CUST0997"/>
    <x v="3"/>
    <x v="9"/>
    <n v="18.75"/>
    <n v="1.75"/>
    <n v="183356"/>
    <n v="7334.2400000000198"/>
    <n v="-100583.86285714284"/>
    <s v="NA"/>
    <n v="8"/>
    <n v="10"/>
    <n v="9"/>
    <x v="0"/>
    <x v="1"/>
    <x v="0"/>
    <x v="1"/>
    <x v="0"/>
    <x v="1"/>
    <n v="0.08"/>
    <x v="1"/>
  </r>
  <r>
    <s v="CUST0998"/>
    <x v="2"/>
    <x v="10"/>
    <n v="17"/>
    <n v="3.5"/>
    <n v="192920"/>
    <n v="322176.40000000002"/>
    <n v="36930.400000000009"/>
    <n v="10"/>
    <n v="9"/>
    <n v="10"/>
    <n v="9.6666666666666661"/>
    <x v="0"/>
    <x v="0"/>
    <x v="0"/>
    <x v="0"/>
    <x v="0"/>
    <x v="7"/>
    <n v="0.3"/>
    <x v="3"/>
  </r>
  <r>
    <s v="CUST0999"/>
    <x v="1"/>
    <x v="4"/>
    <n v="17"/>
    <n v="3.5"/>
    <n v="375568"/>
    <n v="597153.12"/>
    <n v="63310.034285714282"/>
    <n v="10"/>
    <n v="9"/>
    <n v="6"/>
    <n v="8.3333333333333339"/>
    <x v="2"/>
    <x v="0"/>
    <x v="0"/>
    <x v="1"/>
    <x v="1"/>
    <x v="7"/>
    <n v="0.83"/>
    <x v="4"/>
  </r>
  <r>
    <s v="CUST1000"/>
    <x v="3"/>
    <x v="9"/>
    <n v="18.5"/>
    <n v="2"/>
    <n v="70509"/>
    <n v="110699.13"/>
    <n v="20095.065000000002"/>
    <s v="NA"/>
    <n v="9"/>
    <n v="9"/>
    <n v="9"/>
    <x v="0"/>
    <x v="0"/>
    <x v="1"/>
    <x v="1"/>
    <x v="1"/>
    <x v="2"/>
    <n v="0.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EF1EA-927F-498F-93F1-D50832C773F4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9" firstHeaderRow="0" firstDataRow="1" firstDataCol="1"/>
  <pivotFields count="20">
    <pivotField showAll="0"/>
    <pivotField showAll="0">
      <items count="5">
        <item x="2"/>
        <item x="1"/>
        <item x="3"/>
        <item x="0"/>
        <item t="default"/>
      </items>
    </pivotField>
    <pivotField showAll="0">
      <items count="12">
        <item x="4"/>
        <item x="5"/>
        <item x="8"/>
        <item x="6"/>
        <item x="9"/>
        <item x="0"/>
        <item x="2"/>
        <item x="3"/>
        <item x="1"/>
        <item x="7"/>
        <item x="10"/>
        <item t="default"/>
      </items>
    </pivotField>
    <pivotField showAll="0"/>
    <pivotField showAll="0"/>
    <pivotField numFmtId="3" showAll="0"/>
    <pivotField numFmtId="3" showAll="0"/>
    <pivotField dataField="1" numFmtId="3" showAll="0"/>
    <pivotField showAll="0"/>
    <pivotField showAll="0"/>
    <pivotField showAll="0"/>
    <pivotField dataField="1" showAll="0"/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9">
        <item x="6"/>
        <item x="3"/>
        <item x="2"/>
        <item x="1"/>
        <item x="5"/>
        <item x="4"/>
        <item x="7"/>
        <item x="0"/>
        <item t="default"/>
      </items>
    </pivotField>
    <pivotField showAll="0"/>
    <pivotField axis="axisRow" showAll="0">
      <items count="9">
        <item m="1" x="6"/>
        <item x="4"/>
        <item x="1"/>
        <item m="1" x="7"/>
        <item m="1" x="5"/>
        <item x="0"/>
        <item x="3"/>
        <item x="2"/>
        <item t="default"/>
      </items>
    </pivotField>
  </pivotFields>
  <rowFields count="1">
    <field x="19"/>
  </rowFields>
  <rowItems count="6">
    <i>
      <x v="1"/>
    </i>
    <i>
      <x v="2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. NPS Score" fld="11" subtotal="average" baseField="2" baseItem="0"/>
    <dataField name="Average of Annual Change in Revenue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541C-8246-4A07-9A8C-9912AD1BEA47}">
  <dimension ref="A1:I941"/>
  <sheetViews>
    <sheetView workbookViewId="0">
      <selection activeCell="B20" sqref="B20"/>
    </sheetView>
  </sheetViews>
  <sheetFormatPr defaultRowHeight="14.35" x14ac:dyDescent="0.5"/>
  <cols>
    <col min="1" max="1" width="16.5859375" bestFit="1" customWidth="1"/>
    <col min="2" max="2" width="12.3515625" bestFit="1" customWidth="1"/>
    <col min="3" max="3" width="13.41015625" bestFit="1" customWidth="1"/>
    <col min="4" max="4" width="17.1171875" bestFit="1" customWidth="1"/>
    <col min="5" max="5" width="11.76171875" bestFit="1" customWidth="1"/>
    <col min="6" max="9" width="12.3515625" bestFit="1" customWidth="1"/>
  </cols>
  <sheetData>
    <row r="1" spans="1:9" x14ac:dyDescent="0.5">
      <c r="A1" t="s">
        <v>1074</v>
      </c>
    </row>
    <row r="2" spans="1:9" ht="14.7" thickBot="1" x14ac:dyDescent="0.55000000000000004"/>
    <row r="3" spans="1:9" x14ac:dyDescent="0.5">
      <c r="A3" s="16" t="s">
        <v>1075</v>
      </c>
      <c r="B3" s="16"/>
    </row>
    <row r="4" spans="1:9" x14ac:dyDescent="0.5">
      <c r="A4" s="13" t="s">
        <v>1076</v>
      </c>
      <c r="B4" s="13">
        <v>0.4551720443609627</v>
      </c>
    </row>
    <row r="5" spans="1:9" x14ac:dyDescent="0.5">
      <c r="A5" s="13" t="s">
        <v>1077</v>
      </c>
      <c r="B5" s="13">
        <v>0.20718158996773822</v>
      </c>
    </row>
    <row r="6" spans="1:9" x14ac:dyDescent="0.5">
      <c r="A6" s="13" t="s">
        <v>1078</v>
      </c>
      <c r="B6" s="13">
        <v>0.20631512176005271</v>
      </c>
    </row>
    <row r="7" spans="1:9" x14ac:dyDescent="0.5">
      <c r="A7" s="13" t="s">
        <v>1079</v>
      </c>
      <c r="B7" s="13">
        <v>71807.667420480837</v>
      </c>
    </row>
    <row r="8" spans="1:9" ht="14.7" thickBot="1" x14ac:dyDescent="0.55000000000000004">
      <c r="A8" s="14" t="s">
        <v>1080</v>
      </c>
      <c r="B8" s="14">
        <v>917</v>
      </c>
    </row>
    <row r="10" spans="1:9" ht="14.7" thickBot="1" x14ac:dyDescent="0.55000000000000004">
      <c r="A10" t="s">
        <v>1081</v>
      </c>
    </row>
    <row r="11" spans="1:9" x14ac:dyDescent="0.5">
      <c r="A11" s="15"/>
      <c r="B11" s="15" t="s">
        <v>1086</v>
      </c>
      <c r="C11" s="15" t="s">
        <v>1087</v>
      </c>
      <c r="D11" s="15" t="s">
        <v>1088</v>
      </c>
      <c r="E11" s="15" t="s">
        <v>1089</v>
      </c>
      <c r="F11" s="15" t="s">
        <v>1090</v>
      </c>
    </row>
    <row r="12" spans="1:9" x14ac:dyDescent="0.5">
      <c r="A12" s="13" t="s">
        <v>1082</v>
      </c>
      <c r="B12" s="13">
        <v>1</v>
      </c>
      <c r="C12" s="13">
        <v>1232934963008.4199</v>
      </c>
      <c r="D12" s="13">
        <v>1232934963008.4199</v>
      </c>
      <c r="E12" s="13">
        <v>239.11043490118544</v>
      </c>
      <c r="F12" s="13">
        <v>4.2965634336651873E-48</v>
      </c>
    </row>
    <row r="13" spans="1:9" x14ac:dyDescent="0.5">
      <c r="A13" s="13" t="s">
        <v>1083</v>
      </c>
      <c r="B13" s="13">
        <v>915</v>
      </c>
      <c r="C13" s="13">
        <v>4718052106838.9023</v>
      </c>
      <c r="D13" s="13">
        <v>5156341100.3703852</v>
      </c>
      <c r="E13" s="13"/>
      <c r="F13" s="13"/>
    </row>
    <row r="14" spans="1:9" ht="14.7" thickBot="1" x14ac:dyDescent="0.55000000000000004">
      <c r="A14" s="14" t="s">
        <v>1084</v>
      </c>
      <c r="B14" s="14">
        <v>916</v>
      </c>
      <c r="C14" s="14">
        <v>5950987069847.3223</v>
      </c>
      <c r="D14" s="14"/>
      <c r="E14" s="14"/>
      <c r="F14" s="14"/>
    </row>
    <row r="15" spans="1:9" ht="14.7" thickBot="1" x14ac:dyDescent="0.55000000000000004"/>
    <row r="16" spans="1:9" x14ac:dyDescent="0.5">
      <c r="A16" s="15"/>
      <c r="B16" s="15" t="s">
        <v>1091</v>
      </c>
      <c r="C16" s="15" t="s">
        <v>1079</v>
      </c>
      <c r="D16" s="15" t="s">
        <v>1092</v>
      </c>
      <c r="E16" s="15" t="s">
        <v>1093</v>
      </c>
      <c r="F16" s="15" t="s">
        <v>1094</v>
      </c>
      <c r="G16" s="15" t="s">
        <v>1095</v>
      </c>
      <c r="H16" s="15" t="s">
        <v>1096</v>
      </c>
      <c r="I16" s="15" t="s">
        <v>1097</v>
      </c>
    </row>
    <row r="17" spans="1:9" x14ac:dyDescent="0.5">
      <c r="A17" s="13" t="s">
        <v>1085</v>
      </c>
      <c r="B17" s="13">
        <v>-106573.02113252332</v>
      </c>
      <c r="C17" s="13">
        <v>11262.571470438663</v>
      </c>
      <c r="D17" s="13">
        <v>-9.4625833374065547</v>
      </c>
      <c r="E17" s="13">
        <v>2.4627360958816412E-20</v>
      </c>
      <c r="F17" s="13">
        <v>-128676.49345708799</v>
      </c>
      <c r="G17" s="13">
        <v>-84469.548807958665</v>
      </c>
      <c r="H17" s="13">
        <v>-128676.49345708799</v>
      </c>
      <c r="I17" s="13">
        <v>-84469.548807958665</v>
      </c>
    </row>
    <row r="18" spans="1:9" ht="14.7" thickBot="1" x14ac:dyDescent="0.55000000000000004">
      <c r="A18" s="14" t="s">
        <v>1098</v>
      </c>
      <c r="B18" s="14">
        <v>20631.312158714023</v>
      </c>
      <c r="C18" s="14">
        <v>1334.2204270270981</v>
      </c>
      <c r="D18" s="14">
        <v>15.463196141198788</v>
      </c>
      <c r="E18" s="14">
        <v>4.2965634336656795E-48</v>
      </c>
      <c r="F18" s="14">
        <v>18012.82451039425</v>
      </c>
      <c r="G18" s="14">
        <v>23249.799807033796</v>
      </c>
      <c r="H18" s="14">
        <v>18012.82451039425</v>
      </c>
      <c r="I18" s="14">
        <v>23249.799807033796</v>
      </c>
    </row>
    <row r="20" spans="1:9" x14ac:dyDescent="0.5">
      <c r="B20" t="s">
        <v>1123</v>
      </c>
    </row>
    <row r="22" spans="1:9" x14ac:dyDescent="0.5">
      <c r="A22" t="s">
        <v>1099</v>
      </c>
    </row>
    <row r="23" spans="1:9" ht="14.7" thickBot="1" x14ac:dyDescent="0.55000000000000004"/>
    <row r="24" spans="1:9" x14ac:dyDescent="0.5">
      <c r="A24" s="15" t="s">
        <v>1100</v>
      </c>
      <c r="B24" s="15" t="s">
        <v>1101</v>
      </c>
      <c r="C24" s="15" t="s">
        <v>1102</v>
      </c>
      <c r="D24" s="15" t="s">
        <v>1103</v>
      </c>
    </row>
    <row r="25" spans="1:9" x14ac:dyDescent="0.5">
      <c r="A25" s="13">
        <v>1</v>
      </c>
      <c r="B25" s="13">
        <v>79108.788295902879</v>
      </c>
      <c r="C25" s="13">
        <v>214634.37170409702</v>
      </c>
      <c r="D25" s="13">
        <v>2.9906503571616745</v>
      </c>
    </row>
    <row r="26" spans="1:9" x14ac:dyDescent="0.5">
      <c r="A26" s="13">
        <v>2</v>
      </c>
      <c r="B26" s="13">
        <v>99740.100454616899</v>
      </c>
      <c r="C26" s="13">
        <v>193651.89954538312</v>
      </c>
      <c r="D26" s="13">
        <v>2.6982869423116811</v>
      </c>
    </row>
    <row r="27" spans="1:9" x14ac:dyDescent="0.5">
      <c r="A27" s="13">
        <v>3</v>
      </c>
      <c r="B27" s="13">
        <v>79108.788295902879</v>
      </c>
      <c r="C27" s="13">
        <v>213461.05170409713</v>
      </c>
      <c r="D27" s="13">
        <v>2.9743016714912254</v>
      </c>
    </row>
    <row r="28" spans="1:9" x14ac:dyDescent="0.5">
      <c r="A28" s="13">
        <v>4</v>
      </c>
      <c r="B28" s="13">
        <v>79108.788295902879</v>
      </c>
      <c r="C28" s="13">
        <v>213357.85170409706</v>
      </c>
      <c r="D28" s="13">
        <v>2.9728637139338741</v>
      </c>
    </row>
    <row r="29" spans="1:9" x14ac:dyDescent="0.5">
      <c r="A29" s="13">
        <v>5</v>
      </c>
      <c r="B29" s="13">
        <v>99740.100454616899</v>
      </c>
      <c r="C29" s="13">
        <v>192391.88954538311</v>
      </c>
      <c r="D29" s="13">
        <v>2.6807303444256614</v>
      </c>
    </row>
    <row r="30" spans="1:9" x14ac:dyDescent="0.5">
      <c r="A30" s="13">
        <v>6</v>
      </c>
      <c r="B30" s="13">
        <v>79108.788295902879</v>
      </c>
      <c r="C30" s="13">
        <v>210714.07170409721</v>
      </c>
      <c r="D30" s="13">
        <v>2.9360260837887973</v>
      </c>
    </row>
    <row r="31" spans="1:9" x14ac:dyDescent="0.5">
      <c r="A31" s="13">
        <v>7</v>
      </c>
      <c r="B31" s="13">
        <v>99740.100454616899</v>
      </c>
      <c r="C31" s="13">
        <v>189962.33954538306</v>
      </c>
      <c r="D31" s="13">
        <v>2.6468777302448379</v>
      </c>
    </row>
    <row r="32" spans="1:9" x14ac:dyDescent="0.5">
      <c r="A32" s="13">
        <v>8</v>
      </c>
      <c r="B32" s="13">
        <v>79108.788295902879</v>
      </c>
      <c r="C32" s="13">
        <v>209046.23170409712</v>
      </c>
      <c r="D32" s="13">
        <v>2.9127869061487623</v>
      </c>
    </row>
    <row r="33" spans="1:4" x14ac:dyDescent="0.5">
      <c r="A33" s="13">
        <v>9</v>
      </c>
      <c r="B33" s="13">
        <v>79108.788295902879</v>
      </c>
      <c r="C33" s="13">
        <v>208991.25170409714</v>
      </c>
      <c r="D33" s="13">
        <v>2.9120208314733449</v>
      </c>
    </row>
    <row r="34" spans="1:4" x14ac:dyDescent="0.5">
      <c r="A34" s="13">
        <v>10</v>
      </c>
      <c r="B34" s="13">
        <v>99740.100454616899</v>
      </c>
      <c r="C34" s="13">
        <v>187747.07954538305</v>
      </c>
      <c r="D34" s="13">
        <v>2.616010968050106</v>
      </c>
    </row>
    <row r="35" spans="1:4" x14ac:dyDescent="0.5">
      <c r="A35" s="13">
        <v>11</v>
      </c>
      <c r="B35" s="13">
        <v>99740.100454616899</v>
      </c>
      <c r="C35" s="13">
        <v>187678.89954538312</v>
      </c>
      <c r="D35" s="13">
        <v>2.6150609685708419</v>
      </c>
    </row>
    <row r="36" spans="1:4" x14ac:dyDescent="0.5">
      <c r="A36" s="13">
        <v>12</v>
      </c>
      <c r="B36" s="13">
        <v>99740.100454616899</v>
      </c>
      <c r="C36" s="13">
        <v>184403.29154538311</v>
      </c>
      <c r="D36" s="13">
        <v>2.5694196383526462</v>
      </c>
    </row>
    <row r="37" spans="1:4" x14ac:dyDescent="0.5">
      <c r="A37" s="13">
        <v>13</v>
      </c>
      <c r="B37" s="13">
        <v>79108.788295902879</v>
      </c>
      <c r="C37" s="13">
        <v>201563.35324255866</v>
      </c>
      <c r="D37" s="13">
        <v>2.8085227430237181</v>
      </c>
    </row>
    <row r="38" spans="1:4" x14ac:dyDescent="0.5">
      <c r="A38" s="13">
        <v>14</v>
      </c>
      <c r="B38" s="13">
        <v>37846.16397847484</v>
      </c>
      <c r="C38" s="13">
        <v>238327.87602152518</v>
      </c>
      <c r="D38" s="13">
        <v>3.3207884733764303</v>
      </c>
    </row>
    <row r="39" spans="1:4" x14ac:dyDescent="0.5">
      <c r="A39" s="13">
        <v>15</v>
      </c>
      <c r="B39" s="13">
        <v>79108.788295902879</v>
      </c>
      <c r="C39" s="13">
        <v>192892.87570409715</v>
      </c>
      <c r="D39" s="13">
        <v>2.6877109338932086</v>
      </c>
    </row>
    <row r="40" spans="1:4" x14ac:dyDescent="0.5">
      <c r="A40" s="13">
        <v>16</v>
      </c>
      <c r="B40" s="13">
        <v>79108.788295902879</v>
      </c>
      <c r="C40" s="13">
        <v>192443.34503743041</v>
      </c>
      <c r="D40" s="13">
        <v>2.6814473096742719</v>
      </c>
    </row>
    <row r="41" spans="1:4" x14ac:dyDescent="0.5">
      <c r="A41" s="13">
        <v>17</v>
      </c>
      <c r="B41" s="13">
        <v>99740.100454616899</v>
      </c>
      <c r="C41" s="13">
        <v>171289.89954538312</v>
      </c>
      <c r="D41" s="13">
        <v>2.3867016041578815</v>
      </c>
    </row>
    <row r="42" spans="1:4" x14ac:dyDescent="0.5">
      <c r="A42" s="13">
        <v>18</v>
      </c>
      <c r="B42" s="13">
        <v>99740.100454616899</v>
      </c>
      <c r="C42" s="13">
        <v>169786.21590901952</v>
      </c>
      <c r="D42" s="13">
        <v>2.3657497315922487</v>
      </c>
    </row>
    <row r="43" spans="1:4" x14ac:dyDescent="0.5">
      <c r="A43" s="13">
        <v>19</v>
      </c>
      <c r="B43" s="13">
        <v>68793.132216545884</v>
      </c>
      <c r="C43" s="13">
        <v>195044.1477834541</v>
      </c>
      <c r="D43" s="13">
        <v>2.7176861077733294</v>
      </c>
    </row>
    <row r="44" spans="1:4" x14ac:dyDescent="0.5">
      <c r="A44" s="13">
        <v>20</v>
      </c>
      <c r="B44" s="13">
        <v>99740.100454616899</v>
      </c>
      <c r="C44" s="13">
        <v>159475.89954538312</v>
      </c>
      <c r="D44" s="13">
        <v>2.222088904714675</v>
      </c>
    </row>
    <row r="45" spans="1:4" x14ac:dyDescent="0.5">
      <c r="A45" s="13">
        <v>21</v>
      </c>
      <c r="B45" s="13">
        <v>58477.47613718886</v>
      </c>
      <c r="C45" s="13">
        <v>200414.01719614444</v>
      </c>
      <c r="D45" s="13">
        <v>2.7925082425016572</v>
      </c>
    </row>
    <row r="46" spans="1:4" x14ac:dyDescent="0.5">
      <c r="A46" s="13">
        <v>22</v>
      </c>
      <c r="B46" s="13">
        <v>89424.444375259904</v>
      </c>
      <c r="C46" s="13">
        <v>164177.51962474018</v>
      </c>
      <c r="D46" s="13">
        <v>2.2875998555373727</v>
      </c>
    </row>
    <row r="47" spans="1:4" x14ac:dyDescent="0.5">
      <c r="A47" s="13">
        <v>23</v>
      </c>
      <c r="B47" s="13">
        <v>79108.788295902879</v>
      </c>
      <c r="C47" s="13">
        <v>172151.38170409715</v>
      </c>
      <c r="D47" s="13">
        <v>2.3987052357532836</v>
      </c>
    </row>
    <row r="48" spans="1:4" x14ac:dyDescent="0.5">
      <c r="A48" s="13">
        <v>24</v>
      </c>
      <c r="B48" s="13">
        <v>85985.892348807582</v>
      </c>
      <c r="C48" s="13">
        <v>165095.64946937421</v>
      </c>
      <c r="D48" s="13">
        <v>2.3003927988389283</v>
      </c>
    </row>
    <row r="49" spans="1:4" x14ac:dyDescent="0.5">
      <c r="A49" s="13">
        <v>25</v>
      </c>
      <c r="B49" s="13">
        <v>79108.788295902879</v>
      </c>
      <c r="C49" s="13">
        <v>171547.94170409709</v>
      </c>
      <c r="D49" s="13">
        <v>2.3902970854780152</v>
      </c>
    </row>
    <row r="50" spans="1:4" x14ac:dyDescent="0.5">
      <c r="A50" s="13">
        <v>26</v>
      </c>
      <c r="B50" s="13">
        <v>99740.100454616899</v>
      </c>
      <c r="C50" s="13">
        <v>147848.37954538316</v>
      </c>
      <c r="D50" s="13">
        <v>2.0600745611367279</v>
      </c>
    </row>
    <row r="51" spans="1:4" x14ac:dyDescent="0.5">
      <c r="A51" s="13">
        <v>27</v>
      </c>
      <c r="B51" s="13">
        <v>99740.100454616899</v>
      </c>
      <c r="C51" s="13">
        <v>146757.78754538309</v>
      </c>
      <c r="D51" s="13">
        <v>2.0448785823732964</v>
      </c>
    </row>
    <row r="52" spans="1:4" x14ac:dyDescent="0.5">
      <c r="A52" s="13">
        <v>28</v>
      </c>
      <c r="B52" s="13">
        <v>-3416.4603389532131</v>
      </c>
      <c r="C52" s="13">
        <v>248069.83367228659</v>
      </c>
      <c r="D52" s="13">
        <v>3.4565299620130676</v>
      </c>
    </row>
    <row r="53" spans="1:4" x14ac:dyDescent="0.5">
      <c r="A53" s="13">
        <v>29</v>
      </c>
      <c r="B53" s="13">
        <v>37846.16397847484</v>
      </c>
      <c r="C53" s="13">
        <v>205231.56602152513</v>
      </c>
      <c r="D53" s="13">
        <v>2.8596345093753124</v>
      </c>
    </row>
    <row r="54" spans="1:4" x14ac:dyDescent="0.5">
      <c r="A54" s="13">
        <v>30</v>
      </c>
      <c r="B54" s="13">
        <v>48161.820057831836</v>
      </c>
      <c r="C54" s="13">
        <v>194437.5799421682</v>
      </c>
      <c r="D54" s="13">
        <v>2.7092343751045034</v>
      </c>
    </row>
    <row r="55" spans="1:4" x14ac:dyDescent="0.5">
      <c r="A55" s="13">
        <v>31</v>
      </c>
      <c r="B55" s="13">
        <v>99740.100454616899</v>
      </c>
      <c r="C55" s="13">
        <v>141952.16621204972</v>
      </c>
      <c r="D55" s="13">
        <v>1.9779185095629133</v>
      </c>
    </row>
    <row r="56" spans="1:4" x14ac:dyDescent="0.5">
      <c r="A56" s="13">
        <v>32</v>
      </c>
      <c r="B56" s="13">
        <v>79108.788295902879</v>
      </c>
      <c r="C56" s="13">
        <v>161233.93170409708</v>
      </c>
      <c r="D56" s="13">
        <v>2.2465847925895583</v>
      </c>
    </row>
    <row r="57" spans="1:4" x14ac:dyDescent="0.5">
      <c r="A57" s="13">
        <v>33</v>
      </c>
      <c r="B57" s="13">
        <v>79108.788295902879</v>
      </c>
      <c r="C57" s="13">
        <v>161138.78503743053</v>
      </c>
      <c r="D57" s="13">
        <v>2.2452590477408192</v>
      </c>
    </row>
    <row r="58" spans="1:4" x14ac:dyDescent="0.5">
      <c r="A58" s="13">
        <v>34</v>
      </c>
      <c r="B58" s="13">
        <v>58477.47613718886</v>
      </c>
      <c r="C58" s="13">
        <v>175619.27386281115</v>
      </c>
      <c r="D58" s="13">
        <v>2.4470257952271148</v>
      </c>
    </row>
    <row r="59" spans="1:4" x14ac:dyDescent="0.5">
      <c r="A59" s="13">
        <v>35</v>
      </c>
      <c r="B59" s="13">
        <v>37846.16397847484</v>
      </c>
      <c r="C59" s="13">
        <v>190319.67602152517</v>
      </c>
      <c r="D59" s="13">
        <v>2.6518567485237674</v>
      </c>
    </row>
    <row r="60" spans="1:4" x14ac:dyDescent="0.5">
      <c r="A60" s="13">
        <v>36</v>
      </c>
      <c r="B60" s="13">
        <v>92862.996401712226</v>
      </c>
      <c r="C60" s="13">
        <v>132871.40359828778</v>
      </c>
      <c r="D60" s="13">
        <v>1.8513899124024003</v>
      </c>
    </row>
    <row r="61" spans="1:4" x14ac:dyDescent="0.5">
      <c r="A61" s="13">
        <v>37</v>
      </c>
      <c r="B61" s="13">
        <v>58477.47613718886</v>
      </c>
      <c r="C61" s="13">
        <v>166865.73986281117</v>
      </c>
      <c r="D61" s="13">
        <v>2.3250567025059459</v>
      </c>
    </row>
    <row r="62" spans="1:4" x14ac:dyDescent="0.5">
      <c r="A62" s="13">
        <v>38</v>
      </c>
      <c r="B62" s="13">
        <v>89424.444375259904</v>
      </c>
      <c r="C62" s="13">
        <v>134665.43062474008</v>
      </c>
      <c r="D62" s="13">
        <v>1.8763873418673047</v>
      </c>
    </row>
    <row r="63" spans="1:4" x14ac:dyDescent="0.5">
      <c r="A63" s="13">
        <v>39</v>
      </c>
      <c r="B63" s="13">
        <v>79108.788295902879</v>
      </c>
      <c r="C63" s="13">
        <v>143578.97170409723</v>
      </c>
      <c r="D63" s="13">
        <v>2.0005859247918769</v>
      </c>
    </row>
    <row r="64" spans="1:4" x14ac:dyDescent="0.5">
      <c r="A64" s="13">
        <v>40</v>
      </c>
      <c r="B64" s="13">
        <v>99740.100454616899</v>
      </c>
      <c r="C64" s="13">
        <v>122873.01954538307</v>
      </c>
      <c r="D64" s="13">
        <v>1.7120754559085323</v>
      </c>
    </row>
    <row r="65" spans="1:4" x14ac:dyDescent="0.5">
      <c r="A65" s="13">
        <v>41</v>
      </c>
      <c r="B65" s="13">
        <v>99740.100454616899</v>
      </c>
      <c r="C65" s="13">
        <v>122452.41065649416</v>
      </c>
      <c r="D65" s="13">
        <v>1.7062148189854063</v>
      </c>
    </row>
    <row r="66" spans="1:4" x14ac:dyDescent="0.5">
      <c r="A66" s="13">
        <v>42</v>
      </c>
      <c r="B66" s="13">
        <v>99740.100454616899</v>
      </c>
      <c r="C66" s="13">
        <v>119841.40621204978</v>
      </c>
      <c r="D66" s="13">
        <v>1.6698338735090055</v>
      </c>
    </row>
    <row r="67" spans="1:4" x14ac:dyDescent="0.5">
      <c r="A67" s="13">
        <v>43</v>
      </c>
      <c r="B67" s="13">
        <v>99740.100454616899</v>
      </c>
      <c r="C67" s="13">
        <v>118133.07287871638</v>
      </c>
      <c r="D67" s="13">
        <v>1.6460304740212095</v>
      </c>
    </row>
    <row r="68" spans="1:4" x14ac:dyDescent="0.5">
      <c r="A68" s="13">
        <v>44</v>
      </c>
      <c r="B68" s="13">
        <v>89424.444375259904</v>
      </c>
      <c r="C68" s="13">
        <v>128165.67562474009</v>
      </c>
      <c r="D68" s="13">
        <v>1.7858217234256695</v>
      </c>
    </row>
    <row r="69" spans="1:4" x14ac:dyDescent="0.5">
      <c r="A69" s="13">
        <v>45</v>
      </c>
      <c r="B69" s="13">
        <v>99740.100454616899</v>
      </c>
      <c r="C69" s="13">
        <v>117600.29954538312</v>
      </c>
      <c r="D69" s="13">
        <v>1.638606971685731</v>
      </c>
    </row>
    <row r="70" spans="1:4" x14ac:dyDescent="0.5">
      <c r="A70" s="13">
        <v>46</v>
      </c>
      <c r="B70" s="13">
        <v>92862.996401712226</v>
      </c>
      <c r="C70" s="13">
        <v>124393.77026495438</v>
      </c>
      <c r="D70" s="13">
        <v>1.7332651360447124</v>
      </c>
    </row>
    <row r="71" spans="1:4" x14ac:dyDescent="0.5">
      <c r="A71" s="13">
        <v>47</v>
      </c>
      <c r="B71" s="13">
        <v>89424.444375259904</v>
      </c>
      <c r="C71" s="13">
        <v>126627.21562474013</v>
      </c>
      <c r="D71" s="13">
        <v>1.7643852875372836</v>
      </c>
    </row>
    <row r="72" spans="1:4" x14ac:dyDescent="0.5">
      <c r="A72" s="13">
        <v>48</v>
      </c>
      <c r="B72" s="13">
        <v>79108.788295902879</v>
      </c>
      <c r="C72" s="13">
        <v>133727.02503743046</v>
      </c>
      <c r="D72" s="13">
        <v>1.8633118825055623</v>
      </c>
    </row>
    <row r="73" spans="1:4" x14ac:dyDescent="0.5">
      <c r="A73" s="13">
        <v>49</v>
      </c>
      <c r="B73" s="13">
        <v>85985.892348807582</v>
      </c>
      <c r="C73" s="13">
        <v>126388.50765119244</v>
      </c>
      <c r="D73" s="13">
        <v>1.761059202900048</v>
      </c>
    </row>
    <row r="74" spans="1:4" x14ac:dyDescent="0.5">
      <c r="A74" s="13">
        <v>50</v>
      </c>
      <c r="B74" s="13">
        <v>89424.444375259904</v>
      </c>
      <c r="C74" s="13">
        <v>121507.17162474011</v>
      </c>
      <c r="D74" s="13">
        <v>1.6930441444775244</v>
      </c>
    </row>
    <row r="75" spans="1:4" x14ac:dyDescent="0.5">
      <c r="A75" s="13">
        <v>51</v>
      </c>
      <c r="B75" s="13">
        <v>99740.100454616899</v>
      </c>
      <c r="C75" s="13">
        <v>110020.08354538308</v>
      </c>
      <c r="D75" s="13">
        <v>1.5329865367676174</v>
      </c>
    </row>
    <row r="76" spans="1:4" x14ac:dyDescent="0.5">
      <c r="A76" s="13">
        <v>52</v>
      </c>
      <c r="B76" s="13">
        <v>89424.444375259904</v>
      </c>
      <c r="C76" s="13">
        <v>119583.72562474014</v>
      </c>
      <c r="D76" s="13">
        <v>1.6662434302153579</v>
      </c>
    </row>
    <row r="77" spans="1:4" x14ac:dyDescent="0.5">
      <c r="A77" s="13">
        <v>53</v>
      </c>
      <c r="B77" s="13">
        <v>85985.892348807582</v>
      </c>
      <c r="C77" s="13">
        <v>122620.11907976387</v>
      </c>
      <c r="D77" s="13">
        <v>1.708551617383391</v>
      </c>
    </row>
    <row r="78" spans="1:4" x14ac:dyDescent="0.5">
      <c r="A78" s="13">
        <v>54</v>
      </c>
      <c r="B78" s="13">
        <v>99740.100454616899</v>
      </c>
      <c r="C78" s="13">
        <v>108782.21954538314</v>
      </c>
      <c r="D78" s="13">
        <v>1.5157385145411442</v>
      </c>
    </row>
    <row r="79" spans="1:4" x14ac:dyDescent="0.5">
      <c r="A79" s="13">
        <v>55</v>
      </c>
      <c r="B79" s="13">
        <v>99740.100454616899</v>
      </c>
      <c r="C79" s="13">
        <v>108729.41954538312</v>
      </c>
      <c r="D79" s="13">
        <v>1.5150028153257551</v>
      </c>
    </row>
    <row r="80" spans="1:4" x14ac:dyDescent="0.5">
      <c r="A80" s="13">
        <v>56</v>
      </c>
      <c r="B80" s="13">
        <v>72231.684242998206</v>
      </c>
      <c r="C80" s="13">
        <v>136170.70242366841</v>
      </c>
      <c r="D80" s="13">
        <v>1.8973613434093162</v>
      </c>
    </row>
    <row r="81" spans="1:4" x14ac:dyDescent="0.5">
      <c r="A81" s="13">
        <v>57</v>
      </c>
      <c r="B81" s="13">
        <v>79108.788295902879</v>
      </c>
      <c r="C81" s="13">
        <v>128596.21170409712</v>
      </c>
      <c r="D81" s="13">
        <v>1.7918206828154322</v>
      </c>
    </row>
    <row r="82" spans="1:4" x14ac:dyDescent="0.5">
      <c r="A82" s="13">
        <v>58</v>
      </c>
      <c r="B82" s="13">
        <v>79108.788295902879</v>
      </c>
      <c r="C82" s="13">
        <v>126782.80370409712</v>
      </c>
      <c r="D82" s="13">
        <v>1.7665532047324877</v>
      </c>
    </row>
    <row r="83" spans="1:4" x14ac:dyDescent="0.5">
      <c r="A83" s="13">
        <v>59</v>
      </c>
      <c r="B83" s="13">
        <v>99740.100454616899</v>
      </c>
      <c r="C83" s="13">
        <v>106115.87454538308</v>
      </c>
      <c r="D83" s="13">
        <v>1.4785864705173666</v>
      </c>
    </row>
    <row r="84" spans="1:4" x14ac:dyDescent="0.5">
      <c r="A84" s="13">
        <v>60</v>
      </c>
      <c r="B84" s="13">
        <v>79108.788295902879</v>
      </c>
      <c r="C84" s="13">
        <v>124968.49170409706</v>
      </c>
      <c r="D84" s="13">
        <v>1.7412731305872182</v>
      </c>
    </row>
    <row r="85" spans="1:4" x14ac:dyDescent="0.5">
      <c r="A85" s="13">
        <v>61</v>
      </c>
      <c r="B85" s="13">
        <v>99740.100454616899</v>
      </c>
      <c r="C85" s="13">
        <v>103585.80499992856</v>
      </c>
      <c r="D85" s="13">
        <v>1.4433332474213521</v>
      </c>
    </row>
    <row r="86" spans="1:4" x14ac:dyDescent="0.5">
      <c r="A86" s="13">
        <v>62</v>
      </c>
      <c r="B86" s="13">
        <v>37846.16397847484</v>
      </c>
      <c r="C86" s="13">
        <v>165282.29316438234</v>
      </c>
      <c r="D86" s="13">
        <v>2.3029934355808739</v>
      </c>
    </row>
    <row r="87" spans="1:4" x14ac:dyDescent="0.5">
      <c r="A87" s="13">
        <v>63</v>
      </c>
      <c r="B87" s="13">
        <v>79108.788295902879</v>
      </c>
      <c r="C87" s="13">
        <v>122182.43837076383</v>
      </c>
      <c r="D87" s="13">
        <v>1.7024531068871398</v>
      </c>
    </row>
    <row r="88" spans="1:4" x14ac:dyDescent="0.5">
      <c r="A88" s="13">
        <v>64</v>
      </c>
      <c r="B88" s="13">
        <v>79108.788295902879</v>
      </c>
      <c r="C88" s="13">
        <v>122123.25670409705</v>
      </c>
      <c r="D88" s="13">
        <v>1.7016284874603944</v>
      </c>
    </row>
    <row r="89" spans="1:4" x14ac:dyDescent="0.5">
      <c r="A89" s="13">
        <v>65</v>
      </c>
      <c r="B89" s="13">
        <v>89424.444375259904</v>
      </c>
      <c r="C89" s="13">
        <v>111126.45562474009</v>
      </c>
      <c r="D89" s="13">
        <v>1.5484023903795652</v>
      </c>
    </row>
    <row r="90" spans="1:4" x14ac:dyDescent="0.5">
      <c r="A90" s="13">
        <v>66</v>
      </c>
      <c r="B90" s="13">
        <v>85985.892348807582</v>
      </c>
      <c r="C90" s="13">
        <v>113391.46193690669</v>
      </c>
      <c r="D90" s="13">
        <v>1.5799623026278848</v>
      </c>
    </row>
    <row r="91" spans="1:4" x14ac:dyDescent="0.5">
      <c r="A91" s="13">
        <v>67</v>
      </c>
      <c r="B91" s="13">
        <v>72231.684242998206</v>
      </c>
      <c r="C91" s="13">
        <v>127084.74121154721</v>
      </c>
      <c r="D91" s="13">
        <v>1.7707603105530829</v>
      </c>
    </row>
    <row r="92" spans="1:4" x14ac:dyDescent="0.5">
      <c r="A92" s="13">
        <v>68</v>
      </c>
      <c r="B92" s="13">
        <v>68793.132216545884</v>
      </c>
      <c r="C92" s="13">
        <v>129755.34778345416</v>
      </c>
      <c r="D92" s="13">
        <v>1.8079717340296675</v>
      </c>
    </row>
    <row r="93" spans="1:4" x14ac:dyDescent="0.5">
      <c r="A93" s="13">
        <v>69</v>
      </c>
      <c r="B93" s="13">
        <v>99740.100454616899</v>
      </c>
      <c r="C93" s="13">
        <v>96482.35287871644</v>
      </c>
      <c r="D93" s="13">
        <v>1.3443558960553204</v>
      </c>
    </row>
    <row r="94" spans="1:4" x14ac:dyDescent="0.5">
      <c r="A94" s="13">
        <v>70</v>
      </c>
      <c r="B94" s="13">
        <v>85985.892348807582</v>
      </c>
      <c r="C94" s="13">
        <v>109567.89842042314</v>
      </c>
      <c r="D94" s="13">
        <v>1.5266859261304311</v>
      </c>
    </row>
    <row r="95" spans="1:4" x14ac:dyDescent="0.5">
      <c r="A95" s="13">
        <v>71</v>
      </c>
      <c r="B95" s="13">
        <v>79108.788295902879</v>
      </c>
      <c r="C95" s="13">
        <v>114644.0917040971</v>
      </c>
      <c r="D95" s="13">
        <v>1.5974160665842185</v>
      </c>
    </row>
    <row r="96" spans="1:4" x14ac:dyDescent="0.5">
      <c r="A96" s="13">
        <v>72</v>
      </c>
      <c r="B96" s="13">
        <v>79108.788295902879</v>
      </c>
      <c r="C96" s="13">
        <v>113617.53970409716</v>
      </c>
      <c r="D96" s="13">
        <v>1.5831124017933931</v>
      </c>
    </row>
    <row r="97" spans="1:4" x14ac:dyDescent="0.5">
      <c r="A97" s="13">
        <v>73</v>
      </c>
      <c r="B97" s="13">
        <v>89424.444375259904</v>
      </c>
      <c r="C97" s="13">
        <v>103159.41848188297</v>
      </c>
      <c r="D97" s="13">
        <v>1.4373921067626696</v>
      </c>
    </row>
    <row r="98" spans="1:4" x14ac:dyDescent="0.5">
      <c r="A98" s="13">
        <v>74</v>
      </c>
      <c r="B98" s="13">
        <v>58477.47613718886</v>
      </c>
      <c r="C98" s="13">
        <v>132141.71497392224</v>
      </c>
      <c r="D98" s="13">
        <v>1.8412226520155868</v>
      </c>
    </row>
    <row r="99" spans="1:4" x14ac:dyDescent="0.5">
      <c r="A99" s="13">
        <v>75</v>
      </c>
      <c r="B99" s="13">
        <v>58477.47613718886</v>
      </c>
      <c r="C99" s="13">
        <v>130551.29386281116</v>
      </c>
      <c r="D99" s="13">
        <v>1.8190622057356258</v>
      </c>
    </row>
    <row r="100" spans="1:4" x14ac:dyDescent="0.5">
      <c r="A100" s="13">
        <v>76</v>
      </c>
      <c r="B100" s="13">
        <v>58477.47613718886</v>
      </c>
      <c r="C100" s="13">
        <v>130518.12386281118</v>
      </c>
      <c r="D100" s="13">
        <v>1.8186000249974739</v>
      </c>
    </row>
    <row r="101" spans="1:4" x14ac:dyDescent="0.5">
      <c r="A101" s="13">
        <v>77</v>
      </c>
      <c r="B101" s="13">
        <v>99740.100454616899</v>
      </c>
      <c r="C101" s="13">
        <v>88602.299545383095</v>
      </c>
      <c r="D101" s="13">
        <v>1.2345576185069507</v>
      </c>
    </row>
    <row r="102" spans="1:4" x14ac:dyDescent="0.5">
      <c r="A102" s="13">
        <v>78</v>
      </c>
      <c r="B102" s="13">
        <v>79108.788295902879</v>
      </c>
      <c r="C102" s="13">
        <v>108587.65170409712</v>
      </c>
      <c r="D102" s="13">
        <v>1.5130274651439095</v>
      </c>
    </row>
    <row r="103" spans="1:4" x14ac:dyDescent="0.5">
      <c r="A103" s="13">
        <v>79</v>
      </c>
      <c r="B103" s="13">
        <v>79108.788295902879</v>
      </c>
      <c r="C103" s="13">
        <v>108213.67324255865</v>
      </c>
      <c r="D103" s="13">
        <v>1.5078165624786426</v>
      </c>
    </row>
    <row r="104" spans="1:4" x14ac:dyDescent="0.5">
      <c r="A104" s="13">
        <v>80</v>
      </c>
      <c r="B104" s="13">
        <v>37846.16397847484</v>
      </c>
      <c r="C104" s="13">
        <v>149332.9560215252</v>
      </c>
      <c r="D104" s="13">
        <v>2.0807602003163135</v>
      </c>
    </row>
    <row r="105" spans="1:4" x14ac:dyDescent="0.5">
      <c r="A105" s="13">
        <v>81</v>
      </c>
      <c r="B105" s="13">
        <v>92862.996401712226</v>
      </c>
      <c r="C105" s="13">
        <v>94282.569752133873</v>
      </c>
      <c r="D105" s="13">
        <v>1.3137047839293365</v>
      </c>
    </row>
    <row r="106" spans="1:4" x14ac:dyDescent="0.5">
      <c r="A106" s="13">
        <v>82</v>
      </c>
      <c r="B106" s="13">
        <v>37846.16397847484</v>
      </c>
      <c r="C106" s="13">
        <v>148978.08602152515</v>
      </c>
      <c r="D106" s="13">
        <v>2.0758155491692492</v>
      </c>
    </row>
    <row r="107" spans="1:4" x14ac:dyDescent="0.5">
      <c r="A107" s="13">
        <v>83</v>
      </c>
      <c r="B107" s="13">
        <v>99740.100454616899</v>
      </c>
      <c r="C107" s="13">
        <v>86593.479545383088</v>
      </c>
      <c r="D107" s="13">
        <v>1.2065673287748104</v>
      </c>
    </row>
    <row r="108" spans="1:4" x14ac:dyDescent="0.5">
      <c r="A108" s="13">
        <v>84</v>
      </c>
      <c r="B108" s="13">
        <v>79108.788295902879</v>
      </c>
      <c r="C108" s="13">
        <v>106844.37170409712</v>
      </c>
      <c r="D108" s="13">
        <v>1.4887371293824949</v>
      </c>
    </row>
    <row r="109" spans="1:4" x14ac:dyDescent="0.5">
      <c r="A109" s="13">
        <v>85</v>
      </c>
      <c r="B109" s="13">
        <v>79108.788295902879</v>
      </c>
      <c r="C109" s="13">
        <v>105017.17170409714</v>
      </c>
      <c r="D109" s="13">
        <v>1.4632774777469248</v>
      </c>
    </row>
    <row r="110" spans="1:4" x14ac:dyDescent="0.5">
      <c r="A110" s="13">
        <v>86</v>
      </c>
      <c r="B110" s="13">
        <v>79108.788295902879</v>
      </c>
      <c r="C110" s="13">
        <v>104558.89170409711</v>
      </c>
      <c r="D110" s="13">
        <v>1.4568919429660854</v>
      </c>
    </row>
    <row r="111" spans="1:4" x14ac:dyDescent="0.5">
      <c r="A111" s="13">
        <v>87</v>
      </c>
      <c r="B111" s="13">
        <v>79108.788295902879</v>
      </c>
      <c r="C111" s="13">
        <v>104131.39631948176</v>
      </c>
      <c r="D111" s="13">
        <v>1.4509353516963168</v>
      </c>
    </row>
    <row r="112" spans="1:4" x14ac:dyDescent="0.5">
      <c r="A112" s="13">
        <v>88</v>
      </c>
      <c r="B112" s="13">
        <v>79108.788295902879</v>
      </c>
      <c r="C112" s="13">
        <v>103774.46884695425</v>
      </c>
      <c r="D112" s="13">
        <v>1.4459620323499316</v>
      </c>
    </row>
    <row r="113" spans="1:4" x14ac:dyDescent="0.5">
      <c r="A113" s="13">
        <v>89</v>
      </c>
      <c r="B113" s="13">
        <v>79108.788295902879</v>
      </c>
      <c r="C113" s="13">
        <v>103285.04027552567</v>
      </c>
      <c r="D113" s="13">
        <v>1.4391424828046895</v>
      </c>
    </row>
    <row r="114" spans="1:4" x14ac:dyDescent="0.5">
      <c r="A114" s="13">
        <v>90</v>
      </c>
      <c r="B114" s="13">
        <v>48161.820057831836</v>
      </c>
      <c r="C114" s="13">
        <v>132884.8542278824</v>
      </c>
      <c r="D114" s="13">
        <v>1.8515773294031435</v>
      </c>
    </row>
    <row r="115" spans="1:4" x14ac:dyDescent="0.5">
      <c r="A115" s="13">
        <v>91</v>
      </c>
      <c r="B115" s="13">
        <v>72231.684242998206</v>
      </c>
      <c r="C115" s="13">
        <v>108053.58121154724</v>
      </c>
      <c r="D115" s="13">
        <v>1.5055858885846072</v>
      </c>
    </row>
    <row r="116" spans="1:4" x14ac:dyDescent="0.5">
      <c r="A116" s="13">
        <v>92</v>
      </c>
      <c r="B116" s="13">
        <v>79108.788295902879</v>
      </c>
      <c r="C116" s="13">
        <v>99618.83456124003</v>
      </c>
      <c r="D116" s="13">
        <v>1.3880586822847414</v>
      </c>
    </row>
    <row r="117" spans="1:4" x14ac:dyDescent="0.5">
      <c r="A117" s="13">
        <v>93</v>
      </c>
      <c r="B117" s="13">
        <v>37846.16397847484</v>
      </c>
      <c r="C117" s="13">
        <v>139715.31102152512</v>
      </c>
      <c r="D117" s="13">
        <v>1.9467508465211152</v>
      </c>
    </row>
    <row r="118" spans="1:4" x14ac:dyDescent="0.5">
      <c r="A118" s="13">
        <v>94</v>
      </c>
      <c r="B118" s="13">
        <v>27530.507899117816</v>
      </c>
      <c r="C118" s="13">
        <v>149904.37210088217</v>
      </c>
      <c r="D118" s="13">
        <v>2.0887221389762258</v>
      </c>
    </row>
    <row r="119" spans="1:4" x14ac:dyDescent="0.5">
      <c r="A119" s="13">
        <v>95</v>
      </c>
      <c r="B119" s="13">
        <v>99740.100454616899</v>
      </c>
      <c r="C119" s="13">
        <v>77114.899545383101</v>
      </c>
      <c r="D119" s="13">
        <v>1.074495664589235</v>
      </c>
    </row>
    <row r="120" spans="1:4" x14ac:dyDescent="0.5">
      <c r="A120" s="13">
        <v>96</v>
      </c>
      <c r="B120" s="13">
        <v>58477.47613718886</v>
      </c>
      <c r="C120" s="13">
        <v>118355.32386281119</v>
      </c>
      <c r="D120" s="13">
        <v>1.6491272519495788</v>
      </c>
    </row>
    <row r="121" spans="1:4" x14ac:dyDescent="0.5">
      <c r="A121" s="13">
        <v>97</v>
      </c>
      <c r="B121" s="13">
        <v>79108.788295902879</v>
      </c>
      <c r="C121" s="13">
        <v>97111.571704097107</v>
      </c>
      <c r="D121" s="13">
        <v>1.35312324067919</v>
      </c>
    </row>
    <row r="122" spans="1:4" x14ac:dyDescent="0.5">
      <c r="A122" s="13">
        <v>98</v>
      </c>
      <c r="B122" s="13">
        <v>79108.788295902879</v>
      </c>
      <c r="C122" s="13">
        <v>96660.103132668577</v>
      </c>
      <c r="D122" s="13">
        <v>1.3468326142819818</v>
      </c>
    </row>
    <row r="123" spans="1:4" x14ac:dyDescent="0.5">
      <c r="A123" s="13">
        <v>99</v>
      </c>
      <c r="B123" s="13">
        <v>79108.788295902879</v>
      </c>
      <c r="C123" s="13">
        <v>95688.811704097068</v>
      </c>
      <c r="D123" s="13">
        <v>1.333298933563918</v>
      </c>
    </row>
    <row r="124" spans="1:4" x14ac:dyDescent="0.5">
      <c r="A124" s="13">
        <v>100</v>
      </c>
      <c r="B124" s="13">
        <v>85985.892348807582</v>
      </c>
      <c r="C124" s="13">
        <v>88477.857651192418</v>
      </c>
      <c r="D124" s="13">
        <v>1.2328236828266939</v>
      </c>
    </row>
    <row r="125" spans="1:4" x14ac:dyDescent="0.5">
      <c r="A125" s="13">
        <v>101</v>
      </c>
      <c r="B125" s="13">
        <v>79108.788295902879</v>
      </c>
      <c r="C125" s="13">
        <v>94959.127704097147</v>
      </c>
      <c r="D125" s="13">
        <v>1.3231317376116154</v>
      </c>
    </row>
    <row r="126" spans="1:4" x14ac:dyDescent="0.5">
      <c r="A126" s="13">
        <v>102</v>
      </c>
      <c r="B126" s="13">
        <v>79108.788295902879</v>
      </c>
      <c r="C126" s="13">
        <v>94711.888846954287</v>
      </c>
      <c r="D126" s="13">
        <v>1.3196867862249944</v>
      </c>
    </row>
    <row r="127" spans="1:4" x14ac:dyDescent="0.5">
      <c r="A127" s="13">
        <v>103</v>
      </c>
      <c r="B127" s="13">
        <v>89424.444375259904</v>
      </c>
      <c r="C127" s="13">
        <v>84137.891624740078</v>
      </c>
      <c r="D127" s="13">
        <v>1.1723519100904378</v>
      </c>
    </row>
    <row r="128" spans="1:4" x14ac:dyDescent="0.5">
      <c r="A128" s="13">
        <v>104</v>
      </c>
      <c r="B128" s="13">
        <v>89424.444375259904</v>
      </c>
      <c r="C128" s="13">
        <v>83475.269910454386</v>
      </c>
      <c r="D128" s="13">
        <v>1.1631191397249179</v>
      </c>
    </row>
    <row r="129" spans="1:4" x14ac:dyDescent="0.5">
      <c r="A129" s="13">
        <v>105</v>
      </c>
      <c r="B129" s="13">
        <v>79108.788295902879</v>
      </c>
      <c r="C129" s="13">
        <v>93267.461704097121</v>
      </c>
      <c r="D129" s="13">
        <v>1.2995605757006372</v>
      </c>
    </row>
    <row r="130" spans="1:4" x14ac:dyDescent="0.5">
      <c r="A130" s="13">
        <v>106</v>
      </c>
      <c r="B130" s="13">
        <v>89424.444375259904</v>
      </c>
      <c r="C130" s="13">
        <v>82636.295624740087</v>
      </c>
      <c r="D130" s="13">
        <v>1.1514291260178868</v>
      </c>
    </row>
    <row r="131" spans="1:4" x14ac:dyDescent="0.5">
      <c r="A131" s="13">
        <v>107</v>
      </c>
      <c r="B131" s="13">
        <v>89424.444375259904</v>
      </c>
      <c r="C131" s="13">
        <v>82570.081339025768</v>
      </c>
      <c r="D131" s="13">
        <v>1.1505065162063803</v>
      </c>
    </row>
    <row r="132" spans="1:4" x14ac:dyDescent="0.5">
      <c r="A132" s="13">
        <v>108</v>
      </c>
      <c r="B132" s="13">
        <v>99740.100454616899</v>
      </c>
      <c r="C132" s="13">
        <v>70650.266212049799</v>
      </c>
      <c r="D132" s="13">
        <v>0.98441942081824041</v>
      </c>
    </row>
    <row r="133" spans="1:4" x14ac:dyDescent="0.5">
      <c r="A133" s="13">
        <v>109</v>
      </c>
      <c r="B133" s="13">
        <v>79108.788295902879</v>
      </c>
      <c r="C133" s="13">
        <v>90999.211704097121</v>
      </c>
      <c r="D133" s="13">
        <v>1.2679554668880373</v>
      </c>
    </row>
    <row r="134" spans="1:4" x14ac:dyDescent="0.5">
      <c r="A134" s="13">
        <v>110</v>
      </c>
      <c r="B134" s="13">
        <v>48161.820057831836</v>
      </c>
      <c r="C134" s="13">
        <v>120446.37549772368</v>
      </c>
      <c r="D134" s="13">
        <v>1.6782633323878788</v>
      </c>
    </row>
    <row r="135" spans="1:4" x14ac:dyDescent="0.5">
      <c r="A135" s="13">
        <v>111</v>
      </c>
      <c r="B135" s="13">
        <v>79108.788295902879</v>
      </c>
      <c r="C135" s="13">
        <v>88752.203704097119</v>
      </c>
      <c r="D135" s="13">
        <v>1.2366463376726589</v>
      </c>
    </row>
    <row r="136" spans="1:4" x14ac:dyDescent="0.5">
      <c r="A136" s="13">
        <v>112</v>
      </c>
      <c r="B136" s="13">
        <v>99740.100454616899</v>
      </c>
      <c r="C136" s="13">
        <v>67929.035545383129</v>
      </c>
      <c r="D136" s="13">
        <v>0.9465026165311542</v>
      </c>
    </row>
    <row r="137" spans="1:4" x14ac:dyDescent="0.5">
      <c r="A137" s="13">
        <v>113</v>
      </c>
      <c r="B137" s="13">
        <v>89424.444375259904</v>
      </c>
      <c r="C137" s="13">
        <v>78062.090624740129</v>
      </c>
      <c r="D137" s="13">
        <v>1.0876935383374562</v>
      </c>
    </row>
    <row r="138" spans="1:4" x14ac:dyDescent="0.5">
      <c r="A138" s="13">
        <v>114</v>
      </c>
      <c r="B138" s="13">
        <v>79108.788295902879</v>
      </c>
      <c r="C138" s="13">
        <v>87653.579704097079</v>
      </c>
      <c r="D138" s="13">
        <v>1.2213384434528265</v>
      </c>
    </row>
    <row r="139" spans="1:4" x14ac:dyDescent="0.5">
      <c r="A139" s="13">
        <v>115</v>
      </c>
      <c r="B139" s="13">
        <v>79108.788295902879</v>
      </c>
      <c r="C139" s="13">
        <v>87089.451704097111</v>
      </c>
      <c r="D139" s="13">
        <v>1.2134780546842898</v>
      </c>
    </row>
    <row r="140" spans="1:4" x14ac:dyDescent="0.5">
      <c r="A140" s="13">
        <v>116</v>
      </c>
      <c r="B140" s="13">
        <v>99740.100454616899</v>
      </c>
      <c r="C140" s="13">
        <v>66422.625259668814</v>
      </c>
      <c r="D140" s="13">
        <v>0.92551275165893088</v>
      </c>
    </row>
    <row r="141" spans="1:4" x14ac:dyDescent="0.5">
      <c r="A141" s="13">
        <v>117</v>
      </c>
      <c r="B141" s="13">
        <v>89424.444375259904</v>
      </c>
      <c r="C141" s="13">
        <v>76359.835624740124</v>
      </c>
      <c r="D141" s="13">
        <v>1.06397483250618</v>
      </c>
    </row>
    <row r="142" spans="1:4" x14ac:dyDescent="0.5">
      <c r="A142" s="13">
        <v>118</v>
      </c>
      <c r="B142" s="13">
        <v>92862.996401712226</v>
      </c>
      <c r="C142" s="13">
        <v>71771.003598287774</v>
      </c>
      <c r="D142" s="13">
        <v>1.0000354362673312</v>
      </c>
    </row>
    <row r="143" spans="1:4" x14ac:dyDescent="0.5">
      <c r="A143" s="13">
        <v>119</v>
      </c>
      <c r="B143" s="13">
        <v>48161.820057831836</v>
      </c>
      <c r="C143" s="13">
        <v>116447.64660883484</v>
      </c>
      <c r="D143" s="13">
        <v>1.6225462546206935</v>
      </c>
    </row>
    <row r="144" spans="1:4" x14ac:dyDescent="0.5">
      <c r="A144" s="13">
        <v>120</v>
      </c>
      <c r="B144" s="13">
        <v>92862.996401712226</v>
      </c>
      <c r="C144" s="13">
        <v>69993.603598287751</v>
      </c>
      <c r="D144" s="13">
        <v>0.97526968275536563</v>
      </c>
    </row>
    <row r="145" spans="1:4" x14ac:dyDescent="0.5">
      <c r="A145" s="13">
        <v>121</v>
      </c>
      <c r="B145" s="13">
        <v>79108.788295902879</v>
      </c>
      <c r="C145" s="13">
        <v>83629.963704097128</v>
      </c>
      <c r="D145" s="13">
        <v>1.1652745962137145</v>
      </c>
    </row>
    <row r="146" spans="1:4" x14ac:dyDescent="0.5">
      <c r="A146" s="13">
        <v>122</v>
      </c>
      <c r="B146" s="13">
        <v>85985.892348807582</v>
      </c>
      <c r="C146" s="13">
        <v>76500.245833010602</v>
      </c>
      <c r="D146" s="13">
        <v>1.0659312658405957</v>
      </c>
    </row>
    <row r="147" spans="1:4" x14ac:dyDescent="0.5">
      <c r="A147" s="13">
        <v>123</v>
      </c>
      <c r="B147" s="13">
        <v>99740.100454616899</v>
      </c>
      <c r="C147" s="13">
        <v>61946.690656494218</v>
      </c>
      <c r="D147" s="13">
        <v>0.86314643393759793</v>
      </c>
    </row>
    <row r="148" spans="1:4" x14ac:dyDescent="0.5">
      <c r="A148" s="13">
        <v>124</v>
      </c>
      <c r="B148" s="13">
        <v>99740.100454616899</v>
      </c>
      <c r="C148" s="13">
        <v>61722.086212049748</v>
      </c>
      <c r="D148" s="13">
        <v>0.86001686360520024</v>
      </c>
    </row>
    <row r="149" spans="1:4" x14ac:dyDescent="0.5">
      <c r="A149" s="13">
        <v>125</v>
      </c>
      <c r="B149" s="13">
        <v>27530.507899117816</v>
      </c>
      <c r="C149" s="13">
        <v>132642.81210088218</v>
      </c>
      <c r="D149" s="13">
        <v>1.8482047876810779</v>
      </c>
    </row>
    <row r="150" spans="1:4" x14ac:dyDescent="0.5">
      <c r="A150" s="13">
        <v>126</v>
      </c>
      <c r="B150" s="13">
        <v>79108.788295902879</v>
      </c>
      <c r="C150" s="13">
        <v>80520.091704097096</v>
      </c>
      <c r="D150" s="13">
        <v>1.1219425812447921</v>
      </c>
    </row>
    <row r="151" spans="1:4" x14ac:dyDescent="0.5">
      <c r="A151" s="13">
        <v>127</v>
      </c>
      <c r="B151" s="13">
        <v>48161.820057831836</v>
      </c>
      <c r="C151" s="13">
        <v>110825.34883105707</v>
      </c>
      <c r="D151" s="13">
        <v>1.5442068594731109</v>
      </c>
    </row>
    <row r="152" spans="1:4" x14ac:dyDescent="0.5">
      <c r="A152" s="13">
        <v>128</v>
      </c>
      <c r="B152" s="13">
        <v>79108.788295902879</v>
      </c>
      <c r="C152" s="13">
        <v>79788.625037430451</v>
      </c>
      <c r="D152" s="13">
        <v>1.1117505461548378</v>
      </c>
    </row>
    <row r="153" spans="1:4" x14ac:dyDescent="0.5">
      <c r="A153" s="13">
        <v>129</v>
      </c>
      <c r="B153" s="13">
        <v>79108.788295902879</v>
      </c>
      <c r="C153" s="13">
        <v>79781.411704097074</v>
      </c>
      <c r="D153" s="13">
        <v>1.1116500377519267</v>
      </c>
    </row>
    <row r="154" spans="1:4" x14ac:dyDescent="0.5">
      <c r="A154" s="13">
        <v>130</v>
      </c>
      <c r="B154" s="13">
        <v>79108.788295902879</v>
      </c>
      <c r="C154" s="13">
        <v>78703.611704097115</v>
      </c>
      <c r="D154" s="13">
        <v>1.0966322988438615</v>
      </c>
    </row>
    <row r="155" spans="1:4" x14ac:dyDescent="0.5">
      <c r="A155" s="13">
        <v>131</v>
      </c>
      <c r="B155" s="13">
        <v>85985.892348807582</v>
      </c>
      <c r="C155" s="13">
        <v>70986.494317859047</v>
      </c>
      <c r="D155" s="13">
        <v>0.98910432145527583</v>
      </c>
    </row>
    <row r="156" spans="1:4" x14ac:dyDescent="0.5">
      <c r="A156" s="13">
        <v>132</v>
      </c>
      <c r="B156" s="13">
        <v>99740.100454616899</v>
      </c>
      <c r="C156" s="13">
        <v>56610.219545383108</v>
      </c>
      <c r="D156" s="13">
        <v>0.78878966103251169</v>
      </c>
    </row>
    <row r="157" spans="1:4" x14ac:dyDescent="0.5">
      <c r="A157" s="13">
        <v>133</v>
      </c>
      <c r="B157" s="13">
        <v>79108.788295902879</v>
      </c>
      <c r="C157" s="13">
        <v>76508.498370763744</v>
      </c>
      <c r="D157" s="13">
        <v>1.0660462542032842</v>
      </c>
    </row>
    <row r="158" spans="1:4" x14ac:dyDescent="0.5">
      <c r="A158" s="13">
        <v>134</v>
      </c>
      <c r="B158" s="13">
        <v>92862.996401712226</v>
      </c>
      <c r="C158" s="13">
        <v>61447.403598287769</v>
      </c>
      <c r="D158" s="13">
        <v>0.85618951922213982</v>
      </c>
    </row>
    <row r="159" spans="1:4" x14ac:dyDescent="0.5">
      <c r="A159" s="13">
        <v>135</v>
      </c>
      <c r="B159" s="13">
        <v>99740.100454616899</v>
      </c>
      <c r="C159" s="13">
        <v>54173.659545383111</v>
      </c>
      <c r="D159" s="13">
        <v>0.75483937163388803</v>
      </c>
    </row>
    <row r="160" spans="1:4" x14ac:dyDescent="0.5">
      <c r="A160" s="13">
        <v>136</v>
      </c>
      <c r="B160" s="13">
        <v>79108.788295902879</v>
      </c>
      <c r="C160" s="13">
        <v>73360.880275525662</v>
      </c>
      <c r="D160" s="13">
        <v>1.0221882965705242</v>
      </c>
    </row>
    <row r="161" spans="1:4" x14ac:dyDescent="0.5">
      <c r="A161" s="13">
        <v>137</v>
      </c>
      <c r="B161" s="13">
        <v>58477.47613718886</v>
      </c>
      <c r="C161" s="13">
        <v>93901.127862811132</v>
      </c>
      <c r="D161" s="13">
        <v>1.3083898881207929</v>
      </c>
    </row>
    <row r="162" spans="1:4" x14ac:dyDescent="0.5">
      <c r="A162" s="13">
        <v>138</v>
      </c>
      <c r="B162" s="13">
        <v>89424.444375259904</v>
      </c>
      <c r="C162" s="13">
        <v>61650.787624740115</v>
      </c>
      <c r="D162" s="13">
        <v>0.85902341067448018</v>
      </c>
    </row>
    <row r="163" spans="1:4" x14ac:dyDescent="0.5">
      <c r="A163" s="13">
        <v>139</v>
      </c>
      <c r="B163" s="13">
        <v>99740.100454616899</v>
      </c>
      <c r="C163" s="13">
        <v>51211.579545383094</v>
      </c>
      <c r="D163" s="13">
        <v>0.71356664565058558</v>
      </c>
    </row>
    <row r="164" spans="1:4" x14ac:dyDescent="0.5">
      <c r="A164" s="13">
        <v>140</v>
      </c>
      <c r="B164" s="13">
        <v>79108.788295902879</v>
      </c>
      <c r="C164" s="13">
        <v>71313.353926319382</v>
      </c>
      <c r="D164" s="13">
        <v>0.99365868428645965</v>
      </c>
    </row>
    <row r="165" spans="1:4" x14ac:dyDescent="0.5">
      <c r="A165" s="13">
        <v>141</v>
      </c>
      <c r="B165" s="13">
        <v>99740.100454616899</v>
      </c>
      <c r="C165" s="13">
        <v>50268.232878716444</v>
      </c>
      <c r="D165" s="13">
        <v>0.70042233878493898</v>
      </c>
    </row>
    <row r="166" spans="1:4" x14ac:dyDescent="0.5">
      <c r="A166" s="13">
        <v>142</v>
      </c>
      <c r="B166" s="13">
        <v>92862.996401712226</v>
      </c>
      <c r="C166" s="13">
        <v>57040.130264954394</v>
      </c>
      <c r="D166" s="13">
        <v>0.79477990684834043</v>
      </c>
    </row>
    <row r="167" spans="1:4" x14ac:dyDescent="0.5">
      <c r="A167" s="13">
        <v>143</v>
      </c>
      <c r="B167" s="13">
        <v>79108.788295902879</v>
      </c>
      <c r="C167" s="13">
        <v>70384.651704097152</v>
      </c>
      <c r="D167" s="13">
        <v>0.98071842867625936</v>
      </c>
    </row>
    <row r="168" spans="1:4" x14ac:dyDescent="0.5">
      <c r="A168" s="13">
        <v>144</v>
      </c>
      <c r="B168" s="13">
        <v>37846.16397847484</v>
      </c>
      <c r="C168" s="13">
        <v>111236.73602152515</v>
      </c>
      <c r="D168" s="13">
        <v>1.5499390040422076</v>
      </c>
    </row>
    <row r="169" spans="1:4" x14ac:dyDescent="0.5">
      <c r="A169" s="13">
        <v>145</v>
      </c>
      <c r="B169" s="13">
        <v>92862.996401712226</v>
      </c>
      <c r="C169" s="13">
        <v>55700.446455430632</v>
      </c>
      <c r="D169" s="13">
        <v>0.77611315822077442</v>
      </c>
    </row>
    <row r="170" spans="1:4" x14ac:dyDescent="0.5">
      <c r="A170" s="13">
        <v>146</v>
      </c>
      <c r="B170" s="13">
        <v>89424.444375259904</v>
      </c>
      <c r="C170" s="13">
        <v>57717.875624740103</v>
      </c>
      <c r="D170" s="13">
        <v>0.80422340551174254</v>
      </c>
    </row>
    <row r="171" spans="1:4" x14ac:dyDescent="0.5">
      <c r="A171" s="13">
        <v>147</v>
      </c>
      <c r="B171" s="13">
        <v>79108.788295902879</v>
      </c>
      <c r="C171" s="13">
        <v>67818.011704097167</v>
      </c>
      <c r="D171" s="13">
        <v>0.94495564393790576</v>
      </c>
    </row>
    <row r="172" spans="1:4" x14ac:dyDescent="0.5">
      <c r="A172" s="13">
        <v>148</v>
      </c>
      <c r="B172" s="13">
        <v>99740.100454616899</v>
      </c>
      <c r="C172" s="13">
        <v>46997.69954538309</v>
      </c>
      <c r="D172" s="13">
        <v>0.65485171743577764</v>
      </c>
    </row>
    <row r="173" spans="1:4" x14ac:dyDescent="0.5">
      <c r="A173" s="13">
        <v>149</v>
      </c>
      <c r="B173" s="13">
        <v>89424.444375259904</v>
      </c>
      <c r="C173" s="13">
        <v>55321.970624740134</v>
      </c>
      <c r="D173" s="13">
        <v>0.77083959057527129</v>
      </c>
    </row>
    <row r="174" spans="1:4" x14ac:dyDescent="0.5">
      <c r="A174" s="13">
        <v>150</v>
      </c>
      <c r="B174" s="13">
        <v>79108.788295902879</v>
      </c>
      <c r="C174" s="13">
        <v>65313.011704097167</v>
      </c>
      <c r="D174" s="13">
        <v>0.91005173229872915</v>
      </c>
    </row>
    <row r="175" spans="1:4" x14ac:dyDescent="0.5">
      <c r="A175" s="13">
        <v>151</v>
      </c>
      <c r="B175" s="13">
        <v>99740.100454616899</v>
      </c>
      <c r="C175" s="13">
        <v>44553.795545383109</v>
      </c>
      <c r="D175" s="13">
        <v>0.62079909896446839</v>
      </c>
    </row>
    <row r="176" spans="1:4" x14ac:dyDescent="0.5">
      <c r="A176" s="13">
        <v>152</v>
      </c>
      <c r="B176" s="13">
        <v>79108.788295902879</v>
      </c>
      <c r="C176" s="13">
        <v>64783.90503743045</v>
      </c>
      <c r="D176" s="13">
        <v>0.90267932018653974</v>
      </c>
    </row>
    <row r="177" spans="1:4" x14ac:dyDescent="0.5">
      <c r="A177" s="13">
        <v>153</v>
      </c>
      <c r="B177" s="13">
        <v>85985.892348807582</v>
      </c>
      <c r="C177" s="13">
        <v>57090.467651192434</v>
      </c>
      <c r="D177" s="13">
        <v>0.79548129274909873</v>
      </c>
    </row>
    <row r="178" spans="1:4" x14ac:dyDescent="0.5">
      <c r="A178" s="13">
        <v>154</v>
      </c>
      <c r="B178" s="13">
        <v>58477.47613718886</v>
      </c>
      <c r="C178" s="13">
        <v>84510.963862811172</v>
      </c>
      <c r="D178" s="13">
        <v>1.1775501857122597</v>
      </c>
    </row>
    <row r="179" spans="1:4" x14ac:dyDescent="0.5">
      <c r="A179" s="13">
        <v>155</v>
      </c>
      <c r="B179" s="13">
        <v>85985.892348807582</v>
      </c>
      <c r="C179" s="13">
        <v>56697.513805038601</v>
      </c>
      <c r="D179" s="13">
        <v>0.79000599281918737</v>
      </c>
    </row>
    <row r="180" spans="1:4" x14ac:dyDescent="0.5">
      <c r="A180" s="13">
        <v>156</v>
      </c>
      <c r="B180" s="13">
        <v>79108.788295902879</v>
      </c>
      <c r="C180" s="13">
        <v>63158.315704097113</v>
      </c>
      <c r="D180" s="13">
        <v>0.88002885054492108</v>
      </c>
    </row>
    <row r="181" spans="1:4" x14ac:dyDescent="0.5">
      <c r="A181" s="13">
        <v>157</v>
      </c>
      <c r="B181" s="13">
        <v>65354.580190093533</v>
      </c>
      <c r="C181" s="13">
        <v>76848.037991724632</v>
      </c>
      <c r="D181" s="13">
        <v>1.0707772964899183</v>
      </c>
    </row>
    <row r="182" spans="1:4" x14ac:dyDescent="0.5">
      <c r="A182" s="13">
        <v>158</v>
      </c>
      <c r="B182" s="13">
        <v>99740.100454616899</v>
      </c>
      <c r="C182" s="13">
        <v>42286.166212049793</v>
      </c>
      <c r="D182" s="13">
        <v>0.58920263833330233</v>
      </c>
    </row>
    <row r="183" spans="1:4" x14ac:dyDescent="0.5">
      <c r="A183" s="13">
        <v>159</v>
      </c>
      <c r="B183" s="13">
        <v>79108.788295902879</v>
      </c>
      <c r="C183" s="13">
        <v>62863.691704097102</v>
      </c>
      <c r="D183" s="13">
        <v>0.8759236489230523</v>
      </c>
    </row>
    <row r="184" spans="1:4" x14ac:dyDescent="0.5">
      <c r="A184" s="13">
        <v>160</v>
      </c>
      <c r="B184" s="13">
        <v>89424.444375259904</v>
      </c>
      <c r="C184" s="13">
        <v>52425.711624740143</v>
      </c>
      <c r="D184" s="13">
        <v>0.73048399447939516</v>
      </c>
    </row>
    <row r="185" spans="1:4" x14ac:dyDescent="0.5">
      <c r="A185" s="13">
        <v>161</v>
      </c>
      <c r="B185" s="13">
        <v>99740.100454616899</v>
      </c>
      <c r="C185" s="13">
        <v>42029.499545383107</v>
      </c>
      <c r="D185" s="13">
        <v>0.58562632270294068</v>
      </c>
    </row>
    <row r="186" spans="1:4" x14ac:dyDescent="0.5">
      <c r="A186" s="13">
        <v>162</v>
      </c>
      <c r="B186" s="13">
        <v>79108.788295902879</v>
      </c>
      <c r="C186" s="13">
        <v>61760.791704097079</v>
      </c>
      <c r="D186" s="13">
        <v>0.86055617421373154</v>
      </c>
    </row>
    <row r="187" spans="1:4" x14ac:dyDescent="0.5">
      <c r="A187" s="13">
        <v>163</v>
      </c>
      <c r="B187" s="13">
        <v>37846.16397847484</v>
      </c>
      <c r="C187" s="13">
        <v>102262.81202152513</v>
      </c>
      <c r="D187" s="13">
        <v>1.4248990637816537</v>
      </c>
    </row>
    <row r="188" spans="1:4" x14ac:dyDescent="0.5">
      <c r="A188" s="13">
        <v>164</v>
      </c>
      <c r="B188" s="13">
        <v>79108.788295902879</v>
      </c>
      <c r="C188" s="13">
        <v>60564.048627174037</v>
      </c>
      <c r="D188" s="13">
        <v>0.84388111848051062</v>
      </c>
    </row>
    <row r="189" spans="1:4" x14ac:dyDescent="0.5">
      <c r="A189" s="13">
        <v>165</v>
      </c>
      <c r="B189" s="13">
        <v>79108.788295902879</v>
      </c>
      <c r="C189" s="13">
        <v>60289.531704097128</v>
      </c>
      <c r="D189" s="13">
        <v>0.84005608278129507</v>
      </c>
    </row>
    <row r="190" spans="1:4" x14ac:dyDescent="0.5">
      <c r="A190" s="13">
        <v>166</v>
      </c>
      <c r="B190" s="13">
        <v>89424.444375259904</v>
      </c>
      <c r="C190" s="13">
        <v>48744.69562474011</v>
      </c>
      <c r="D190" s="13">
        <v>0.67919383192195149</v>
      </c>
    </row>
    <row r="191" spans="1:4" x14ac:dyDescent="0.5">
      <c r="A191" s="13">
        <v>167</v>
      </c>
      <c r="B191" s="13">
        <v>37846.16397847484</v>
      </c>
      <c r="C191" s="13">
        <v>100058.66802152515</v>
      </c>
      <c r="D191" s="13">
        <v>1.3941871885656776</v>
      </c>
    </row>
    <row r="192" spans="1:4" x14ac:dyDescent="0.5">
      <c r="A192" s="13">
        <v>168</v>
      </c>
      <c r="B192" s="13">
        <v>85985.892348807582</v>
      </c>
      <c r="C192" s="13">
        <v>51480.244317859106</v>
      </c>
      <c r="D192" s="13">
        <v>0.71731013925500153</v>
      </c>
    </row>
    <row r="193" spans="1:4" x14ac:dyDescent="0.5">
      <c r="A193" s="13">
        <v>169</v>
      </c>
      <c r="B193" s="13">
        <v>99740.100454616899</v>
      </c>
      <c r="C193" s="13">
        <v>37171.835545383088</v>
      </c>
      <c r="D193" s="13">
        <v>0.51794110313056141</v>
      </c>
    </row>
    <row r="194" spans="1:4" x14ac:dyDescent="0.5">
      <c r="A194" s="13">
        <v>170</v>
      </c>
      <c r="B194" s="13">
        <v>89424.444375259904</v>
      </c>
      <c r="C194" s="13">
        <v>46651.898481882949</v>
      </c>
      <c r="D194" s="13">
        <v>0.65003343010438353</v>
      </c>
    </row>
    <row r="195" spans="1:4" x14ac:dyDescent="0.5">
      <c r="A195" s="13">
        <v>171</v>
      </c>
      <c r="B195" s="13">
        <v>51600.372084284187</v>
      </c>
      <c r="C195" s="13">
        <v>82890.064279352155</v>
      </c>
      <c r="D195" s="13">
        <v>1.1549650616256202</v>
      </c>
    </row>
    <row r="196" spans="1:4" x14ac:dyDescent="0.5">
      <c r="A196" s="13">
        <v>172</v>
      </c>
      <c r="B196" s="13">
        <v>79108.788295902879</v>
      </c>
      <c r="C196" s="13">
        <v>55196.411704097103</v>
      </c>
      <c r="D196" s="13">
        <v>0.76909009058659483</v>
      </c>
    </row>
    <row r="197" spans="1:4" x14ac:dyDescent="0.5">
      <c r="A197" s="13">
        <v>173</v>
      </c>
      <c r="B197" s="13">
        <v>99740.100454616899</v>
      </c>
      <c r="C197" s="13">
        <v>34409.243545383055</v>
      </c>
      <c r="D197" s="13">
        <v>0.47944798254649057</v>
      </c>
    </row>
    <row r="198" spans="1:4" x14ac:dyDescent="0.5">
      <c r="A198" s="13">
        <v>174</v>
      </c>
      <c r="B198" s="13">
        <v>92862.996401712226</v>
      </c>
      <c r="C198" s="13">
        <v>38325.683598287767</v>
      </c>
      <c r="D198" s="13">
        <v>0.53401847258510071</v>
      </c>
    </row>
    <row r="199" spans="1:4" x14ac:dyDescent="0.5">
      <c r="A199" s="13">
        <v>175</v>
      </c>
      <c r="B199" s="13">
        <v>79108.788295902879</v>
      </c>
      <c r="C199" s="13">
        <v>52068.331704097116</v>
      </c>
      <c r="D199" s="13">
        <v>0.72550437085794206</v>
      </c>
    </row>
    <row r="200" spans="1:4" x14ac:dyDescent="0.5">
      <c r="A200" s="13">
        <v>176</v>
      </c>
      <c r="B200" s="13">
        <v>79108.788295902879</v>
      </c>
      <c r="C200" s="13">
        <v>51188.669885915311</v>
      </c>
      <c r="D200" s="13">
        <v>0.71324742939120545</v>
      </c>
    </row>
    <row r="201" spans="1:4" x14ac:dyDescent="0.5">
      <c r="A201" s="13">
        <v>177</v>
      </c>
      <c r="B201" s="13">
        <v>85985.892348807582</v>
      </c>
      <c r="C201" s="13">
        <v>44263.91431785906</v>
      </c>
      <c r="D201" s="13">
        <v>0.61675998169845825</v>
      </c>
    </row>
    <row r="202" spans="1:4" x14ac:dyDescent="0.5">
      <c r="A202" s="13">
        <v>178</v>
      </c>
      <c r="B202" s="13">
        <v>85985.892348807582</v>
      </c>
      <c r="C202" s="13">
        <v>44134.599079763837</v>
      </c>
      <c r="D202" s="13">
        <v>0.61495814231958612</v>
      </c>
    </row>
    <row r="203" spans="1:4" x14ac:dyDescent="0.5">
      <c r="A203" s="13">
        <v>179</v>
      </c>
      <c r="B203" s="13">
        <v>79108.788295902879</v>
      </c>
      <c r="C203" s="13">
        <v>50204.29837076379</v>
      </c>
      <c r="D203" s="13">
        <v>0.69953149470658627</v>
      </c>
    </row>
    <row r="204" spans="1:4" x14ac:dyDescent="0.5">
      <c r="A204" s="13">
        <v>180</v>
      </c>
      <c r="B204" s="13">
        <v>99740.100454616899</v>
      </c>
      <c r="C204" s="13">
        <v>28978.899545383101</v>
      </c>
      <c r="D204" s="13">
        <v>0.40378321322659783</v>
      </c>
    </row>
    <row r="205" spans="1:4" x14ac:dyDescent="0.5">
      <c r="A205" s="13">
        <v>181</v>
      </c>
      <c r="B205" s="13">
        <v>37846.16397847484</v>
      </c>
      <c r="C205" s="13">
        <v>90742.166021525234</v>
      </c>
      <c r="D205" s="13">
        <v>1.2643738701647955</v>
      </c>
    </row>
    <row r="206" spans="1:4" x14ac:dyDescent="0.5">
      <c r="A206" s="13">
        <v>182</v>
      </c>
      <c r="B206" s="13">
        <v>79108.788295902879</v>
      </c>
      <c r="C206" s="13">
        <v>49406.507704097123</v>
      </c>
      <c r="D206" s="13">
        <v>0.68841532107948322</v>
      </c>
    </row>
    <row r="207" spans="1:4" x14ac:dyDescent="0.5">
      <c r="A207" s="13">
        <v>183</v>
      </c>
      <c r="B207" s="13">
        <v>89424.444375259904</v>
      </c>
      <c r="C207" s="13">
        <v>38562.412767597241</v>
      </c>
      <c r="D207" s="13">
        <v>0.53731698516314208</v>
      </c>
    </row>
    <row r="208" spans="1:4" x14ac:dyDescent="0.5">
      <c r="A208" s="13">
        <v>184</v>
      </c>
      <c r="B208" s="13">
        <v>79108.788295902879</v>
      </c>
      <c r="C208" s="13">
        <v>47675.851704097091</v>
      </c>
      <c r="D208" s="13">
        <v>0.66430088431229273</v>
      </c>
    </row>
    <row r="209" spans="1:4" x14ac:dyDescent="0.5">
      <c r="A209" s="13">
        <v>185</v>
      </c>
      <c r="B209" s="13">
        <v>65354.580190093533</v>
      </c>
      <c r="C209" s="13">
        <v>61385.082667049312</v>
      </c>
      <c r="D209" s="13">
        <v>0.85532115823323029</v>
      </c>
    </row>
    <row r="210" spans="1:4" x14ac:dyDescent="0.5">
      <c r="A210" s="13">
        <v>186</v>
      </c>
      <c r="B210" s="13">
        <v>99740.100454616899</v>
      </c>
      <c r="C210" s="13">
        <v>26984.739545383069</v>
      </c>
      <c r="D210" s="13">
        <v>0.37599719149630578</v>
      </c>
    </row>
    <row r="211" spans="1:4" x14ac:dyDescent="0.5">
      <c r="A211" s="13">
        <v>187</v>
      </c>
      <c r="B211" s="13">
        <v>79108.788295902879</v>
      </c>
      <c r="C211" s="13">
        <v>47094.571704097092</v>
      </c>
      <c r="D211" s="13">
        <v>0.6562015047683325</v>
      </c>
    </row>
    <row r="212" spans="1:4" x14ac:dyDescent="0.5">
      <c r="A212" s="13">
        <v>188</v>
      </c>
      <c r="B212" s="13">
        <v>-44679.084656381252</v>
      </c>
      <c r="C212" s="13">
        <v>170525.24465638128</v>
      </c>
      <c r="D212" s="13">
        <v>2.3760471344252729</v>
      </c>
    </row>
    <row r="213" spans="1:4" x14ac:dyDescent="0.5">
      <c r="A213" s="13">
        <v>189</v>
      </c>
      <c r="B213" s="13">
        <v>65354.580190093533</v>
      </c>
      <c r="C213" s="13">
        <v>60248.328900815555</v>
      </c>
      <c r="D213" s="13">
        <v>0.839481975394059</v>
      </c>
    </row>
    <row r="214" spans="1:4" x14ac:dyDescent="0.5">
      <c r="A214" s="13">
        <v>190</v>
      </c>
      <c r="B214" s="13">
        <v>89424.444375259904</v>
      </c>
      <c r="C214" s="13">
        <v>35701.772767597242</v>
      </c>
      <c r="D214" s="13">
        <v>0.49745769343001062</v>
      </c>
    </row>
    <row r="215" spans="1:4" x14ac:dyDescent="0.5">
      <c r="A215" s="13">
        <v>191</v>
      </c>
      <c r="B215" s="13">
        <v>79108.788295902879</v>
      </c>
      <c r="C215" s="13">
        <v>45862.953522278956</v>
      </c>
      <c r="D215" s="13">
        <v>0.63904050988155259</v>
      </c>
    </row>
    <row r="216" spans="1:4" x14ac:dyDescent="0.5">
      <c r="A216" s="13">
        <v>192</v>
      </c>
      <c r="B216" s="13">
        <v>99740.100454616899</v>
      </c>
      <c r="C216" s="13">
        <v>25112.939545383138</v>
      </c>
      <c r="D216" s="13">
        <v>0.34991609696288928</v>
      </c>
    </row>
    <row r="217" spans="1:4" x14ac:dyDescent="0.5">
      <c r="A217" s="13">
        <v>193</v>
      </c>
      <c r="B217" s="13">
        <v>92862.996401712226</v>
      </c>
      <c r="C217" s="13">
        <v>30070.503598287774</v>
      </c>
      <c r="D217" s="13">
        <v>0.4189932936288141</v>
      </c>
    </row>
    <row r="218" spans="1:4" x14ac:dyDescent="0.5">
      <c r="A218" s="13">
        <v>194</v>
      </c>
      <c r="B218" s="13">
        <v>99740.100454616899</v>
      </c>
      <c r="C218" s="13">
        <v>23005.455100938663</v>
      </c>
      <c r="D218" s="13">
        <v>0.32055104673142049</v>
      </c>
    </row>
    <row r="219" spans="1:4" x14ac:dyDescent="0.5">
      <c r="A219" s="13">
        <v>195</v>
      </c>
      <c r="B219" s="13">
        <v>79108.788295902879</v>
      </c>
      <c r="C219" s="13">
        <v>43480.518370763763</v>
      </c>
      <c r="D219" s="13">
        <v>0.60584437973602179</v>
      </c>
    </row>
    <row r="220" spans="1:4" x14ac:dyDescent="0.5">
      <c r="A220" s="13">
        <v>196</v>
      </c>
      <c r="B220" s="13">
        <v>58477.47613718886</v>
      </c>
      <c r="C220" s="13">
        <v>63769.243862811185</v>
      </c>
      <c r="D220" s="13">
        <v>0.88854133855675377</v>
      </c>
    </row>
    <row r="221" spans="1:4" x14ac:dyDescent="0.5">
      <c r="A221" s="13">
        <v>197</v>
      </c>
      <c r="B221" s="13">
        <v>85985.892348807582</v>
      </c>
      <c r="C221" s="13">
        <v>35013.810508335271</v>
      </c>
      <c r="D221" s="13">
        <v>0.48787183558235864</v>
      </c>
    </row>
    <row r="222" spans="1:4" x14ac:dyDescent="0.5">
      <c r="A222" s="13">
        <v>198</v>
      </c>
      <c r="B222" s="13">
        <v>89424.444375259904</v>
      </c>
      <c r="C222" s="13">
        <v>31357.051624740096</v>
      </c>
      <c r="D222" s="13">
        <v>0.43691966434132862</v>
      </c>
    </row>
    <row r="223" spans="1:4" x14ac:dyDescent="0.5">
      <c r="A223" s="13">
        <v>199</v>
      </c>
      <c r="B223" s="13">
        <v>89424.444375259904</v>
      </c>
      <c r="C223" s="13">
        <v>31175.805624740096</v>
      </c>
      <c r="D223" s="13">
        <v>0.43439423744753458</v>
      </c>
    </row>
    <row r="224" spans="1:4" x14ac:dyDescent="0.5">
      <c r="A224" s="13">
        <v>200</v>
      </c>
      <c r="B224" s="13">
        <v>99740.100454616899</v>
      </c>
      <c r="C224" s="13">
        <v>20562.566212049773</v>
      </c>
      <c r="D224" s="13">
        <v>0.28651257251101964</v>
      </c>
    </row>
    <row r="225" spans="1:4" x14ac:dyDescent="0.5">
      <c r="A225" s="13">
        <v>201</v>
      </c>
      <c r="B225" s="13">
        <v>58477.47613718886</v>
      </c>
      <c r="C225" s="13">
        <v>59950.623862811117</v>
      </c>
      <c r="D225" s="13">
        <v>0.83533384352138651</v>
      </c>
    </row>
    <row r="226" spans="1:4" x14ac:dyDescent="0.5">
      <c r="A226" s="13">
        <v>202</v>
      </c>
      <c r="B226" s="13">
        <v>58477.47613718886</v>
      </c>
      <c r="C226" s="13">
        <v>59666.003862811122</v>
      </c>
      <c r="D226" s="13">
        <v>0.83136803460691844</v>
      </c>
    </row>
    <row r="227" spans="1:4" x14ac:dyDescent="0.5">
      <c r="A227" s="13">
        <v>203</v>
      </c>
      <c r="B227" s="13">
        <v>99740.100454616899</v>
      </c>
      <c r="C227" s="13">
        <v>18210.91954538312</v>
      </c>
      <c r="D227" s="13">
        <v>0.25374543979249781</v>
      </c>
    </row>
    <row r="228" spans="1:4" x14ac:dyDescent="0.5">
      <c r="A228" s="13">
        <v>204</v>
      </c>
      <c r="B228" s="13">
        <v>79108.788295902879</v>
      </c>
      <c r="C228" s="13">
        <v>37794.665037430444</v>
      </c>
      <c r="D228" s="13">
        <v>0.52661942071806411</v>
      </c>
    </row>
    <row r="229" spans="1:4" x14ac:dyDescent="0.5">
      <c r="A229" s="13">
        <v>205</v>
      </c>
      <c r="B229" s="13">
        <v>99740.100454616899</v>
      </c>
      <c r="C229" s="13">
        <v>16778.299545383081</v>
      </c>
      <c r="D229" s="13">
        <v>0.23378374642223093</v>
      </c>
    </row>
    <row r="230" spans="1:4" x14ac:dyDescent="0.5">
      <c r="A230" s="13">
        <v>206</v>
      </c>
      <c r="B230" s="13">
        <v>99740.100454616899</v>
      </c>
      <c r="C230" s="13">
        <v>16267.483545383089</v>
      </c>
      <c r="D230" s="13">
        <v>0.22666619092208029</v>
      </c>
    </row>
    <row r="231" spans="1:4" x14ac:dyDescent="0.5">
      <c r="A231" s="13">
        <v>207</v>
      </c>
      <c r="B231" s="13">
        <v>79108.788295902879</v>
      </c>
      <c r="C231" s="13">
        <v>35540.722815208239</v>
      </c>
      <c r="D231" s="13">
        <v>0.49521367214949991</v>
      </c>
    </row>
    <row r="232" spans="1:4" x14ac:dyDescent="0.5">
      <c r="A232" s="13">
        <v>208</v>
      </c>
      <c r="B232" s="13">
        <v>37846.16397847484</v>
      </c>
      <c r="C232" s="13">
        <v>76760.789354858483</v>
      </c>
      <c r="D232" s="13">
        <v>1.0695616003973774</v>
      </c>
    </row>
    <row r="233" spans="1:4" x14ac:dyDescent="0.5">
      <c r="A233" s="13">
        <v>209</v>
      </c>
      <c r="B233" s="13">
        <v>99740.100454616899</v>
      </c>
      <c r="C233" s="13">
        <v>14727.004160767741</v>
      </c>
      <c r="D233" s="13">
        <v>0.20520161753980989</v>
      </c>
    </row>
    <row r="234" spans="1:4" x14ac:dyDescent="0.5">
      <c r="A234" s="13">
        <v>210</v>
      </c>
      <c r="B234" s="13">
        <v>85985.892348807582</v>
      </c>
      <c r="C234" s="13">
        <v>28395.271287556039</v>
      </c>
      <c r="D234" s="13">
        <v>0.3956511137689841</v>
      </c>
    </row>
    <row r="235" spans="1:4" x14ac:dyDescent="0.5">
      <c r="A235" s="13">
        <v>211</v>
      </c>
      <c r="B235" s="13">
        <v>99740.100454616899</v>
      </c>
      <c r="C235" s="13">
        <v>14580.743989827562</v>
      </c>
      <c r="D235" s="13">
        <v>0.20316367259656565</v>
      </c>
    </row>
    <row r="236" spans="1:4" x14ac:dyDescent="0.5">
      <c r="A236" s="13">
        <v>212</v>
      </c>
      <c r="B236" s="13">
        <v>92862.996401712226</v>
      </c>
      <c r="C236" s="13">
        <v>20711.003598287774</v>
      </c>
      <c r="D236" s="13">
        <v>0.28858085411309609</v>
      </c>
    </row>
    <row r="237" spans="1:4" x14ac:dyDescent="0.5">
      <c r="A237" s="13">
        <v>213</v>
      </c>
      <c r="B237" s="13">
        <v>37846.16397847484</v>
      </c>
      <c r="C237" s="13">
        <v>75426.636021525133</v>
      </c>
      <c r="D237" s="13">
        <v>1.0509719117507585</v>
      </c>
    </row>
    <row r="238" spans="1:4" x14ac:dyDescent="0.5">
      <c r="A238" s="13">
        <v>214</v>
      </c>
      <c r="B238" s="13">
        <v>79108.788295902879</v>
      </c>
      <c r="C238" s="13">
        <v>33770.811704097141</v>
      </c>
      <c r="D238" s="13">
        <v>0.47055226654813515</v>
      </c>
    </row>
    <row r="239" spans="1:4" x14ac:dyDescent="0.5">
      <c r="A239" s="13">
        <v>215</v>
      </c>
      <c r="B239" s="13">
        <v>79108.788295902879</v>
      </c>
      <c r="C239" s="13">
        <v>33720.711704097121</v>
      </c>
      <c r="D239" s="13">
        <v>0.46985418831535131</v>
      </c>
    </row>
    <row r="240" spans="1:4" x14ac:dyDescent="0.5">
      <c r="A240" s="13">
        <v>216</v>
      </c>
      <c r="B240" s="13">
        <v>79108.788295902879</v>
      </c>
      <c r="C240" s="13">
        <v>33207.051704097103</v>
      </c>
      <c r="D240" s="13">
        <v>0.4626970053801896</v>
      </c>
    </row>
    <row r="241" spans="1:4" x14ac:dyDescent="0.5">
      <c r="A241" s="13">
        <v>217</v>
      </c>
      <c r="B241" s="13">
        <v>79108.788295902879</v>
      </c>
      <c r="C241" s="13">
        <v>32983.411704097132</v>
      </c>
      <c r="D241" s="13">
        <v>0.45958087332470682</v>
      </c>
    </row>
    <row r="242" spans="1:4" x14ac:dyDescent="0.5">
      <c r="A242" s="13">
        <v>218</v>
      </c>
      <c r="B242" s="13">
        <v>37846.16397847484</v>
      </c>
      <c r="C242" s="13">
        <v>73861.740021525169</v>
      </c>
      <c r="D242" s="13">
        <v>1.029167124641577</v>
      </c>
    </row>
    <row r="243" spans="1:4" x14ac:dyDescent="0.5">
      <c r="A243" s="13">
        <v>219</v>
      </c>
      <c r="B243" s="13">
        <v>89424.444375259904</v>
      </c>
      <c r="C243" s="13">
        <v>22056.469910454369</v>
      </c>
      <c r="D243" s="13">
        <v>0.30732817438189913</v>
      </c>
    </row>
    <row r="244" spans="1:4" x14ac:dyDescent="0.5">
      <c r="A244" s="13">
        <v>220</v>
      </c>
      <c r="B244" s="13">
        <v>58477.47613718886</v>
      </c>
      <c r="C244" s="13">
        <v>52458.23814852543</v>
      </c>
      <c r="D244" s="13">
        <v>0.7309372092147769</v>
      </c>
    </row>
    <row r="245" spans="1:4" x14ac:dyDescent="0.5">
      <c r="A245" s="13">
        <v>221</v>
      </c>
      <c r="B245" s="13">
        <v>79108.788295902879</v>
      </c>
      <c r="C245" s="13">
        <v>31206.731704097096</v>
      </c>
      <c r="D245" s="13">
        <v>0.43482515207476924</v>
      </c>
    </row>
    <row r="246" spans="1:4" x14ac:dyDescent="0.5">
      <c r="A246" s="13">
        <v>222</v>
      </c>
      <c r="B246" s="13">
        <v>99740.100454616899</v>
      </c>
      <c r="C246" s="13">
        <v>9868.1395453830919</v>
      </c>
      <c r="D246" s="13">
        <v>0.13749966895613416</v>
      </c>
    </row>
    <row r="247" spans="1:4" x14ac:dyDescent="0.5">
      <c r="A247" s="13">
        <v>223</v>
      </c>
      <c r="B247" s="13">
        <v>85985.892348807582</v>
      </c>
      <c r="C247" s="13">
        <v>23483.125833010621</v>
      </c>
      <c r="D247" s="13">
        <v>0.32720676610262228</v>
      </c>
    </row>
    <row r="248" spans="1:4" x14ac:dyDescent="0.5">
      <c r="A248" s="13">
        <v>224</v>
      </c>
      <c r="B248" s="13">
        <v>99740.100454616899</v>
      </c>
      <c r="C248" s="13">
        <v>9446.0515453831031</v>
      </c>
      <c r="D248" s="13">
        <v>0.13161842254657072</v>
      </c>
    </row>
    <row r="249" spans="1:4" x14ac:dyDescent="0.5">
      <c r="A249" s="13">
        <v>225</v>
      </c>
      <c r="B249" s="13">
        <v>58477.47613718886</v>
      </c>
      <c r="C249" s="13">
        <v>50618.550529477827</v>
      </c>
      <c r="D249" s="13">
        <v>0.70530355887588481</v>
      </c>
    </row>
    <row r="250" spans="1:4" x14ac:dyDescent="0.5">
      <c r="A250" s="13">
        <v>226</v>
      </c>
      <c r="B250" s="13">
        <v>85985.892348807582</v>
      </c>
      <c r="C250" s="13">
        <v>22851.017651192407</v>
      </c>
      <c r="D250" s="13">
        <v>0.31839916206087238</v>
      </c>
    </row>
    <row r="251" spans="1:4" x14ac:dyDescent="0.5">
      <c r="A251" s="13">
        <v>227</v>
      </c>
      <c r="B251" s="13">
        <v>99740.100454616899</v>
      </c>
      <c r="C251" s="13">
        <v>8320.8595453831076</v>
      </c>
      <c r="D251" s="13">
        <v>0.11594033785790475</v>
      </c>
    </row>
    <row r="252" spans="1:4" x14ac:dyDescent="0.5">
      <c r="A252" s="13">
        <v>228</v>
      </c>
      <c r="B252" s="13">
        <v>99740.100454616899</v>
      </c>
      <c r="C252" s="13">
        <v>7522.1395453830919</v>
      </c>
      <c r="D252" s="13">
        <v>0.10481121518148012</v>
      </c>
    </row>
    <row r="253" spans="1:4" x14ac:dyDescent="0.5">
      <c r="A253" s="13">
        <v>229</v>
      </c>
      <c r="B253" s="13">
        <v>99740.100454616899</v>
      </c>
      <c r="C253" s="13">
        <v>7143.0995453831129</v>
      </c>
      <c r="D253" s="13">
        <v>9.9529786571614737E-2</v>
      </c>
    </row>
    <row r="254" spans="1:4" x14ac:dyDescent="0.5">
      <c r="A254" s="13">
        <v>230</v>
      </c>
      <c r="B254" s="13">
        <v>79108.788295902879</v>
      </c>
      <c r="C254" s="13">
        <v>26200.713926319338</v>
      </c>
      <c r="D254" s="13">
        <v>0.36507281587528734</v>
      </c>
    </row>
    <row r="255" spans="1:4" x14ac:dyDescent="0.5">
      <c r="A255" s="13">
        <v>231</v>
      </c>
      <c r="B255" s="13">
        <v>65354.580190093533</v>
      </c>
      <c r="C255" s="13">
        <v>39092.54708263377</v>
      </c>
      <c r="D255" s="13">
        <v>0.54470371621660729</v>
      </c>
    </row>
    <row r="256" spans="1:4" x14ac:dyDescent="0.5">
      <c r="A256" s="13">
        <v>232</v>
      </c>
      <c r="B256" s="13">
        <v>65354.580190093533</v>
      </c>
      <c r="C256" s="13">
        <v>38889.739809906459</v>
      </c>
      <c r="D256" s="13">
        <v>0.54187786107606573</v>
      </c>
    </row>
    <row r="257" spans="1:4" x14ac:dyDescent="0.5">
      <c r="A257" s="13">
        <v>233</v>
      </c>
      <c r="B257" s="13">
        <v>99740.100454616899</v>
      </c>
      <c r="C257" s="13">
        <v>4475.0035453831078</v>
      </c>
      <c r="D257" s="13">
        <v>6.2353344643933786E-2</v>
      </c>
    </row>
    <row r="258" spans="1:4" x14ac:dyDescent="0.5">
      <c r="A258" s="13">
        <v>234</v>
      </c>
      <c r="B258" s="13">
        <v>99740.100454616899</v>
      </c>
      <c r="C258" s="13">
        <v>4238.0862120497914</v>
      </c>
      <c r="D258" s="13">
        <v>5.9052210245348784E-2</v>
      </c>
    </row>
    <row r="259" spans="1:4" x14ac:dyDescent="0.5">
      <c r="A259" s="13">
        <v>235</v>
      </c>
      <c r="B259" s="13">
        <v>79108.788295902879</v>
      </c>
      <c r="C259" s="13">
        <v>24185.640275525686</v>
      </c>
      <c r="D259" s="13">
        <v>0.33699538966621162</v>
      </c>
    </row>
    <row r="260" spans="1:4" x14ac:dyDescent="0.5">
      <c r="A260" s="13">
        <v>236</v>
      </c>
      <c r="B260" s="13">
        <v>89424.444375259904</v>
      </c>
      <c r="C260" s="13">
        <v>13810.404513628993</v>
      </c>
      <c r="D260" s="13">
        <v>0.19242999554690318</v>
      </c>
    </row>
    <row r="261" spans="1:4" x14ac:dyDescent="0.5">
      <c r="A261" s="13">
        <v>237</v>
      </c>
      <c r="B261" s="13">
        <v>92862.996401712226</v>
      </c>
      <c r="C261" s="13">
        <v>10182.496931621106</v>
      </c>
      <c r="D261" s="13">
        <v>0.14187982960778053</v>
      </c>
    </row>
    <row r="262" spans="1:4" x14ac:dyDescent="0.5">
      <c r="A262" s="13">
        <v>238</v>
      </c>
      <c r="B262" s="13">
        <v>51600.372084284187</v>
      </c>
      <c r="C262" s="13">
        <v>51346.576487144397</v>
      </c>
      <c r="D262" s="13">
        <v>0.71544765216826844</v>
      </c>
    </row>
    <row r="263" spans="1:4" x14ac:dyDescent="0.5">
      <c r="A263" s="13">
        <v>239</v>
      </c>
      <c r="B263" s="13">
        <v>72231.684242998206</v>
      </c>
      <c r="C263" s="13">
        <v>30521.742423668475</v>
      </c>
      <c r="D263" s="13">
        <v>0.42528071881414498</v>
      </c>
    </row>
    <row r="264" spans="1:4" x14ac:dyDescent="0.5">
      <c r="A264" s="13">
        <v>240</v>
      </c>
      <c r="B264" s="13">
        <v>89424.444375259904</v>
      </c>
      <c r="C264" s="13">
        <v>13212.275624740098</v>
      </c>
      <c r="D264" s="13">
        <v>0.18409584868597828</v>
      </c>
    </row>
    <row r="265" spans="1:4" x14ac:dyDescent="0.5">
      <c r="A265" s="13">
        <v>241</v>
      </c>
      <c r="B265" s="13">
        <v>85985.892348807582</v>
      </c>
      <c r="C265" s="13">
        <v>16580.507651192398</v>
      </c>
      <c r="D265" s="13">
        <v>0.23102777404786887</v>
      </c>
    </row>
    <row r="266" spans="1:4" x14ac:dyDescent="0.5">
      <c r="A266" s="13">
        <v>242</v>
      </c>
      <c r="B266" s="13">
        <v>99740.100454616899</v>
      </c>
      <c r="C266" s="13">
        <v>2412.6766882402299</v>
      </c>
      <c r="D266" s="13">
        <v>3.3617506562969371E-2</v>
      </c>
    </row>
    <row r="267" spans="1:4" x14ac:dyDescent="0.5">
      <c r="A267" s="13">
        <v>243</v>
      </c>
      <c r="B267" s="13">
        <v>51600.372084284187</v>
      </c>
      <c r="C267" s="13">
        <v>50374.417915715851</v>
      </c>
      <c r="D267" s="13">
        <v>0.70190188894415262</v>
      </c>
    </row>
    <row r="268" spans="1:4" x14ac:dyDescent="0.5">
      <c r="A268" s="13">
        <v>244</v>
      </c>
      <c r="B268" s="13">
        <v>85985.892348807582</v>
      </c>
      <c r="C268" s="13">
        <v>15165.938420423176</v>
      </c>
      <c r="D268" s="13">
        <v>0.21131759463139502</v>
      </c>
    </row>
    <row r="269" spans="1:4" x14ac:dyDescent="0.5">
      <c r="A269" s="13">
        <v>245</v>
      </c>
      <c r="B269" s="13">
        <v>65354.580190093533</v>
      </c>
      <c r="C269" s="13">
        <v>35772.505524192195</v>
      </c>
      <c r="D269" s="13">
        <v>0.4984432622468512</v>
      </c>
    </row>
    <row r="270" spans="1:4" x14ac:dyDescent="0.5">
      <c r="A270" s="13">
        <v>246</v>
      </c>
      <c r="B270" s="13">
        <v>79108.788295902879</v>
      </c>
      <c r="C270" s="13">
        <v>21588.811704097097</v>
      </c>
      <c r="D270" s="13">
        <v>0.30081196651282527</v>
      </c>
    </row>
    <row r="271" spans="1:4" x14ac:dyDescent="0.5">
      <c r="A271" s="13">
        <v>247</v>
      </c>
      <c r="B271" s="13">
        <v>85985.892348807582</v>
      </c>
      <c r="C271" s="13">
        <v>14507.227651192428</v>
      </c>
      <c r="D271" s="13">
        <v>0.20213931819027561</v>
      </c>
    </row>
    <row r="272" spans="1:4" x14ac:dyDescent="0.5">
      <c r="A272" s="13">
        <v>248</v>
      </c>
      <c r="B272" s="13">
        <v>89424.444375259904</v>
      </c>
      <c r="C272" s="13">
        <v>11009.980624740085</v>
      </c>
      <c r="D272" s="13">
        <v>0.15340973687623738</v>
      </c>
    </row>
    <row r="273" spans="1:4" x14ac:dyDescent="0.5">
      <c r="A273" s="13">
        <v>249</v>
      </c>
      <c r="B273" s="13">
        <v>92862.996401712226</v>
      </c>
      <c r="C273" s="13">
        <v>7298.6035982877947</v>
      </c>
      <c r="D273" s="13">
        <v>0.10169653296767017</v>
      </c>
    </row>
    <row r="274" spans="1:4" x14ac:dyDescent="0.5">
      <c r="A274" s="13">
        <v>250</v>
      </c>
      <c r="B274" s="13">
        <v>37846.16397847484</v>
      </c>
      <c r="C274" s="13">
        <v>62104.236021525139</v>
      </c>
      <c r="D274" s="13">
        <v>0.8653416233588358</v>
      </c>
    </row>
    <row r="275" spans="1:4" x14ac:dyDescent="0.5">
      <c r="A275" s="13">
        <v>251</v>
      </c>
      <c r="B275" s="13">
        <v>99740.100454616899</v>
      </c>
      <c r="C275" s="13">
        <v>93.099545383098302</v>
      </c>
      <c r="D275" s="13">
        <v>1.2972208805186339E-3</v>
      </c>
    </row>
    <row r="276" spans="1:4" x14ac:dyDescent="0.5">
      <c r="A276" s="13">
        <v>252</v>
      </c>
      <c r="B276" s="13">
        <v>79108.788295902879</v>
      </c>
      <c r="C276" s="13">
        <v>20669.851704097091</v>
      </c>
      <c r="D276" s="13">
        <v>0.28800745607772027</v>
      </c>
    </row>
    <row r="277" spans="1:4" x14ac:dyDescent="0.5">
      <c r="A277" s="13">
        <v>253</v>
      </c>
      <c r="B277" s="13">
        <v>37846.16397847484</v>
      </c>
      <c r="C277" s="13">
        <v>61370.156021525152</v>
      </c>
      <c r="D277" s="13">
        <v>0.85511317487337224</v>
      </c>
    </row>
    <row r="278" spans="1:4" x14ac:dyDescent="0.5">
      <c r="A278" s="13">
        <v>254</v>
      </c>
      <c r="B278" s="13">
        <v>92862.996401712226</v>
      </c>
      <c r="C278" s="13">
        <v>6274.6702649544459</v>
      </c>
      <c r="D278" s="13">
        <v>8.7429355885404791E-2</v>
      </c>
    </row>
    <row r="279" spans="1:4" x14ac:dyDescent="0.5">
      <c r="A279" s="13">
        <v>255</v>
      </c>
      <c r="B279" s="13">
        <v>99740.100454616899</v>
      </c>
      <c r="C279" s="13">
        <v>-727.91378795020864</v>
      </c>
      <c r="D279" s="13">
        <v>-1.0142530353513946E-2</v>
      </c>
    </row>
    <row r="280" spans="1:4" x14ac:dyDescent="0.5">
      <c r="A280" s="13">
        <v>256</v>
      </c>
      <c r="B280" s="13">
        <v>58477.47613718886</v>
      </c>
      <c r="C280" s="13">
        <v>40317.190529477812</v>
      </c>
      <c r="D280" s="13">
        <v>0.56176752725778134</v>
      </c>
    </row>
    <row r="281" spans="1:4" x14ac:dyDescent="0.5">
      <c r="A281" s="13">
        <v>257</v>
      </c>
      <c r="B281" s="13">
        <v>99740.100454616899</v>
      </c>
      <c r="C281" s="13">
        <v>-2558.4277273441403</v>
      </c>
      <c r="D281" s="13">
        <v>-3.5648357417341056E-2</v>
      </c>
    </row>
    <row r="282" spans="1:4" x14ac:dyDescent="0.5">
      <c r="A282" s="13">
        <v>258</v>
      </c>
      <c r="B282" s="13">
        <v>37846.16397847484</v>
      </c>
      <c r="C282" s="13">
        <v>59158.08602152516</v>
      </c>
      <c r="D282" s="13">
        <v>0.82429086117290384</v>
      </c>
    </row>
    <row r="283" spans="1:4" x14ac:dyDescent="0.5">
      <c r="A283" s="13">
        <v>259</v>
      </c>
      <c r="B283" s="13">
        <v>58477.47613718886</v>
      </c>
      <c r="C283" s="13">
        <v>38462.443862811138</v>
      </c>
      <c r="D283" s="13">
        <v>0.53592404870832389</v>
      </c>
    </row>
    <row r="284" spans="1:4" x14ac:dyDescent="0.5">
      <c r="A284" s="13">
        <v>260</v>
      </c>
      <c r="B284" s="13">
        <v>65354.580190093533</v>
      </c>
      <c r="C284" s="13">
        <v>31237.074355361023</v>
      </c>
      <c r="D284" s="13">
        <v>0.43524793739158141</v>
      </c>
    </row>
    <row r="285" spans="1:4" x14ac:dyDescent="0.5">
      <c r="A285" s="13">
        <v>261</v>
      </c>
      <c r="B285" s="13">
        <v>99740.100454616899</v>
      </c>
      <c r="C285" s="13">
        <v>-3163.8004546168959</v>
      </c>
      <c r="D285" s="13">
        <v>-4.4083437729315361E-2</v>
      </c>
    </row>
    <row r="286" spans="1:4" x14ac:dyDescent="0.5">
      <c r="A286" s="13">
        <v>262</v>
      </c>
      <c r="B286" s="13">
        <v>92862.996401712226</v>
      </c>
      <c r="C286" s="13">
        <v>3480.383598287779</v>
      </c>
      <c r="D286" s="13">
        <v>4.8494611411208081E-2</v>
      </c>
    </row>
    <row r="287" spans="1:4" x14ac:dyDescent="0.5">
      <c r="A287" s="13">
        <v>263</v>
      </c>
      <c r="B287" s="13">
        <v>99740.100454616899</v>
      </c>
      <c r="C287" s="13">
        <v>-4213.2004546168755</v>
      </c>
      <c r="D287" s="13">
        <v>-5.8705459635164159E-2</v>
      </c>
    </row>
    <row r="288" spans="1:4" x14ac:dyDescent="0.5">
      <c r="A288" s="13">
        <v>264</v>
      </c>
      <c r="B288" s="13">
        <v>85985.892348807582</v>
      </c>
      <c r="C288" s="13">
        <v>9336.7003784651461</v>
      </c>
      <c r="D288" s="13">
        <v>0.13009475649158261</v>
      </c>
    </row>
    <row r="289" spans="1:4" x14ac:dyDescent="0.5">
      <c r="A289" s="13">
        <v>265</v>
      </c>
      <c r="B289" s="13">
        <v>79108.788295902879</v>
      </c>
      <c r="C289" s="13">
        <v>15749.105037430432</v>
      </c>
      <c r="D289" s="13">
        <v>0.21944326172558218</v>
      </c>
    </row>
    <row r="290" spans="1:4" x14ac:dyDescent="0.5">
      <c r="A290" s="13">
        <v>266</v>
      </c>
      <c r="B290" s="13">
        <v>79108.788295902879</v>
      </c>
      <c r="C290" s="13">
        <v>15596.078370763775</v>
      </c>
      <c r="D290" s="13">
        <v>0.21731103447936631</v>
      </c>
    </row>
    <row r="291" spans="1:4" x14ac:dyDescent="0.5">
      <c r="A291" s="13">
        <v>267</v>
      </c>
      <c r="B291" s="13">
        <v>79108.788295902879</v>
      </c>
      <c r="C291" s="13">
        <v>15582.259704097116</v>
      </c>
      <c r="D291" s="13">
        <v>0.21711848936148037</v>
      </c>
    </row>
    <row r="292" spans="1:4" x14ac:dyDescent="0.5">
      <c r="A292" s="13">
        <v>268</v>
      </c>
      <c r="B292" s="13">
        <v>65354.580190093533</v>
      </c>
      <c r="C292" s="13">
        <v>29323.311238477894</v>
      </c>
      <c r="D292" s="13">
        <v>0.40858214149138022</v>
      </c>
    </row>
    <row r="293" spans="1:4" x14ac:dyDescent="0.5">
      <c r="A293" s="13">
        <v>269</v>
      </c>
      <c r="B293" s="13">
        <v>79108.788295902879</v>
      </c>
      <c r="C293" s="13">
        <v>14280.225037430471</v>
      </c>
      <c r="D293" s="13">
        <v>0.19897633249262711</v>
      </c>
    </row>
    <row r="294" spans="1:4" x14ac:dyDescent="0.5">
      <c r="A294" s="13">
        <v>270</v>
      </c>
      <c r="B294" s="13">
        <v>89424.444375259904</v>
      </c>
      <c r="C294" s="13">
        <v>3789.2489580734255</v>
      </c>
      <c r="D294" s="13">
        <v>5.2798247828916949E-2</v>
      </c>
    </row>
    <row r="295" spans="1:4" x14ac:dyDescent="0.5">
      <c r="A295" s="13">
        <v>271</v>
      </c>
      <c r="B295" s="13">
        <v>99740.100454616899</v>
      </c>
      <c r="C295" s="13">
        <v>-7081.7461689026095</v>
      </c>
      <c r="D295" s="13">
        <v>-9.8674907197786141E-2</v>
      </c>
    </row>
    <row r="296" spans="1:4" x14ac:dyDescent="0.5">
      <c r="A296" s="13">
        <v>272</v>
      </c>
      <c r="B296" s="13">
        <v>99740.100454616899</v>
      </c>
      <c r="C296" s="13">
        <v>-7097.9564546168986</v>
      </c>
      <c r="D296" s="13">
        <v>-9.8900776411445762E-2</v>
      </c>
    </row>
    <row r="297" spans="1:4" x14ac:dyDescent="0.5">
      <c r="A297" s="13">
        <v>273</v>
      </c>
      <c r="B297" s="13">
        <v>79108.788295902879</v>
      </c>
      <c r="C297" s="13">
        <v>13369.259704097116</v>
      </c>
      <c r="D297" s="13">
        <v>0.18628321732255906</v>
      </c>
    </row>
    <row r="298" spans="1:4" x14ac:dyDescent="0.5">
      <c r="A298" s="13">
        <v>274</v>
      </c>
      <c r="B298" s="13">
        <v>58477.47613718886</v>
      </c>
      <c r="C298" s="13">
        <v>33772.342044629317</v>
      </c>
      <c r="D298" s="13">
        <v>0.47057358984981695</v>
      </c>
    </row>
    <row r="299" spans="1:4" x14ac:dyDescent="0.5">
      <c r="A299" s="13">
        <v>275</v>
      </c>
      <c r="B299" s="13">
        <v>37846.16397847484</v>
      </c>
      <c r="C299" s="13">
        <v>54214.276021525176</v>
      </c>
      <c r="D299" s="13">
        <v>0.75540530931626626</v>
      </c>
    </row>
    <row r="300" spans="1:4" x14ac:dyDescent="0.5">
      <c r="A300" s="13">
        <v>276</v>
      </c>
      <c r="B300" s="13">
        <v>72231.684242998206</v>
      </c>
      <c r="C300" s="13">
        <v>19364.475757001812</v>
      </c>
      <c r="D300" s="13">
        <v>0.26981874281890988</v>
      </c>
    </row>
    <row r="301" spans="1:4" x14ac:dyDescent="0.5">
      <c r="A301" s="13">
        <v>277</v>
      </c>
      <c r="B301" s="13">
        <v>92862.996401712226</v>
      </c>
      <c r="C301" s="13">
        <v>-1805.7656324814598</v>
      </c>
      <c r="D301" s="13">
        <v>-2.5160991647582742E-2</v>
      </c>
    </row>
    <row r="302" spans="1:4" x14ac:dyDescent="0.5">
      <c r="A302" s="13">
        <v>278</v>
      </c>
      <c r="B302" s="13">
        <v>79108.788295902879</v>
      </c>
      <c r="C302" s="13">
        <v>11566.725989811413</v>
      </c>
      <c r="D302" s="13">
        <v>0.16116725824468878</v>
      </c>
    </row>
    <row r="303" spans="1:4" x14ac:dyDescent="0.5">
      <c r="A303" s="13">
        <v>279</v>
      </c>
      <c r="B303" s="13">
        <v>58477.47613718886</v>
      </c>
      <c r="C303" s="13">
        <v>32123.683862811129</v>
      </c>
      <c r="D303" s="13">
        <v>0.44760168585724702</v>
      </c>
    </row>
    <row r="304" spans="1:4" x14ac:dyDescent="0.5">
      <c r="A304" s="13">
        <v>280</v>
      </c>
      <c r="B304" s="13">
        <v>99740.100454616899</v>
      </c>
      <c r="C304" s="13">
        <v>-9245.792762309211</v>
      </c>
      <c r="D304" s="13">
        <v>-0.12882807728933313</v>
      </c>
    </row>
    <row r="305" spans="1:4" x14ac:dyDescent="0.5">
      <c r="A305" s="13">
        <v>281</v>
      </c>
      <c r="B305" s="13">
        <v>92862.996401712226</v>
      </c>
      <c r="C305" s="13">
        <v>-2539.476401712207</v>
      </c>
      <c r="D305" s="13">
        <v>-3.5384295383288258E-2</v>
      </c>
    </row>
    <row r="306" spans="1:4" x14ac:dyDescent="0.5">
      <c r="A306" s="13">
        <v>282</v>
      </c>
      <c r="B306" s="13">
        <v>44723.268031379514</v>
      </c>
      <c r="C306" s="13">
        <v>45569.859241347789</v>
      </c>
      <c r="D306" s="13">
        <v>0.63495662290208377</v>
      </c>
    </row>
    <row r="307" spans="1:4" x14ac:dyDescent="0.5">
      <c r="A307" s="13">
        <v>283</v>
      </c>
      <c r="B307" s="13">
        <v>99740.100454616899</v>
      </c>
      <c r="C307" s="13">
        <v>-9471.6364546169352</v>
      </c>
      <c r="D307" s="13">
        <v>-0.13197491492628891</v>
      </c>
    </row>
    <row r="308" spans="1:4" x14ac:dyDescent="0.5">
      <c r="A308" s="13">
        <v>284</v>
      </c>
      <c r="B308" s="13">
        <v>89424.444375259904</v>
      </c>
      <c r="C308" s="13">
        <v>616.75562474007893</v>
      </c>
      <c r="D308" s="13">
        <v>8.593686159238681E-3</v>
      </c>
    </row>
    <row r="309" spans="1:4" x14ac:dyDescent="0.5">
      <c r="A309" s="13">
        <v>285</v>
      </c>
      <c r="B309" s="13">
        <v>48161.820057831836</v>
      </c>
      <c r="C309" s="13">
        <v>41581.895497723715</v>
      </c>
      <c r="D309" s="13">
        <v>0.57938954340999005</v>
      </c>
    </row>
    <row r="310" spans="1:4" x14ac:dyDescent="0.5">
      <c r="A310" s="13">
        <v>286</v>
      </c>
      <c r="B310" s="13">
        <v>37846.16397847484</v>
      </c>
      <c r="C310" s="13">
        <v>51536.236021525139</v>
      </c>
      <c r="D310" s="13">
        <v>0.71809031070301999</v>
      </c>
    </row>
    <row r="311" spans="1:4" x14ac:dyDescent="0.5">
      <c r="A311" s="13">
        <v>287</v>
      </c>
      <c r="B311" s="13">
        <v>99740.100454616899</v>
      </c>
      <c r="C311" s="13">
        <v>-10449.940454616895</v>
      </c>
      <c r="D311" s="13">
        <v>-0.14560630669165883</v>
      </c>
    </row>
    <row r="312" spans="1:4" x14ac:dyDescent="0.5">
      <c r="A312" s="13">
        <v>288</v>
      </c>
      <c r="B312" s="13">
        <v>99740.100454616899</v>
      </c>
      <c r="C312" s="13">
        <v>-10493.220454616923</v>
      </c>
      <c r="D312" s="13">
        <v>-0.14620935710912172</v>
      </c>
    </row>
    <row r="313" spans="1:4" x14ac:dyDescent="0.5">
      <c r="A313" s="13">
        <v>289</v>
      </c>
      <c r="B313" s="13">
        <v>85985.892348807582</v>
      </c>
      <c r="C313" s="13">
        <v>2741.8645742693334</v>
      </c>
      <c r="D313" s="13">
        <v>3.8204310908936313E-2</v>
      </c>
    </row>
    <row r="314" spans="1:4" x14ac:dyDescent="0.5">
      <c r="A314" s="13">
        <v>290</v>
      </c>
      <c r="B314" s="13">
        <v>17214.851819760821</v>
      </c>
      <c r="C314" s="13">
        <v>70701.62818023916</v>
      </c>
      <c r="D314" s="13">
        <v>0.98513508293372776</v>
      </c>
    </row>
    <row r="315" spans="1:4" x14ac:dyDescent="0.5">
      <c r="A315" s="13">
        <v>291</v>
      </c>
      <c r="B315" s="13">
        <v>37846.16397847484</v>
      </c>
      <c r="C315" s="13">
        <v>50036.751577080737</v>
      </c>
      <c r="D315" s="13">
        <v>0.69719694840633051</v>
      </c>
    </row>
    <row r="316" spans="1:4" x14ac:dyDescent="0.5">
      <c r="A316" s="13">
        <v>292</v>
      </c>
      <c r="B316" s="13">
        <v>89424.444375259904</v>
      </c>
      <c r="C316" s="13">
        <v>-1674.4710419265757</v>
      </c>
      <c r="D316" s="13">
        <v>-2.3331572570764559E-2</v>
      </c>
    </row>
    <row r="317" spans="1:4" x14ac:dyDescent="0.5">
      <c r="A317" s="13">
        <v>293</v>
      </c>
      <c r="B317" s="13">
        <v>-13732.116418310223</v>
      </c>
      <c r="C317" s="13">
        <v>101480.70041831021</v>
      </c>
      <c r="D317" s="13">
        <v>1.4140013574780257</v>
      </c>
    </row>
    <row r="318" spans="1:4" x14ac:dyDescent="0.5">
      <c r="A318" s="13">
        <v>294</v>
      </c>
      <c r="B318" s="13">
        <v>89424.444375259904</v>
      </c>
      <c r="C318" s="13">
        <v>-1851.244375259892</v>
      </c>
      <c r="D318" s="13">
        <v>-2.5794678681275055E-2</v>
      </c>
    </row>
    <row r="319" spans="1:4" x14ac:dyDescent="0.5">
      <c r="A319" s="13">
        <v>295</v>
      </c>
      <c r="B319" s="13">
        <v>89424.444375259904</v>
      </c>
      <c r="C319" s="13">
        <v>-2068.2963752599026</v>
      </c>
      <c r="D319" s="13">
        <v>-2.8819015539201975E-2</v>
      </c>
    </row>
    <row r="320" spans="1:4" x14ac:dyDescent="0.5">
      <c r="A320" s="13">
        <v>296</v>
      </c>
      <c r="B320" s="13">
        <v>85985.892348807582</v>
      </c>
      <c r="C320" s="13">
        <v>1266.7247940495436</v>
      </c>
      <c r="D320" s="13">
        <v>1.7650159793476838E-2</v>
      </c>
    </row>
    <row r="321" spans="1:4" x14ac:dyDescent="0.5">
      <c r="A321" s="13">
        <v>297</v>
      </c>
      <c r="B321" s="13">
        <v>3460.6437139514601</v>
      </c>
      <c r="C321" s="13">
        <v>83611.222952715194</v>
      </c>
      <c r="D321" s="13">
        <v>1.1650134682575122</v>
      </c>
    </row>
    <row r="322" spans="1:4" x14ac:dyDescent="0.5">
      <c r="A322" s="13">
        <v>298</v>
      </c>
      <c r="B322" s="13">
        <v>58477.47613718886</v>
      </c>
      <c r="C322" s="13">
        <v>27349.403862811188</v>
      </c>
      <c r="D322" s="13">
        <v>0.3810783136972925</v>
      </c>
    </row>
    <row r="323" spans="1:4" x14ac:dyDescent="0.5">
      <c r="A323" s="13">
        <v>299</v>
      </c>
      <c r="B323" s="13">
        <v>79108.788295902879</v>
      </c>
      <c r="C323" s="13">
        <v>6466.3850374304602</v>
      </c>
      <c r="D323" s="13">
        <v>9.01006514855755E-2</v>
      </c>
    </row>
    <row r="324" spans="1:4" x14ac:dyDescent="0.5">
      <c r="A324" s="13">
        <v>300</v>
      </c>
      <c r="B324" s="13">
        <v>6899.1957404037967</v>
      </c>
      <c r="C324" s="13">
        <v>78295.524259596205</v>
      </c>
      <c r="D324" s="13">
        <v>1.0909461319361102</v>
      </c>
    </row>
    <row r="325" spans="1:4" x14ac:dyDescent="0.5">
      <c r="A325" s="13">
        <v>301</v>
      </c>
      <c r="B325" s="13">
        <v>79108.788295902879</v>
      </c>
      <c r="C325" s="13">
        <v>5903.1374183828302</v>
      </c>
      <c r="D325" s="13">
        <v>8.225252967870321E-2</v>
      </c>
    </row>
    <row r="326" spans="1:4" x14ac:dyDescent="0.5">
      <c r="A326" s="13">
        <v>302</v>
      </c>
      <c r="B326" s="13">
        <v>99740.100454616899</v>
      </c>
      <c r="C326" s="13">
        <v>-14948.22045461685</v>
      </c>
      <c r="D326" s="13">
        <v>-0.20828397840753662</v>
      </c>
    </row>
    <row r="327" spans="1:4" x14ac:dyDescent="0.5">
      <c r="A327" s="13">
        <v>303</v>
      </c>
      <c r="B327" s="13">
        <v>85985.892348807582</v>
      </c>
      <c r="C327" s="13">
        <v>-1266.5292718845303</v>
      </c>
      <c r="D327" s="13">
        <v>-1.7647435446821701E-2</v>
      </c>
    </row>
    <row r="328" spans="1:4" x14ac:dyDescent="0.5">
      <c r="A328" s="13">
        <v>304</v>
      </c>
      <c r="B328" s="13">
        <v>85985.892348807582</v>
      </c>
      <c r="C328" s="13">
        <v>-1583.4209202361817</v>
      </c>
      <c r="D328" s="13">
        <v>-2.2062907739539894E-2</v>
      </c>
    </row>
    <row r="329" spans="1:4" x14ac:dyDescent="0.5">
      <c r="A329" s="13">
        <v>305</v>
      </c>
      <c r="B329" s="13">
        <v>85985.892348807582</v>
      </c>
      <c r="C329" s="13">
        <v>-1812.4256821409072</v>
      </c>
      <c r="D329" s="13">
        <v>-2.5253790763281696E-2</v>
      </c>
    </row>
    <row r="330" spans="1:4" x14ac:dyDescent="0.5">
      <c r="A330" s="13">
        <v>306</v>
      </c>
      <c r="B330" s="13">
        <v>79108.788295902879</v>
      </c>
      <c r="C330" s="13">
        <v>4886.7417040971195</v>
      </c>
      <c r="D330" s="13">
        <v>6.8090379498317477E-2</v>
      </c>
    </row>
    <row r="331" spans="1:4" x14ac:dyDescent="0.5">
      <c r="A331" s="13">
        <v>307</v>
      </c>
      <c r="B331" s="13">
        <v>89424.444375259904</v>
      </c>
      <c r="C331" s="13">
        <v>-5637.8386609741865</v>
      </c>
      <c r="D331" s="13">
        <v>-7.8555937109212326E-2</v>
      </c>
    </row>
    <row r="332" spans="1:4" x14ac:dyDescent="0.5">
      <c r="A332" s="13">
        <v>308</v>
      </c>
      <c r="B332" s="13">
        <v>89424.444375259904</v>
      </c>
      <c r="C332" s="13">
        <v>-5638.8665974821051</v>
      </c>
      <c r="D332" s="13">
        <v>-7.8570260065317352E-2</v>
      </c>
    </row>
    <row r="333" spans="1:4" x14ac:dyDescent="0.5">
      <c r="A333" s="13">
        <v>309</v>
      </c>
      <c r="B333" s="13">
        <v>89424.444375259904</v>
      </c>
      <c r="C333" s="13">
        <v>-6029.3358038313308</v>
      </c>
      <c r="D333" s="13">
        <v>-8.4010939776388335E-2</v>
      </c>
    </row>
    <row r="334" spans="1:4" x14ac:dyDescent="0.5">
      <c r="A334" s="13">
        <v>310</v>
      </c>
      <c r="B334" s="13">
        <v>99740.100454616899</v>
      </c>
      <c r="C334" s="13">
        <v>-16824.969026045481</v>
      </c>
      <c r="D334" s="13">
        <v>-0.23443402483711581</v>
      </c>
    </row>
    <row r="335" spans="1:4" x14ac:dyDescent="0.5">
      <c r="A335" s="13">
        <v>311</v>
      </c>
      <c r="B335" s="13">
        <v>85985.892348807582</v>
      </c>
      <c r="C335" s="13">
        <v>-3101.1261949614272</v>
      </c>
      <c r="D335" s="13">
        <v>-4.3210153569209458E-2</v>
      </c>
    </row>
    <row r="336" spans="1:4" x14ac:dyDescent="0.5">
      <c r="A336" s="13">
        <v>312</v>
      </c>
      <c r="B336" s="13">
        <v>79108.788295902879</v>
      </c>
      <c r="C336" s="13">
        <v>3769.4294818748895</v>
      </c>
      <c r="D336" s="13">
        <v>5.2522089247692007E-2</v>
      </c>
    </row>
    <row r="337" spans="1:4" x14ac:dyDescent="0.5">
      <c r="A337" s="13">
        <v>313</v>
      </c>
      <c r="B337" s="13">
        <v>85985.892348807582</v>
      </c>
      <c r="C337" s="13">
        <v>-3729.9894916647172</v>
      </c>
      <c r="D337" s="13">
        <v>-5.1972544364120812E-2</v>
      </c>
    </row>
    <row r="338" spans="1:4" x14ac:dyDescent="0.5">
      <c r="A338" s="13">
        <v>314</v>
      </c>
      <c r="B338" s="13">
        <v>99740.100454616899</v>
      </c>
      <c r="C338" s="13">
        <v>-18027.011565728026</v>
      </c>
      <c r="D338" s="13">
        <v>-0.25118292168007433</v>
      </c>
    </row>
    <row r="339" spans="1:4" x14ac:dyDescent="0.5">
      <c r="A339" s="13">
        <v>315</v>
      </c>
      <c r="B339" s="13">
        <v>68793.132216545884</v>
      </c>
      <c r="C339" s="13">
        <v>12902.117783454116</v>
      </c>
      <c r="D339" s="13">
        <v>0.17977420322232809</v>
      </c>
    </row>
    <row r="340" spans="1:4" x14ac:dyDescent="0.5">
      <c r="A340" s="13">
        <v>316</v>
      </c>
      <c r="B340" s="13">
        <v>79108.788295902879</v>
      </c>
      <c r="C340" s="13">
        <v>1468.478370763798</v>
      </c>
      <c r="D340" s="13">
        <v>2.0461333052767129E-2</v>
      </c>
    </row>
    <row r="341" spans="1:4" x14ac:dyDescent="0.5">
      <c r="A341" s="13">
        <v>317</v>
      </c>
      <c r="B341" s="13">
        <v>99740.100454616899</v>
      </c>
      <c r="C341" s="13">
        <v>-19176.996454616892</v>
      </c>
      <c r="D341" s="13">
        <v>-0.26720646297674711</v>
      </c>
    </row>
    <row r="342" spans="1:4" x14ac:dyDescent="0.5">
      <c r="A342" s="13">
        <v>318</v>
      </c>
      <c r="B342" s="13">
        <v>72231.684242998206</v>
      </c>
      <c r="C342" s="13">
        <v>7408.0643284303951</v>
      </c>
      <c r="D342" s="13">
        <v>0.10322172564346142</v>
      </c>
    </row>
    <row r="343" spans="1:4" x14ac:dyDescent="0.5">
      <c r="A343" s="13">
        <v>319</v>
      </c>
      <c r="B343" s="13">
        <v>99740.100454616899</v>
      </c>
      <c r="C343" s="13">
        <v>-20112.989343505789</v>
      </c>
      <c r="D343" s="13">
        <v>-0.28024830452911265</v>
      </c>
    </row>
    <row r="344" spans="1:4" x14ac:dyDescent="0.5">
      <c r="A344" s="13">
        <v>320</v>
      </c>
      <c r="B344" s="13">
        <v>99740.100454616899</v>
      </c>
      <c r="C344" s="13">
        <v>-20213.180454616901</v>
      </c>
      <c r="D344" s="13">
        <v>-0.28164433713959297</v>
      </c>
    </row>
    <row r="345" spans="1:4" x14ac:dyDescent="0.5">
      <c r="A345" s="13">
        <v>321</v>
      </c>
      <c r="B345" s="13">
        <v>99740.100454616899</v>
      </c>
      <c r="C345" s="13">
        <v>-20635.757597474061</v>
      </c>
      <c r="D345" s="13">
        <v>-0.28753239911764567</v>
      </c>
    </row>
    <row r="346" spans="1:4" x14ac:dyDescent="0.5">
      <c r="A346" s="13">
        <v>322</v>
      </c>
      <c r="B346" s="13">
        <v>58477.47613718886</v>
      </c>
      <c r="C346" s="13">
        <v>20589.774771902055</v>
      </c>
      <c r="D346" s="13">
        <v>0.28689168834691314</v>
      </c>
    </row>
    <row r="347" spans="1:4" x14ac:dyDescent="0.5">
      <c r="A347" s="13">
        <v>323</v>
      </c>
      <c r="B347" s="13">
        <v>85985.892348807582</v>
      </c>
      <c r="C347" s="13">
        <v>-7261.0923488075641</v>
      </c>
      <c r="D347" s="13">
        <v>-0.10117386257352523</v>
      </c>
    </row>
    <row r="348" spans="1:4" x14ac:dyDescent="0.5">
      <c r="A348" s="13">
        <v>324</v>
      </c>
      <c r="B348" s="13">
        <v>89424.444375259904</v>
      </c>
      <c r="C348" s="13">
        <v>-10918.444375259904</v>
      </c>
      <c r="D348" s="13">
        <v>-0.15213429848755958</v>
      </c>
    </row>
    <row r="349" spans="1:4" x14ac:dyDescent="0.5">
      <c r="A349" s="13">
        <v>325</v>
      </c>
      <c r="B349" s="13">
        <v>99740.100454616899</v>
      </c>
      <c r="C349" s="13">
        <v>-21278.300454616896</v>
      </c>
      <c r="D349" s="13">
        <v>-0.29648539676638724</v>
      </c>
    </row>
    <row r="350" spans="1:4" x14ac:dyDescent="0.5">
      <c r="A350" s="13">
        <v>326</v>
      </c>
      <c r="B350" s="13">
        <v>99740.100454616899</v>
      </c>
      <c r="C350" s="13">
        <v>-21402.340454616889</v>
      </c>
      <c r="D350" s="13">
        <v>-0.29821373257466</v>
      </c>
    </row>
    <row r="351" spans="1:4" x14ac:dyDescent="0.5">
      <c r="A351" s="13">
        <v>327</v>
      </c>
      <c r="B351" s="13">
        <v>58477.47613718886</v>
      </c>
      <c r="C351" s="13">
        <v>19739.963862811172</v>
      </c>
      <c r="D351" s="13">
        <v>0.27505068041041952</v>
      </c>
    </row>
    <row r="352" spans="1:4" x14ac:dyDescent="0.5">
      <c r="A352" s="13">
        <v>328</v>
      </c>
      <c r="B352" s="13">
        <v>85985.892348807582</v>
      </c>
      <c r="C352" s="13">
        <v>-8004.4378033530375</v>
      </c>
      <c r="D352" s="13">
        <v>-0.11153141309761257</v>
      </c>
    </row>
    <row r="353" spans="1:4" x14ac:dyDescent="0.5">
      <c r="A353" s="13">
        <v>329</v>
      </c>
      <c r="B353" s="13">
        <v>99740.100454616899</v>
      </c>
      <c r="C353" s="13">
        <v>-21946.580454616895</v>
      </c>
      <c r="D353" s="13">
        <v>-0.30579700797206744</v>
      </c>
    </row>
    <row r="354" spans="1:4" x14ac:dyDescent="0.5">
      <c r="A354" s="13">
        <v>330</v>
      </c>
      <c r="B354" s="13">
        <v>99740.100454616899</v>
      </c>
      <c r="C354" s="13">
        <v>-22430.140454616863</v>
      </c>
      <c r="D354" s="13">
        <v>-0.31253478661966788</v>
      </c>
    </row>
    <row r="355" spans="1:4" x14ac:dyDescent="0.5">
      <c r="A355" s="13">
        <v>331</v>
      </c>
      <c r="B355" s="13">
        <v>99740.100454616899</v>
      </c>
      <c r="C355" s="13">
        <v>-22679.940454616895</v>
      </c>
      <c r="D355" s="13">
        <v>-0.31601542419550321</v>
      </c>
    </row>
    <row r="356" spans="1:4" x14ac:dyDescent="0.5">
      <c r="A356" s="13">
        <v>332</v>
      </c>
      <c r="B356" s="13">
        <v>92862.996401712226</v>
      </c>
      <c r="C356" s="13">
        <v>-16046.029735045551</v>
      </c>
      <c r="D356" s="13">
        <v>-0.22358052057150926</v>
      </c>
    </row>
    <row r="357" spans="1:4" x14ac:dyDescent="0.5">
      <c r="A357" s="13">
        <v>333</v>
      </c>
      <c r="B357" s="13">
        <v>79108.788295902879</v>
      </c>
      <c r="C357" s="13">
        <v>-2726.0482959028886</v>
      </c>
      <c r="D357" s="13">
        <v>-3.7983931674380217E-2</v>
      </c>
    </row>
    <row r="358" spans="1:4" x14ac:dyDescent="0.5">
      <c r="A358" s="13">
        <v>334</v>
      </c>
      <c r="B358" s="13">
        <v>79108.788295902879</v>
      </c>
      <c r="C358" s="13">
        <v>-3527.1722959028702</v>
      </c>
      <c r="D358" s="13">
        <v>-4.914655095902018E-2</v>
      </c>
    </row>
    <row r="359" spans="1:4" x14ac:dyDescent="0.5">
      <c r="A359" s="13">
        <v>335</v>
      </c>
      <c r="B359" s="13">
        <v>85985.892348807582</v>
      </c>
      <c r="C359" s="13">
        <v>-10787.861579576813</v>
      </c>
      <c r="D359" s="13">
        <v>-0.150314797344997</v>
      </c>
    </row>
    <row r="360" spans="1:4" x14ac:dyDescent="0.5">
      <c r="A360" s="13">
        <v>336</v>
      </c>
      <c r="B360" s="13">
        <v>85985.892348807582</v>
      </c>
      <c r="C360" s="13">
        <v>-11854.995205950428</v>
      </c>
      <c r="D360" s="13">
        <v>-0.16518391423207837</v>
      </c>
    </row>
    <row r="361" spans="1:4" x14ac:dyDescent="0.5">
      <c r="A361" s="13">
        <v>337</v>
      </c>
      <c r="B361" s="13">
        <v>89424.444375259904</v>
      </c>
      <c r="C361" s="13">
        <v>-15455.964375259922</v>
      </c>
      <c r="D361" s="13">
        <v>-0.21535872848396573</v>
      </c>
    </row>
    <row r="362" spans="1:4" x14ac:dyDescent="0.5">
      <c r="A362" s="13">
        <v>338</v>
      </c>
      <c r="B362" s="13">
        <v>92862.996401712226</v>
      </c>
      <c r="C362" s="13">
        <v>-18949.339258855063</v>
      </c>
      <c r="D362" s="13">
        <v>-0.26403435653167978</v>
      </c>
    </row>
    <row r="363" spans="1:4" x14ac:dyDescent="0.5">
      <c r="A363" s="13">
        <v>339</v>
      </c>
      <c r="B363" s="13">
        <v>99740.100454616899</v>
      </c>
      <c r="C363" s="13">
        <v>-26076.060454616905</v>
      </c>
      <c r="D363" s="13">
        <v>-0.3633359321380345</v>
      </c>
    </row>
    <row r="364" spans="1:4" x14ac:dyDescent="0.5">
      <c r="A364" s="13">
        <v>340</v>
      </c>
      <c r="B364" s="13">
        <v>79108.788295902879</v>
      </c>
      <c r="C364" s="13">
        <v>-6330.5421420567145</v>
      </c>
      <c r="D364" s="13">
        <v>-8.8207857706359888E-2</v>
      </c>
    </row>
    <row r="365" spans="1:4" x14ac:dyDescent="0.5">
      <c r="A365" s="13">
        <v>341</v>
      </c>
      <c r="B365" s="13">
        <v>99740.100454616899</v>
      </c>
      <c r="C365" s="13">
        <v>-27051.460454616899</v>
      </c>
      <c r="D365" s="13">
        <v>-0.37692686044655854</v>
      </c>
    </row>
    <row r="366" spans="1:4" x14ac:dyDescent="0.5">
      <c r="A366" s="13">
        <v>342</v>
      </c>
      <c r="B366" s="13">
        <v>99740.100454616899</v>
      </c>
      <c r="C366" s="13">
        <v>-27368.340454616889</v>
      </c>
      <c r="D366" s="13">
        <v>-0.38134217043467106</v>
      </c>
    </row>
    <row r="367" spans="1:4" x14ac:dyDescent="0.5">
      <c r="A367" s="13">
        <v>343</v>
      </c>
      <c r="B367" s="13">
        <v>79108.788295902879</v>
      </c>
      <c r="C367" s="13">
        <v>-6817.2842959028785</v>
      </c>
      <c r="D367" s="13">
        <v>-9.4989975522291631E-2</v>
      </c>
    </row>
    <row r="368" spans="1:4" x14ac:dyDescent="0.5">
      <c r="A368" s="13">
        <v>344</v>
      </c>
      <c r="B368" s="13">
        <v>79108.788295902879</v>
      </c>
      <c r="C368" s="13">
        <v>-7074.3562959028495</v>
      </c>
      <c r="D368" s="13">
        <v>-9.8571938944609153E-2</v>
      </c>
    </row>
    <row r="369" spans="1:4" x14ac:dyDescent="0.5">
      <c r="A369" s="13">
        <v>345</v>
      </c>
      <c r="B369" s="13">
        <v>99740.100454616899</v>
      </c>
      <c r="C369" s="13">
        <v>-27861.580454616909</v>
      </c>
      <c r="D369" s="13">
        <v>-0.38821482727176015</v>
      </c>
    </row>
    <row r="370" spans="1:4" x14ac:dyDescent="0.5">
      <c r="A370" s="13">
        <v>346</v>
      </c>
      <c r="B370" s="13">
        <v>92862.996401712226</v>
      </c>
      <c r="C370" s="13">
        <v>-21166.49354456937</v>
      </c>
      <c r="D370" s="13">
        <v>-0.29492751313008059</v>
      </c>
    </row>
    <row r="371" spans="1:4" x14ac:dyDescent="0.5">
      <c r="A371" s="13">
        <v>347</v>
      </c>
      <c r="B371" s="13">
        <v>85985.892348807582</v>
      </c>
      <c r="C371" s="13">
        <v>-14463.861579576813</v>
      </c>
      <c r="D371" s="13">
        <v>-0.20153506847697836</v>
      </c>
    </row>
    <row r="372" spans="1:4" x14ac:dyDescent="0.5">
      <c r="A372" s="13">
        <v>348</v>
      </c>
      <c r="B372" s="13">
        <v>24091.95587266548</v>
      </c>
      <c r="C372" s="13">
        <v>47190.874896565278</v>
      </c>
      <c r="D372" s="13">
        <v>0.65754336429746629</v>
      </c>
    </row>
    <row r="373" spans="1:4" x14ac:dyDescent="0.5">
      <c r="A373" s="13">
        <v>349</v>
      </c>
      <c r="B373" s="13">
        <v>79108.788295902879</v>
      </c>
      <c r="C373" s="13">
        <v>-7974.0682959028782</v>
      </c>
      <c r="D373" s="13">
        <v>-0.11110825357483187</v>
      </c>
    </row>
    <row r="374" spans="1:4" x14ac:dyDescent="0.5">
      <c r="A374" s="13">
        <v>350</v>
      </c>
      <c r="B374" s="13">
        <v>37846.16397847484</v>
      </c>
      <c r="C374" s="13">
        <v>33054.876021525153</v>
      </c>
      <c r="D374" s="13">
        <v>0.46057663548872346</v>
      </c>
    </row>
    <row r="375" spans="1:4" x14ac:dyDescent="0.5">
      <c r="A375" s="13">
        <v>351</v>
      </c>
      <c r="B375" s="13">
        <v>37846.16397847484</v>
      </c>
      <c r="C375" s="13">
        <v>32896.156021525167</v>
      </c>
      <c r="D375" s="13">
        <v>0.45836507905943419</v>
      </c>
    </row>
    <row r="376" spans="1:4" x14ac:dyDescent="0.5">
      <c r="A376" s="13">
        <v>352</v>
      </c>
      <c r="B376" s="13">
        <v>58477.47613718886</v>
      </c>
      <c r="C376" s="13">
        <v>11068.843862811147</v>
      </c>
      <c r="D376" s="13">
        <v>0.15422991941533046</v>
      </c>
    </row>
    <row r="377" spans="1:4" x14ac:dyDescent="0.5">
      <c r="A377" s="13">
        <v>353</v>
      </c>
      <c r="B377" s="13">
        <v>79108.788295902879</v>
      </c>
      <c r="C377" s="13">
        <v>-9810.888295902856</v>
      </c>
      <c r="D377" s="13">
        <v>-0.13670194737805408</v>
      </c>
    </row>
    <row r="378" spans="1:4" x14ac:dyDescent="0.5">
      <c r="A378" s="13">
        <v>354</v>
      </c>
      <c r="B378" s="13">
        <v>89424.444375259904</v>
      </c>
      <c r="C378" s="13">
        <v>-21028.380375259891</v>
      </c>
      <c r="D378" s="13">
        <v>-0.29300308604114456</v>
      </c>
    </row>
    <row r="379" spans="1:4" x14ac:dyDescent="0.5">
      <c r="A379" s="13">
        <v>355</v>
      </c>
      <c r="B379" s="13">
        <v>79108.788295902879</v>
      </c>
      <c r="C379" s="13">
        <v>-10730.051153045715</v>
      </c>
      <c r="D379" s="13">
        <v>-0.14950928436317482</v>
      </c>
    </row>
    <row r="380" spans="1:4" x14ac:dyDescent="0.5">
      <c r="A380" s="13">
        <v>356</v>
      </c>
      <c r="B380" s="13">
        <v>92862.996401712226</v>
      </c>
      <c r="C380" s="13">
        <v>-24514.82185625768</v>
      </c>
      <c r="D380" s="13">
        <v>-0.34158210615607748</v>
      </c>
    </row>
    <row r="381" spans="1:4" x14ac:dyDescent="0.5">
      <c r="A381" s="13">
        <v>357</v>
      </c>
      <c r="B381" s="13">
        <v>68793.132216545884</v>
      </c>
      <c r="C381" s="13">
        <v>-541.50554987920623</v>
      </c>
      <c r="D381" s="13">
        <v>-7.5451743972485301E-3</v>
      </c>
    </row>
    <row r="382" spans="1:4" x14ac:dyDescent="0.5">
      <c r="A382" s="13">
        <v>358</v>
      </c>
      <c r="B382" s="13">
        <v>58477.47613718886</v>
      </c>
      <c r="C382" s="13">
        <v>9664.6738628111634</v>
      </c>
      <c r="D382" s="13">
        <v>0.13466463973214399</v>
      </c>
    </row>
    <row r="383" spans="1:4" x14ac:dyDescent="0.5">
      <c r="A383" s="13">
        <v>359</v>
      </c>
      <c r="B383" s="13">
        <v>79108.788295902879</v>
      </c>
      <c r="C383" s="13">
        <v>-11061.744295902885</v>
      </c>
      <c r="D383" s="13">
        <v>-0.15413099619934548</v>
      </c>
    </row>
    <row r="384" spans="1:4" x14ac:dyDescent="0.5">
      <c r="A384" s="13">
        <v>360</v>
      </c>
      <c r="B384" s="13">
        <v>99740.100454616899</v>
      </c>
      <c r="C384" s="13">
        <v>-31801.460454616928</v>
      </c>
      <c r="D384" s="13">
        <v>-0.44311192243701364</v>
      </c>
    </row>
    <row r="385" spans="1:4" x14ac:dyDescent="0.5">
      <c r="A385" s="13">
        <v>361</v>
      </c>
      <c r="B385" s="13">
        <v>89424.444375259904</v>
      </c>
      <c r="C385" s="13">
        <v>-21870.462153037704</v>
      </c>
      <c r="D385" s="13">
        <v>-0.30473639860183022</v>
      </c>
    </row>
    <row r="386" spans="1:4" x14ac:dyDescent="0.5">
      <c r="A386" s="13">
        <v>362</v>
      </c>
      <c r="B386" s="13">
        <v>68793.132216545884</v>
      </c>
      <c r="C386" s="13">
        <v>-1326.3893594029942</v>
      </c>
      <c r="D386" s="13">
        <v>-1.8481507784329821E-2</v>
      </c>
    </row>
    <row r="387" spans="1:4" x14ac:dyDescent="0.5">
      <c r="A387" s="13">
        <v>363</v>
      </c>
      <c r="B387" s="13">
        <v>85985.892348807582</v>
      </c>
      <c r="C387" s="13">
        <v>-18524.372348807578</v>
      </c>
      <c r="D387" s="13">
        <v>-0.25811299626107248</v>
      </c>
    </row>
    <row r="388" spans="1:4" x14ac:dyDescent="0.5">
      <c r="A388" s="13">
        <v>364</v>
      </c>
      <c r="B388" s="13">
        <v>79108.788295902879</v>
      </c>
      <c r="C388" s="13">
        <v>-12055.668295902884</v>
      </c>
      <c r="D388" s="13">
        <v>-0.16798003231593506</v>
      </c>
    </row>
    <row r="389" spans="1:4" x14ac:dyDescent="0.5">
      <c r="A389" s="13">
        <v>365</v>
      </c>
      <c r="B389" s="13">
        <v>99740.100454616899</v>
      </c>
      <c r="C389" s="13">
        <v>-32692.500454616878</v>
      </c>
      <c r="D389" s="13">
        <v>-0.45552740404458653</v>
      </c>
    </row>
    <row r="390" spans="1:4" x14ac:dyDescent="0.5">
      <c r="A390" s="13">
        <v>366</v>
      </c>
      <c r="B390" s="13">
        <v>85985.892348807582</v>
      </c>
      <c r="C390" s="13">
        <v>-19068.852348807588</v>
      </c>
      <c r="D390" s="13">
        <v>-0.26569961574582268</v>
      </c>
    </row>
    <row r="391" spans="1:4" x14ac:dyDescent="0.5">
      <c r="A391" s="13">
        <v>367</v>
      </c>
      <c r="B391" s="13">
        <v>92862.996401712226</v>
      </c>
      <c r="C391" s="13">
        <v>-26239.473324789156</v>
      </c>
      <c r="D391" s="13">
        <v>-0.36561287759958999</v>
      </c>
    </row>
    <row r="392" spans="1:4" x14ac:dyDescent="0.5">
      <c r="A392" s="13">
        <v>368</v>
      </c>
      <c r="B392" s="13">
        <v>99740.100454616899</v>
      </c>
      <c r="C392" s="13">
        <v>-33143.214740331197</v>
      </c>
      <c r="D392" s="13">
        <v>-0.46180752045300461</v>
      </c>
    </row>
    <row r="393" spans="1:4" x14ac:dyDescent="0.5">
      <c r="A393" s="13">
        <v>369</v>
      </c>
      <c r="B393" s="13">
        <v>58477.47613718886</v>
      </c>
      <c r="C393" s="13">
        <v>7947.623862811146</v>
      </c>
      <c r="D393" s="13">
        <v>0.11073978484988897</v>
      </c>
    </row>
    <row r="394" spans="1:4" x14ac:dyDescent="0.5">
      <c r="A394" s="13">
        <v>370</v>
      </c>
      <c r="B394" s="13">
        <v>85985.892348807582</v>
      </c>
      <c r="C394" s="13">
        <v>-19820.732348807593</v>
      </c>
      <c r="D394" s="13">
        <v>-0.27617608404253496</v>
      </c>
    </row>
    <row r="395" spans="1:4" x14ac:dyDescent="0.5">
      <c r="A395" s="13">
        <v>371</v>
      </c>
      <c r="B395" s="13">
        <v>30969.059925570167</v>
      </c>
      <c r="C395" s="13">
        <v>35074.525528975326</v>
      </c>
      <c r="D395" s="13">
        <v>0.48871782029916155</v>
      </c>
    </row>
    <row r="396" spans="1:4" x14ac:dyDescent="0.5">
      <c r="A396" s="13">
        <v>372</v>
      </c>
      <c r="B396" s="13">
        <v>17214.851819760821</v>
      </c>
      <c r="C396" s="13">
        <v>47883.588180239218</v>
      </c>
      <c r="D396" s="13">
        <v>0.6671954214809549</v>
      </c>
    </row>
    <row r="397" spans="1:4" x14ac:dyDescent="0.5">
      <c r="A397" s="13">
        <v>373</v>
      </c>
      <c r="B397" s="13">
        <v>79108.788295902879</v>
      </c>
      <c r="C397" s="13">
        <v>-14425.788295902879</v>
      </c>
      <c r="D397" s="13">
        <v>-0.20100456686852794</v>
      </c>
    </row>
    <row r="398" spans="1:4" x14ac:dyDescent="0.5">
      <c r="A398" s="13">
        <v>374</v>
      </c>
      <c r="B398" s="13">
        <v>99740.100454616899</v>
      </c>
      <c r="C398" s="13">
        <v>-35126.540454616901</v>
      </c>
      <c r="D398" s="13">
        <v>-0.48944258052611239</v>
      </c>
    </row>
    <row r="399" spans="1:4" x14ac:dyDescent="0.5">
      <c r="A399" s="13">
        <v>375</v>
      </c>
      <c r="B399" s="13">
        <v>92862.996401712226</v>
      </c>
      <c r="C399" s="13">
        <v>-28278.224973140794</v>
      </c>
      <c r="D399" s="13">
        <v>-0.39402022585838892</v>
      </c>
    </row>
    <row r="400" spans="1:4" x14ac:dyDescent="0.5">
      <c r="A400" s="13">
        <v>376</v>
      </c>
      <c r="B400" s="13">
        <v>99740.100454616899</v>
      </c>
      <c r="C400" s="13">
        <v>-35624.58045461688</v>
      </c>
      <c r="D400" s="13">
        <v>-0.49638211911005442</v>
      </c>
    </row>
    <row r="401" spans="1:4" x14ac:dyDescent="0.5">
      <c r="A401" s="13">
        <v>377</v>
      </c>
      <c r="B401" s="13">
        <v>85985.892348807582</v>
      </c>
      <c r="C401" s="13">
        <v>-22177.528712443942</v>
      </c>
      <c r="D401" s="13">
        <v>-0.30901497107961917</v>
      </c>
    </row>
    <row r="402" spans="1:4" x14ac:dyDescent="0.5">
      <c r="A402" s="13">
        <v>378</v>
      </c>
      <c r="B402" s="13">
        <v>48161.820057831836</v>
      </c>
      <c r="C402" s="13">
        <v>15554.819942168142</v>
      </c>
      <c r="D402" s="13">
        <v>0.21673615202584406</v>
      </c>
    </row>
    <row r="403" spans="1:4" x14ac:dyDescent="0.5">
      <c r="A403" s="13">
        <v>379</v>
      </c>
      <c r="B403" s="13">
        <v>65354.580190093533</v>
      </c>
      <c r="C403" s="13">
        <v>-2044.5459043792507</v>
      </c>
      <c r="D403" s="13">
        <v>-2.8488083668141252E-2</v>
      </c>
    </row>
    <row r="404" spans="1:4" x14ac:dyDescent="0.5">
      <c r="A404" s="13">
        <v>380</v>
      </c>
      <c r="B404" s="13">
        <v>85985.892348807582</v>
      </c>
      <c r="C404" s="13">
        <v>-22843.225682140917</v>
      </c>
      <c r="D404" s="13">
        <v>-0.31829059112304064</v>
      </c>
    </row>
    <row r="405" spans="1:4" x14ac:dyDescent="0.5">
      <c r="A405" s="13">
        <v>381</v>
      </c>
      <c r="B405" s="13">
        <v>37846.16397847484</v>
      </c>
      <c r="C405" s="13">
        <v>24985.302688191798</v>
      </c>
      <c r="D405" s="13">
        <v>0.34813764363542066</v>
      </c>
    </row>
    <row r="406" spans="1:4" x14ac:dyDescent="0.5">
      <c r="A406" s="13">
        <v>382</v>
      </c>
      <c r="B406" s="13">
        <v>92862.996401712226</v>
      </c>
      <c r="C406" s="13">
        <v>-30261.796401712229</v>
      </c>
      <c r="D406" s="13">
        <v>-0.42165870963996682</v>
      </c>
    </row>
    <row r="407" spans="1:4" x14ac:dyDescent="0.5">
      <c r="A407" s="13">
        <v>383</v>
      </c>
      <c r="B407" s="13">
        <v>99740.100454616899</v>
      </c>
      <c r="C407" s="13">
        <v>-37364.624899061339</v>
      </c>
      <c r="D407" s="13">
        <v>-0.52062737161988659</v>
      </c>
    </row>
    <row r="408" spans="1:4" x14ac:dyDescent="0.5">
      <c r="A408" s="13">
        <v>384</v>
      </c>
      <c r="B408" s="13">
        <v>44723.268031379514</v>
      </c>
      <c r="C408" s="13">
        <v>16768.531968620482</v>
      </c>
      <c r="D408" s="13">
        <v>0.23364764796464585</v>
      </c>
    </row>
    <row r="409" spans="1:4" x14ac:dyDescent="0.5">
      <c r="A409" s="13">
        <v>385</v>
      </c>
      <c r="B409" s="13">
        <v>85985.892348807582</v>
      </c>
      <c r="C409" s="13">
        <v>-24651.720920236163</v>
      </c>
      <c r="D409" s="13">
        <v>-0.34348961626888824</v>
      </c>
    </row>
    <row r="410" spans="1:4" x14ac:dyDescent="0.5">
      <c r="A410" s="13">
        <v>386</v>
      </c>
      <c r="B410" s="13">
        <v>99740.100454616899</v>
      </c>
      <c r="C410" s="13">
        <v>-39061.876454616897</v>
      </c>
      <c r="D410" s="13">
        <v>-0.54427636097101084</v>
      </c>
    </row>
    <row r="411" spans="1:4" x14ac:dyDescent="0.5">
      <c r="A411" s="13">
        <v>387</v>
      </c>
      <c r="B411" s="13">
        <v>85985.892348807582</v>
      </c>
      <c r="C411" s="13">
        <v>-25514.345682140913</v>
      </c>
      <c r="D411" s="13">
        <v>-0.35550916855123921</v>
      </c>
    </row>
    <row r="412" spans="1:4" x14ac:dyDescent="0.5">
      <c r="A412" s="13">
        <v>388</v>
      </c>
      <c r="B412" s="13">
        <v>89424.444375259904</v>
      </c>
      <c r="C412" s="13">
        <v>-29026.596375259905</v>
      </c>
      <c r="D412" s="13">
        <v>-0.40444780641441769</v>
      </c>
    </row>
    <row r="413" spans="1:4" x14ac:dyDescent="0.5">
      <c r="A413" s="13">
        <v>389</v>
      </c>
      <c r="B413" s="13">
        <v>99740.100454616899</v>
      </c>
      <c r="C413" s="13">
        <v>-39490.800454616889</v>
      </c>
      <c r="D413" s="13">
        <v>-0.55025285813505154</v>
      </c>
    </row>
    <row r="414" spans="1:4" x14ac:dyDescent="0.5">
      <c r="A414" s="13">
        <v>390</v>
      </c>
      <c r="B414" s="13">
        <v>99740.100454616899</v>
      </c>
      <c r="C414" s="13">
        <v>-39634.200454616912</v>
      </c>
      <c r="D414" s="13">
        <v>-0.55225095032230054</v>
      </c>
    </row>
    <row r="415" spans="1:4" x14ac:dyDescent="0.5">
      <c r="A415" s="13">
        <v>391</v>
      </c>
      <c r="B415" s="13">
        <v>37846.16397847484</v>
      </c>
      <c r="C415" s="13">
        <v>22162.502688191824</v>
      </c>
      <c r="D415" s="13">
        <v>0.3088056030066515</v>
      </c>
    </row>
    <row r="416" spans="1:4" x14ac:dyDescent="0.5">
      <c r="A416" s="13">
        <v>392</v>
      </c>
      <c r="B416" s="13">
        <v>99740.100454616899</v>
      </c>
      <c r="C416" s="13">
        <v>-39850.100454616899</v>
      </c>
      <c r="D416" s="13">
        <v>-0.55525923556098233</v>
      </c>
    </row>
    <row r="417" spans="1:4" x14ac:dyDescent="0.5">
      <c r="A417" s="13">
        <v>393</v>
      </c>
      <c r="B417" s="13">
        <v>99740.100454616899</v>
      </c>
      <c r="C417" s="13">
        <v>-39952.26045461691</v>
      </c>
      <c r="D417" s="13">
        <v>-0.55668270207318138</v>
      </c>
    </row>
    <row r="418" spans="1:4" x14ac:dyDescent="0.5">
      <c r="A418" s="13">
        <v>394</v>
      </c>
      <c r="B418" s="13">
        <v>58477.47613718886</v>
      </c>
      <c r="C418" s="13">
        <v>1097.0238628111401</v>
      </c>
      <c r="D418" s="13">
        <v>1.5285598392665972E-2</v>
      </c>
    </row>
    <row r="419" spans="1:4" x14ac:dyDescent="0.5">
      <c r="A419" s="13">
        <v>395</v>
      </c>
      <c r="B419" s="13">
        <v>92862.996401712226</v>
      </c>
      <c r="C419" s="13">
        <v>-33371.901017096839</v>
      </c>
      <c r="D419" s="13">
        <v>-0.46499396580123625</v>
      </c>
    </row>
    <row r="420" spans="1:4" x14ac:dyDescent="0.5">
      <c r="A420" s="13">
        <v>396</v>
      </c>
      <c r="B420" s="13">
        <v>79108.788295902879</v>
      </c>
      <c r="C420" s="13">
        <v>-19719.828295902873</v>
      </c>
      <c r="D420" s="13">
        <v>-0.2747701175169377</v>
      </c>
    </row>
    <row r="421" spans="1:4" x14ac:dyDescent="0.5">
      <c r="A421" s="13">
        <v>397</v>
      </c>
      <c r="B421" s="13">
        <v>-44679.084656381252</v>
      </c>
      <c r="C421" s="13">
        <v>103220.12465638126</v>
      </c>
      <c r="D421" s="13">
        <v>1.4382379682200113</v>
      </c>
    </row>
    <row r="422" spans="1:4" x14ac:dyDescent="0.5">
      <c r="A422" s="13">
        <v>398</v>
      </c>
      <c r="B422" s="13">
        <v>51600.372084284187</v>
      </c>
      <c r="C422" s="13">
        <v>6864.2679157158345</v>
      </c>
      <c r="D422" s="13">
        <v>9.5644631056998247E-2</v>
      </c>
    </row>
    <row r="423" spans="1:4" x14ac:dyDescent="0.5">
      <c r="A423" s="13">
        <v>399</v>
      </c>
      <c r="B423" s="13">
        <v>79108.788295902879</v>
      </c>
      <c r="C423" s="13">
        <v>-20686.523680518265</v>
      </c>
      <c r="D423" s="13">
        <v>-0.28823975834991794</v>
      </c>
    </row>
    <row r="424" spans="1:4" x14ac:dyDescent="0.5">
      <c r="A424" s="13">
        <v>400</v>
      </c>
      <c r="B424" s="13">
        <v>58477.47613718886</v>
      </c>
      <c r="C424" s="13">
        <v>-143.52413718885509</v>
      </c>
      <c r="D424" s="13">
        <v>-1.9998218772570311E-3</v>
      </c>
    </row>
    <row r="425" spans="1:4" x14ac:dyDescent="0.5">
      <c r="A425" s="13">
        <v>401</v>
      </c>
      <c r="B425" s="13">
        <v>89424.444375259904</v>
      </c>
      <c r="C425" s="13">
        <v>-31125.348375259906</v>
      </c>
      <c r="D425" s="13">
        <v>-0.43369118140864737</v>
      </c>
    </row>
    <row r="426" spans="1:4" x14ac:dyDescent="0.5">
      <c r="A426" s="13">
        <v>402</v>
      </c>
      <c r="B426" s="13">
        <v>79108.788295902879</v>
      </c>
      <c r="C426" s="13">
        <v>-20871.806757441344</v>
      </c>
      <c r="D426" s="13">
        <v>-0.29082143665137816</v>
      </c>
    </row>
    <row r="427" spans="1:4" x14ac:dyDescent="0.5">
      <c r="A427" s="13">
        <v>403</v>
      </c>
      <c r="B427" s="13">
        <v>79108.788295902879</v>
      </c>
      <c r="C427" s="13">
        <v>-20997.699065133653</v>
      </c>
      <c r="D427" s="13">
        <v>-0.29257558195427014</v>
      </c>
    </row>
    <row r="428" spans="1:4" x14ac:dyDescent="0.5">
      <c r="A428" s="13">
        <v>404</v>
      </c>
      <c r="B428" s="13">
        <v>92862.996401712226</v>
      </c>
      <c r="C428" s="13">
        <v>-34896.633544569362</v>
      </c>
      <c r="D428" s="13">
        <v>-0.48623912724326396</v>
      </c>
    </row>
    <row r="429" spans="1:4" x14ac:dyDescent="0.5">
      <c r="A429" s="13">
        <v>405</v>
      </c>
      <c r="B429" s="13">
        <v>99740.100454616899</v>
      </c>
      <c r="C429" s="13">
        <v>-41957.631883188325</v>
      </c>
      <c r="D429" s="13">
        <v>-0.58462494045505209</v>
      </c>
    </row>
    <row r="430" spans="1:4" x14ac:dyDescent="0.5">
      <c r="A430" s="13">
        <v>406</v>
      </c>
      <c r="B430" s="13">
        <v>85985.892348807582</v>
      </c>
      <c r="C430" s="13">
        <v>-28602.4123488076</v>
      </c>
      <c r="D430" s="13">
        <v>-0.39853735460681633</v>
      </c>
    </row>
    <row r="431" spans="1:4" x14ac:dyDescent="0.5">
      <c r="A431" s="13">
        <v>407</v>
      </c>
      <c r="B431" s="13">
        <v>58477.47613718886</v>
      </c>
      <c r="C431" s="13">
        <v>-1482.2761371888628</v>
      </c>
      <c r="D431" s="13">
        <v>-2.065358695301402E-2</v>
      </c>
    </row>
    <row r="432" spans="1:4" x14ac:dyDescent="0.5">
      <c r="A432" s="13">
        <v>408</v>
      </c>
      <c r="B432" s="13">
        <v>-3416.4603389532131</v>
      </c>
      <c r="C432" s="13">
        <v>60066.5403389532</v>
      </c>
      <c r="D432" s="13">
        <v>0.83694898860752942</v>
      </c>
    </row>
    <row r="433" spans="1:4" x14ac:dyDescent="0.5">
      <c r="A433" s="13">
        <v>409</v>
      </c>
      <c r="B433" s="13">
        <v>72231.684242998206</v>
      </c>
      <c r="C433" s="13">
        <v>-15758.049957283925</v>
      </c>
      <c r="D433" s="13">
        <v>-0.21956789753084599</v>
      </c>
    </row>
    <row r="434" spans="1:4" x14ac:dyDescent="0.5">
      <c r="A434" s="13">
        <v>410</v>
      </c>
      <c r="B434" s="13">
        <v>17214.851819760821</v>
      </c>
      <c r="C434" s="13">
        <v>38844.933180239212</v>
      </c>
      <c r="D434" s="13">
        <v>0.54125353906299001</v>
      </c>
    </row>
    <row r="435" spans="1:4" x14ac:dyDescent="0.5">
      <c r="A435" s="13">
        <v>411</v>
      </c>
      <c r="B435" s="13">
        <v>48161.820057831836</v>
      </c>
      <c r="C435" s="13">
        <v>7660.9799421681528</v>
      </c>
      <c r="D435" s="13">
        <v>0.10674577523790087</v>
      </c>
    </row>
    <row r="436" spans="1:4" x14ac:dyDescent="0.5">
      <c r="A436" s="13">
        <v>412</v>
      </c>
      <c r="B436" s="13">
        <v>-24047.772497667233</v>
      </c>
      <c r="C436" s="13">
        <v>79864.57249766725</v>
      </c>
      <c r="D436" s="13">
        <v>1.1128087750735305</v>
      </c>
    </row>
    <row r="437" spans="1:4" x14ac:dyDescent="0.5">
      <c r="A437" s="13">
        <v>413</v>
      </c>
      <c r="B437" s="13">
        <v>37846.16397847484</v>
      </c>
      <c r="C437" s="13">
        <v>17910.178878668004</v>
      </c>
      <c r="D437" s="13">
        <v>0.24955501038837349</v>
      </c>
    </row>
    <row r="438" spans="1:4" x14ac:dyDescent="0.5">
      <c r="A438" s="13">
        <v>414</v>
      </c>
      <c r="B438" s="13">
        <v>99740.100454616899</v>
      </c>
      <c r="C438" s="13">
        <v>-44143.060454616891</v>
      </c>
      <c r="D438" s="13">
        <v>-0.6150760405552016</v>
      </c>
    </row>
    <row r="439" spans="1:4" x14ac:dyDescent="0.5">
      <c r="A439" s="13">
        <v>415</v>
      </c>
      <c r="B439" s="13">
        <v>37846.16397847484</v>
      </c>
      <c r="C439" s="13">
        <v>17474.316021525141</v>
      </c>
      <c r="D439" s="13">
        <v>0.24348182928956569</v>
      </c>
    </row>
    <row r="440" spans="1:4" x14ac:dyDescent="0.5">
      <c r="A440" s="13">
        <v>416</v>
      </c>
      <c r="B440" s="13">
        <v>68793.132216545884</v>
      </c>
      <c r="C440" s="13">
        <v>-13509.99221654587</v>
      </c>
      <c r="D440" s="13">
        <v>-0.18824414154582078</v>
      </c>
    </row>
    <row r="441" spans="1:4" x14ac:dyDescent="0.5">
      <c r="A441" s="13">
        <v>417</v>
      </c>
      <c r="B441" s="13">
        <v>79108.788295902879</v>
      </c>
      <c r="C441" s="13">
        <v>-23828.148295902887</v>
      </c>
      <c r="D441" s="13">
        <v>-0.33201420464885889</v>
      </c>
    </row>
    <row r="442" spans="1:4" x14ac:dyDescent="0.5">
      <c r="A442" s="13">
        <v>418</v>
      </c>
      <c r="B442" s="13">
        <v>68793.132216545884</v>
      </c>
      <c r="C442" s="13">
        <v>-13701.443327656976</v>
      </c>
      <c r="D442" s="13">
        <v>-0.19091176336835342</v>
      </c>
    </row>
    <row r="443" spans="1:4" x14ac:dyDescent="0.5">
      <c r="A443" s="13">
        <v>419</v>
      </c>
      <c r="B443" s="13">
        <v>92862.996401712226</v>
      </c>
      <c r="C443" s="13">
        <v>-37949.586401712229</v>
      </c>
      <c r="D443" s="13">
        <v>-0.5287780481072506</v>
      </c>
    </row>
    <row r="444" spans="1:4" x14ac:dyDescent="0.5">
      <c r="A444" s="13">
        <v>420</v>
      </c>
      <c r="B444" s="13">
        <v>-3416.4603389532131</v>
      </c>
      <c r="C444" s="13">
        <v>58263.380338953197</v>
      </c>
      <c r="D444" s="13">
        <v>0.81182430305411712</v>
      </c>
    </row>
    <row r="445" spans="1:4" x14ac:dyDescent="0.5">
      <c r="A445" s="13">
        <v>421</v>
      </c>
      <c r="B445" s="13">
        <v>85985.892348807582</v>
      </c>
      <c r="C445" s="13">
        <v>-31139.325682140909</v>
      </c>
      <c r="D445" s="13">
        <v>-0.43388593697125338</v>
      </c>
    </row>
    <row r="446" spans="1:4" x14ac:dyDescent="0.5">
      <c r="A446" s="13">
        <v>422</v>
      </c>
      <c r="B446" s="13">
        <v>79108.788295902879</v>
      </c>
      <c r="C446" s="13">
        <v>-24335.508295902873</v>
      </c>
      <c r="D446" s="13">
        <v>-0.33908360529127496</v>
      </c>
    </row>
    <row r="447" spans="1:4" x14ac:dyDescent="0.5">
      <c r="A447" s="13">
        <v>423</v>
      </c>
      <c r="B447" s="13">
        <v>65354.580190093533</v>
      </c>
      <c r="C447" s="13">
        <v>-10715.660190093527</v>
      </c>
      <c r="D447" s="13">
        <v>-0.14930876504210264</v>
      </c>
    </row>
    <row r="448" spans="1:4" x14ac:dyDescent="0.5">
      <c r="A448" s="13">
        <v>424</v>
      </c>
      <c r="B448" s="13">
        <v>-3416.4603389532131</v>
      </c>
      <c r="C448" s="13">
        <v>57989.324338953229</v>
      </c>
      <c r="D448" s="13">
        <v>0.8080056897175163</v>
      </c>
    </row>
    <row r="449" spans="1:4" x14ac:dyDescent="0.5">
      <c r="A449" s="13">
        <v>425</v>
      </c>
      <c r="B449" s="13">
        <v>79108.788295902879</v>
      </c>
      <c r="C449" s="13">
        <v>-24538.413295902879</v>
      </c>
      <c r="D449" s="13">
        <v>-0.34191082213404833</v>
      </c>
    </row>
    <row r="450" spans="1:4" x14ac:dyDescent="0.5">
      <c r="A450" s="13">
        <v>426</v>
      </c>
      <c r="B450" s="13">
        <v>89424.444375259904</v>
      </c>
      <c r="C450" s="13">
        <v>-35083.714375259893</v>
      </c>
      <c r="D450" s="13">
        <v>-0.48884585490146992</v>
      </c>
    </row>
    <row r="451" spans="1:4" x14ac:dyDescent="0.5">
      <c r="A451" s="13">
        <v>427</v>
      </c>
      <c r="B451" s="13">
        <v>58477.47613718886</v>
      </c>
      <c r="C451" s="13">
        <v>-4431.1218514745779</v>
      </c>
      <c r="D451" s="13">
        <v>-6.1741910405705952E-2</v>
      </c>
    </row>
    <row r="452" spans="1:4" x14ac:dyDescent="0.5">
      <c r="A452" s="13">
        <v>428</v>
      </c>
      <c r="B452" s="13">
        <v>79108.788295902879</v>
      </c>
      <c r="C452" s="13">
        <v>-25412.628295902869</v>
      </c>
      <c r="D452" s="13">
        <v>-0.35409186928520298</v>
      </c>
    </row>
    <row r="453" spans="1:4" x14ac:dyDescent="0.5">
      <c r="A453" s="13">
        <v>429</v>
      </c>
      <c r="B453" s="13">
        <v>92862.996401712226</v>
      </c>
      <c r="C453" s="13">
        <v>-39189.779735045551</v>
      </c>
      <c r="D453" s="13">
        <v>-0.5460585265592115</v>
      </c>
    </row>
    <row r="454" spans="1:4" x14ac:dyDescent="0.5">
      <c r="A454" s="13">
        <v>430</v>
      </c>
      <c r="B454" s="13">
        <v>58477.47613718886</v>
      </c>
      <c r="C454" s="13">
        <v>-5304.9721371888591</v>
      </c>
      <c r="D454" s="13">
        <v>-7.3917875738416738E-2</v>
      </c>
    </row>
    <row r="455" spans="1:4" x14ac:dyDescent="0.5">
      <c r="A455" s="13">
        <v>431</v>
      </c>
      <c r="B455" s="13">
        <v>99740.100454616899</v>
      </c>
      <c r="C455" s="13">
        <v>-46620.880454616898</v>
      </c>
      <c r="D455" s="13">
        <v>-0.64960123430282035</v>
      </c>
    </row>
    <row r="456" spans="1:4" x14ac:dyDescent="0.5">
      <c r="A456" s="13">
        <v>432</v>
      </c>
      <c r="B456" s="13">
        <v>37846.16397847484</v>
      </c>
      <c r="C456" s="13">
        <v>15111.83602152516</v>
      </c>
      <c r="D456" s="13">
        <v>0.21056374818404816</v>
      </c>
    </row>
    <row r="457" spans="1:4" x14ac:dyDescent="0.5">
      <c r="A457" s="13">
        <v>433</v>
      </c>
      <c r="B457" s="13">
        <v>79108.788295902879</v>
      </c>
      <c r="C457" s="13">
        <v>-26486.388295902871</v>
      </c>
      <c r="D457" s="13">
        <v>-0.36905331605633368</v>
      </c>
    </row>
    <row r="458" spans="1:4" x14ac:dyDescent="0.5">
      <c r="A458" s="13">
        <v>434</v>
      </c>
      <c r="B458" s="13">
        <v>79108.788295902879</v>
      </c>
      <c r="C458" s="13">
        <v>-26822.316295902885</v>
      </c>
      <c r="D458" s="13">
        <v>-0.37373403510987691</v>
      </c>
    </row>
    <row r="459" spans="1:4" x14ac:dyDescent="0.5">
      <c r="A459" s="13">
        <v>435</v>
      </c>
      <c r="B459" s="13">
        <v>89424.444375259904</v>
      </c>
      <c r="C459" s="13">
        <v>-37163.004375259894</v>
      </c>
      <c r="D459" s="13">
        <v>-0.51781805227960309</v>
      </c>
    </row>
    <row r="460" spans="1:4" x14ac:dyDescent="0.5">
      <c r="A460" s="13">
        <v>436</v>
      </c>
      <c r="B460" s="13">
        <v>6899.1957404037967</v>
      </c>
      <c r="C460" s="13">
        <v>45308.244259596206</v>
      </c>
      <c r="D460" s="13">
        <v>0.63131135894737633</v>
      </c>
    </row>
    <row r="461" spans="1:4" x14ac:dyDescent="0.5">
      <c r="A461" s="13">
        <v>437</v>
      </c>
      <c r="B461" s="13">
        <v>79108.788295902879</v>
      </c>
      <c r="C461" s="13">
        <v>-27157.312740347319</v>
      </c>
      <c r="D461" s="13">
        <v>-0.37840177415032678</v>
      </c>
    </row>
    <row r="462" spans="1:4" x14ac:dyDescent="0.5">
      <c r="A462" s="13">
        <v>438</v>
      </c>
      <c r="B462" s="13">
        <v>37846.16397847484</v>
      </c>
      <c r="C462" s="13">
        <v>13927.83602152516</v>
      </c>
      <c r="D462" s="13">
        <v>0.19406625062684851</v>
      </c>
    </row>
    <row r="463" spans="1:4" x14ac:dyDescent="0.5">
      <c r="A463" s="13">
        <v>439</v>
      </c>
      <c r="B463" s="13">
        <v>68793.132216545884</v>
      </c>
      <c r="C463" s="13">
        <v>-17047.596216545899</v>
      </c>
      <c r="D463" s="13">
        <v>-0.23753604471164866</v>
      </c>
    </row>
    <row r="464" spans="1:4" x14ac:dyDescent="0.5">
      <c r="A464" s="13">
        <v>440</v>
      </c>
      <c r="B464" s="13">
        <v>79108.788295902879</v>
      </c>
      <c r="C464" s="13">
        <v>-27732.74162923621</v>
      </c>
      <c r="D464" s="13">
        <v>-0.38641962608342356</v>
      </c>
    </row>
    <row r="465" spans="1:4" x14ac:dyDescent="0.5">
      <c r="A465" s="13">
        <v>441</v>
      </c>
      <c r="B465" s="13">
        <v>79108.788295902879</v>
      </c>
      <c r="C465" s="13">
        <v>-27799.698295902876</v>
      </c>
      <c r="D465" s="13">
        <v>-0.38735258000637246</v>
      </c>
    </row>
    <row r="466" spans="1:4" x14ac:dyDescent="0.5">
      <c r="A466" s="13">
        <v>442</v>
      </c>
      <c r="B466" s="13">
        <v>89424.444375259904</v>
      </c>
      <c r="C466" s="13">
        <v>-38485.014375259911</v>
      </c>
      <c r="D466" s="13">
        <v>-0.53623853939581412</v>
      </c>
    </row>
    <row r="467" spans="1:4" x14ac:dyDescent="0.5">
      <c r="A467" s="13">
        <v>443</v>
      </c>
      <c r="B467" s="13">
        <v>79108.788295902879</v>
      </c>
      <c r="C467" s="13">
        <v>-28696.308295902883</v>
      </c>
      <c r="D467" s="13">
        <v>-0.3998456723076908</v>
      </c>
    </row>
    <row r="468" spans="1:4" x14ac:dyDescent="0.5">
      <c r="A468" s="13">
        <v>444</v>
      </c>
      <c r="B468" s="13">
        <v>37846.16397847484</v>
      </c>
      <c r="C468" s="13">
        <v>12095.706021525155</v>
      </c>
      <c r="D468" s="13">
        <v>0.16853790586378073</v>
      </c>
    </row>
    <row r="469" spans="1:4" x14ac:dyDescent="0.5">
      <c r="A469" s="13">
        <v>445</v>
      </c>
      <c r="B469" s="13">
        <v>58477.47613718886</v>
      </c>
      <c r="C469" s="13">
        <v>-8806.8441371888766</v>
      </c>
      <c r="D469" s="13">
        <v>-0.1227119000337091</v>
      </c>
    </row>
    <row r="470" spans="1:4" x14ac:dyDescent="0.5">
      <c r="A470" s="13">
        <v>446</v>
      </c>
      <c r="B470" s="13">
        <v>99740.100454616899</v>
      </c>
      <c r="C470" s="13">
        <v>-50455.620454616903</v>
      </c>
      <c r="D470" s="13">
        <v>-0.70303334053803646</v>
      </c>
    </row>
    <row r="471" spans="1:4" x14ac:dyDescent="0.5">
      <c r="A471" s="13">
        <v>447</v>
      </c>
      <c r="B471" s="13">
        <v>79108.788295902879</v>
      </c>
      <c r="C471" s="13">
        <v>-29873.821629236205</v>
      </c>
      <c r="D471" s="13">
        <v>-0.416252786615323</v>
      </c>
    </row>
    <row r="472" spans="1:4" x14ac:dyDescent="0.5">
      <c r="A472" s="13">
        <v>448</v>
      </c>
      <c r="B472" s="13">
        <v>79108.788295902879</v>
      </c>
      <c r="C472" s="13">
        <v>-29993.377386811968</v>
      </c>
      <c r="D472" s="13">
        <v>-0.41791864034721093</v>
      </c>
    </row>
    <row r="473" spans="1:4" x14ac:dyDescent="0.5">
      <c r="A473" s="13">
        <v>449</v>
      </c>
      <c r="B473" s="13">
        <v>58477.47613718886</v>
      </c>
      <c r="C473" s="13">
        <v>-9520.3561371888791</v>
      </c>
      <c r="D473" s="13">
        <v>-0.13265376023390563</v>
      </c>
    </row>
    <row r="474" spans="1:4" x14ac:dyDescent="0.5">
      <c r="A474" s="13">
        <v>450</v>
      </c>
      <c r="B474" s="13">
        <v>58477.47613718886</v>
      </c>
      <c r="C474" s="13">
        <v>-9584.6189943317149</v>
      </c>
      <c r="D474" s="13">
        <v>-0.13354917943047032</v>
      </c>
    </row>
    <row r="475" spans="1:4" x14ac:dyDescent="0.5">
      <c r="A475" s="13">
        <v>451</v>
      </c>
      <c r="B475" s="13">
        <v>58477.47613718886</v>
      </c>
      <c r="C475" s="13">
        <v>-9603.165026077746</v>
      </c>
      <c r="D475" s="13">
        <v>-0.13380759422221516</v>
      </c>
    </row>
    <row r="476" spans="1:4" x14ac:dyDescent="0.5">
      <c r="A476" s="13">
        <v>452</v>
      </c>
      <c r="B476" s="13">
        <v>99740.100454616899</v>
      </c>
      <c r="C476" s="13">
        <v>-50866.3204546169</v>
      </c>
      <c r="D476" s="13">
        <v>-0.70875591000319005</v>
      </c>
    </row>
    <row r="477" spans="1:4" x14ac:dyDescent="0.5">
      <c r="A477" s="13">
        <v>453</v>
      </c>
      <c r="B477" s="13">
        <v>89424.444375259904</v>
      </c>
      <c r="C477" s="13">
        <v>-40568.994375259892</v>
      </c>
      <c r="D477" s="13">
        <v>-0.56527608581410183</v>
      </c>
    </row>
    <row r="478" spans="1:4" x14ac:dyDescent="0.5">
      <c r="A478" s="13">
        <v>454</v>
      </c>
      <c r="B478" s="13">
        <v>79108.788295902879</v>
      </c>
      <c r="C478" s="13">
        <v>-31010.921629236218</v>
      </c>
      <c r="D478" s="13">
        <v>-0.43209679377097499</v>
      </c>
    </row>
    <row r="479" spans="1:4" x14ac:dyDescent="0.5">
      <c r="A479" s="13">
        <v>455</v>
      </c>
      <c r="B479" s="13">
        <v>79108.788295902879</v>
      </c>
      <c r="C479" s="13">
        <v>-31047.988295902869</v>
      </c>
      <c r="D479" s="13">
        <v>-0.432613269482788</v>
      </c>
    </row>
    <row r="480" spans="1:4" x14ac:dyDescent="0.5">
      <c r="A480" s="13">
        <v>456</v>
      </c>
      <c r="B480" s="13">
        <v>85985.892348807582</v>
      </c>
      <c r="C480" s="13">
        <v>-38260.292348807576</v>
      </c>
      <c r="D480" s="13">
        <v>-0.53310733071131544</v>
      </c>
    </row>
    <row r="481" spans="1:4" x14ac:dyDescent="0.5">
      <c r="A481" s="13">
        <v>457</v>
      </c>
      <c r="B481" s="13">
        <v>99740.100454616899</v>
      </c>
      <c r="C481" s="13">
        <v>-52418.980454616889</v>
      </c>
      <c r="D481" s="13">
        <v>-0.73039020439268454</v>
      </c>
    </row>
    <row r="482" spans="1:4" x14ac:dyDescent="0.5">
      <c r="A482" s="13">
        <v>458</v>
      </c>
      <c r="B482" s="13">
        <v>99740.100454616899</v>
      </c>
      <c r="C482" s="13">
        <v>-52804.020454616912</v>
      </c>
      <c r="D482" s="13">
        <v>-0.73575523518611741</v>
      </c>
    </row>
    <row r="483" spans="1:4" x14ac:dyDescent="0.5">
      <c r="A483" s="13">
        <v>459</v>
      </c>
      <c r="B483" s="13">
        <v>79108.788295902879</v>
      </c>
      <c r="C483" s="13">
        <v>-32177.188295902866</v>
      </c>
      <c r="D483" s="13">
        <v>-0.44834720043007664</v>
      </c>
    </row>
    <row r="484" spans="1:4" x14ac:dyDescent="0.5">
      <c r="A484" s="13">
        <v>460</v>
      </c>
      <c r="B484" s="13">
        <v>58477.47613718886</v>
      </c>
      <c r="C484" s="13">
        <v>-11616.22813718886</v>
      </c>
      <c r="D484" s="13">
        <v>-0.16185700618002288</v>
      </c>
    </row>
    <row r="485" spans="1:4" x14ac:dyDescent="0.5">
      <c r="A485" s="13">
        <v>461</v>
      </c>
      <c r="B485" s="13">
        <v>92862.996401712226</v>
      </c>
      <c r="C485" s="13">
        <v>-46996.396401712227</v>
      </c>
      <c r="D485" s="13">
        <v>-0.65483355982638003</v>
      </c>
    </row>
    <row r="486" spans="1:4" x14ac:dyDescent="0.5">
      <c r="A486" s="13">
        <v>462</v>
      </c>
      <c r="B486" s="13">
        <v>89424.444375259904</v>
      </c>
      <c r="C486" s="13">
        <v>-43569.024375259905</v>
      </c>
      <c r="D486" s="13">
        <v>-0.60707759560846486</v>
      </c>
    </row>
    <row r="487" spans="1:4" x14ac:dyDescent="0.5">
      <c r="A487" s="13">
        <v>463</v>
      </c>
      <c r="B487" s="13">
        <v>37846.16397847484</v>
      </c>
      <c r="C487" s="13">
        <v>7912.2760215251619</v>
      </c>
      <c r="D487" s="13">
        <v>0.11024725873057495</v>
      </c>
    </row>
    <row r="488" spans="1:4" x14ac:dyDescent="0.5">
      <c r="A488" s="13">
        <v>464</v>
      </c>
      <c r="B488" s="13">
        <v>37846.16397847484</v>
      </c>
      <c r="C488" s="13">
        <v>7671.6560215251666</v>
      </c>
      <c r="D488" s="13">
        <v>0.10689453249559749</v>
      </c>
    </row>
    <row r="489" spans="1:4" x14ac:dyDescent="0.5">
      <c r="A489" s="13">
        <v>465</v>
      </c>
      <c r="B489" s="13">
        <v>89424.444375259904</v>
      </c>
      <c r="C489" s="13">
        <v>-44074.494375259892</v>
      </c>
      <c r="D489" s="13">
        <v>-0.61412066156305734</v>
      </c>
    </row>
    <row r="490" spans="1:4" x14ac:dyDescent="0.5">
      <c r="A490" s="13">
        <v>466</v>
      </c>
      <c r="B490" s="13">
        <v>85985.892348807582</v>
      </c>
      <c r="C490" s="13">
        <v>-40680.141579576812</v>
      </c>
      <c r="D490" s="13">
        <v>-0.56682477731047676</v>
      </c>
    </row>
    <row r="491" spans="1:4" x14ac:dyDescent="0.5">
      <c r="A491" s="13">
        <v>467</v>
      </c>
      <c r="B491" s="13">
        <v>85985.892348807582</v>
      </c>
      <c r="C491" s="13">
        <v>-40829.835205950454</v>
      </c>
      <c r="D491" s="13">
        <v>-0.56891056298229048</v>
      </c>
    </row>
    <row r="492" spans="1:4" x14ac:dyDescent="0.5">
      <c r="A492" s="13">
        <v>468</v>
      </c>
      <c r="B492" s="13">
        <v>79108.788295902879</v>
      </c>
      <c r="C492" s="13">
        <v>-34041.236295902876</v>
      </c>
      <c r="D492" s="13">
        <v>-0.47432028094232587</v>
      </c>
    </row>
    <row r="493" spans="1:4" x14ac:dyDescent="0.5">
      <c r="A493" s="13">
        <v>469</v>
      </c>
      <c r="B493" s="13">
        <v>92862.996401712226</v>
      </c>
      <c r="C493" s="13">
        <v>-47903.447310803131</v>
      </c>
      <c r="D493" s="13">
        <v>-0.6674721325941021</v>
      </c>
    </row>
    <row r="494" spans="1:4" x14ac:dyDescent="0.5">
      <c r="A494" s="13">
        <v>470</v>
      </c>
      <c r="B494" s="13">
        <v>58477.47613718886</v>
      </c>
      <c r="C494" s="13">
        <v>-13647.17613718885</v>
      </c>
      <c r="D494" s="13">
        <v>-0.19015562076515746</v>
      </c>
    </row>
    <row r="495" spans="1:4" x14ac:dyDescent="0.5">
      <c r="A495" s="13">
        <v>471</v>
      </c>
      <c r="B495" s="13">
        <v>27530.507899117816</v>
      </c>
      <c r="C495" s="13">
        <v>17114.497815167902</v>
      </c>
      <c r="D495" s="13">
        <v>0.23846823133313449</v>
      </c>
    </row>
    <row r="496" spans="1:4" x14ac:dyDescent="0.5">
      <c r="A496" s="13">
        <v>472</v>
      </c>
      <c r="B496" s="13">
        <v>92862.996401712226</v>
      </c>
      <c r="C496" s="13">
        <v>-48702.57094716678</v>
      </c>
      <c r="D496" s="13">
        <v>-0.67860687941742115</v>
      </c>
    </row>
    <row r="497" spans="1:4" x14ac:dyDescent="0.5">
      <c r="A497" s="13">
        <v>473</v>
      </c>
      <c r="B497" s="13">
        <v>99740.100454616899</v>
      </c>
      <c r="C497" s="13">
        <v>-55702.4284546169</v>
      </c>
      <c r="D497" s="13">
        <v>-0.77614077479740773</v>
      </c>
    </row>
    <row r="498" spans="1:4" x14ac:dyDescent="0.5">
      <c r="A498" s="13">
        <v>474</v>
      </c>
      <c r="B498" s="13">
        <v>79108.788295902879</v>
      </c>
      <c r="C498" s="13">
        <v>-35113.336867331433</v>
      </c>
      <c r="D498" s="13">
        <v>-0.48925860573811553</v>
      </c>
    </row>
    <row r="499" spans="1:4" x14ac:dyDescent="0.5">
      <c r="A499" s="13">
        <v>475</v>
      </c>
      <c r="B499" s="13">
        <v>44723.268031379514</v>
      </c>
      <c r="C499" s="13">
        <v>-1058.4280313795316</v>
      </c>
      <c r="D499" s="13">
        <v>-1.4747815761955625E-2</v>
      </c>
    </row>
    <row r="500" spans="1:4" x14ac:dyDescent="0.5">
      <c r="A500" s="13">
        <v>476</v>
      </c>
      <c r="B500" s="13">
        <v>89424.444375259904</v>
      </c>
      <c r="C500" s="13">
        <v>-45791.333264148794</v>
      </c>
      <c r="D500" s="13">
        <v>-0.63804257488700167</v>
      </c>
    </row>
    <row r="501" spans="1:4" x14ac:dyDescent="0.5">
      <c r="A501" s="13">
        <v>477</v>
      </c>
      <c r="B501" s="13">
        <v>99740.100454616899</v>
      </c>
      <c r="C501" s="13">
        <v>-56430.167121283572</v>
      </c>
      <c r="D501" s="13">
        <v>-0.78628086506397288</v>
      </c>
    </row>
    <row r="502" spans="1:4" x14ac:dyDescent="0.5">
      <c r="A502" s="13">
        <v>478</v>
      </c>
      <c r="B502" s="13">
        <v>68793.132216545884</v>
      </c>
      <c r="C502" s="13">
        <v>-25710.372216545875</v>
      </c>
      <c r="D502" s="13">
        <v>-0.35824054293679003</v>
      </c>
    </row>
    <row r="503" spans="1:4" x14ac:dyDescent="0.5">
      <c r="A503" s="13">
        <v>479</v>
      </c>
      <c r="B503" s="13">
        <v>48161.820057831836</v>
      </c>
      <c r="C503" s="13">
        <v>-5260.7222800540694</v>
      </c>
      <c r="D503" s="13">
        <v>-7.3301311625251511E-2</v>
      </c>
    </row>
    <row r="504" spans="1:4" x14ac:dyDescent="0.5">
      <c r="A504" s="13">
        <v>480</v>
      </c>
      <c r="B504" s="13">
        <v>89424.444375259904</v>
      </c>
      <c r="C504" s="13">
        <v>-46547.492375259899</v>
      </c>
      <c r="D504" s="13">
        <v>-0.64857866702248279</v>
      </c>
    </row>
    <row r="505" spans="1:4" x14ac:dyDescent="0.5">
      <c r="A505" s="13">
        <v>481</v>
      </c>
      <c r="B505" s="13">
        <v>99740.100454616899</v>
      </c>
      <c r="C505" s="13">
        <v>-56872.660454616896</v>
      </c>
      <c r="D505" s="13">
        <v>-0.79244643321071584</v>
      </c>
    </row>
    <row r="506" spans="1:4" x14ac:dyDescent="0.5">
      <c r="A506" s="13">
        <v>482</v>
      </c>
      <c r="B506" s="13">
        <v>37846.16397847484</v>
      </c>
      <c r="C506" s="13">
        <v>4723.5360215251712</v>
      </c>
      <c r="D506" s="13">
        <v>6.5816320926060878E-2</v>
      </c>
    </row>
    <row r="507" spans="1:4" x14ac:dyDescent="0.5">
      <c r="A507" s="13">
        <v>483</v>
      </c>
      <c r="B507" s="13">
        <v>17214.851819760821</v>
      </c>
      <c r="C507" s="13">
        <v>25028.259608810615</v>
      </c>
      <c r="D507" s="13">
        <v>0.34873619236259445</v>
      </c>
    </row>
    <row r="508" spans="1:4" x14ac:dyDescent="0.5">
      <c r="A508" s="13">
        <v>484</v>
      </c>
      <c r="B508" s="13">
        <v>79108.788295902879</v>
      </c>
      <c r="C508" s="13">
        <v>-36893.388295902878</v>
      </c>
      <c r="D508" s="13">
        <v>-0.51406130345310475</v>
      </c>
    </row>
    <row r="509" spans="1:4" x14ac:dyDescent="0.5">
      <c r="A509" s="13">
        <v>485</v>
      </c>
      <c r="B509" s="13">
        <v>58477.47613718886</v>
      </c>
      <c r="C509" s="13">
        <v>-16425.8397735525</v>
      </c>
      <c r="D509" s="13">
        <v>-0.22887267866481018</v>
      </c>
    </row>
    <row r="510" spans="1:4" x14ac:dyDescent="0.5">
      <c r="A510" s="13">
        <v>486</v>
      </c>
      <c r="B510" s="13">
        <v>51600.372084284187</v>
      </c>
      <c r="C510" s="13">
        <v>-9728.3720842841867</v>
      </c>
      <c r="D510" s="13">
        <v>-0.13555219146622269</v>
      </c>
    </row>
    <row r="511" spans="1:4" x14ac:dyDescent="0.5">
      <c r="A511" s="13">
        <v>487</v>
      </c>
      <c r="B511" s="13">
        <v>79108.788295902879</v>
      </c>
      <c r="C511" s="13">
        <v>-37267.58829590289</v>
      </c>
      <c r="D511" s="13">
        <v>-0.51927529296822661</v>
      </c>
    </row>
    <row r="512" spans="1:4" x14ac:dyDescent="0.5">
      <c r="A512" s="13">
        <v>488</v>
      </c>
      <c r="B512" s="13">
        <v>72231.684242998206</v>
      </c>
      <c r="C512" s="13">
        <v>-30637.21039684437</v>
      </c>
      <c r="D512" s="13">
        <v>-0.42688961459573632</v>
      </c>
    </row>
    <row r="513" spans="1:4" x14ac:dyDescent="0.5">
      <c r="A513" s="13">
        <v>489</v>
      </c>
      <c r="B513" s="13">
        <v>89424.444375259904</v>
      </c>
      <c r="C513" s="13">
        <v>-48636.4243752599</v>
      </c>
      <c r="D513" s="13">
        <v>-0.67768521310960794</v>
      </c>
    </row>
    <row r="514" spans="1:4" x14ac:dyDescent="0.5">
      <c r="A514" s="13">
        <v>490</v>
      </c>
      <c r="B514" s="13">
        <v>65354.580190093533</v>
      </c>
      <c r="C514" s="13">
        <v>-25136.126856760202</v>
      </c>
      <c r="D514" s="13">
        <v>-0.35023918193991721</v>
      </c>
    </row>
    <row r="515" spans="1:4" x14ac:dyDescent="0.5">
      <c r="A515" s="13">
        <v>491</v>
      </c>
      <c r="B515" s="13">
        <v>10337.747766856148</v>
      </c>
      <c r="C515" s="13">
        <v>29829.017947429551</v>
      </c>
      <c r="D515" s="13">
        <v>0.41562850567684428</v>
      </c>
    </row>
    <row r="516" spans="1:4" x14ac:dyDescent="0.5">
      <c r="A516" s="13">
        <v>492</v>
      </c>
      <c r="B516" s="13">
        <v>48161.820057831836</v>
      </c>
      <c r="C516" s="13">
        <v>-9128.36405783183</v>
      </c>
      <c r="D516" s="13">
        <v>-0.12719186127137647</v>
      </c>
    </row>
    <row r="517" spans="1:4" x14ac:dyDescent="0.5">
      <c r="A517" s="13">
        <v>493</v>
      </c>
      <c r="B517" s="13">
        <v>89424.444375259904</v>
      </c>
      <c r="C517" s="13">
        <v>-50588.800375259911</v>
      </c>
      <c r="D517" s="13">
        <v>-0.70488902923353991</v>
      </c>
    </row>
    <row r="518" spans="1:4" x14ac:dyDescent="0.5">
      <c r="A518" s="13">
        <v>494</v>
      </c>
      <c r="B518" s="13">
        <v>58477.47613718886</v>
      </c>
      <c r="C518" s="13">
        <v>-19808.676137188857</v>
      </c>
      <c r="D518" s="13">
        <v>-0.27600809643972313</v>
      </c>
    </row>
    <row r="519" spans="1:4" x14ac:dyDescent="0.5">
      <c r="A519" s="13">
        <v>495</v>
      </c>
      <c r="B519" s="13">
        <v>79108.788295902879</v>
      </c>
      <c r="C519" s="13">
        <v>-40903.816295902856</v>
      </c>
      <c r="D519" s="13">
        <v>-0.56994139309273706</v>
      </c>
    </row>
    <row r="520" spans="1:4" x14ac:dyDescent="0.5">
      <c r="A520" s="13">
        <v>496</v>
      </c>
      <c r="B520" s="13">
        <v>65354.580190093533</v>
      </c>
      <c r="C520" s="13">
        <v>-27289.358371911723</v>
      </c>
      <c r="D520" s="13">
        <v>-0.38024165800520232</v>
      </c>
    </row>
    <row r="521" spans="1:4" x14ac:dyDescent="0.5">
      <c r="A521" s="13">
        <v>497</v>
      </c>
      <c r="B521" s="13">
        <v>92862.996401712226</v>
      </c>
      <c r="C521" s="13">
        <v>-54922.299258855084</v>
      </c>
      <c r="D521" s="13">
        <v>-0.76527069075907939</v>
      </c>
    </row>
    <row r="522" spans="1:4" x14ac:dyDescent="0.5">
      <c r="A522" s="13">
        <v>498</v>
      </c>
      <c r="B522" s="13">
        <v>79108.788295902879</v>
      </c>
      <c r="C522" s="13">
        <v>-41327.820295902864</v>
      </c>
      <c r="D522" s="13">
        <v>-0.57584933646625314</v>
      </c>
    </row>
    <row r="523" spans="1:4" x14ac:dyDescent="0.5">
      <c r="A523" s="13">
        <v>499</v>
      </c>
      <c r="B523" s="13">
        <v>58477.47613718886</v>
      </c>
      <c r="C523" s="13">
        <v>-20718.618994331715</v>
      </c>
      <c r="D523" s="13">
        <v>-0.28868696473609612</v>
      </c>
    </row>
    <row r="524" spans="1:4" x14ac:dyDescent="0.5">
      <c r="A524" s="13">
        <v>500</v>
      </c>
      <c r="B524" s="13">
        <v>92862.996401712226</v>
      </c>
      <c r="C524" s="13">
        <v>-55332.209735045566</v>
      </c>
      <c r="D524" s="13">
        <v>-0.77098225923849073</v>
      </c>
    </row>
    <row r="525" spans="1:4" x14ac:dyDescent="0.5">
      <c r="A525" s="13">
        <v>501</v>
      </c>
      <c r="B525" s="13">
        <v>72231.684242998206</v>
      </c>
      <c r="C525" s="13">
        <v>-34763.324242998206</v>
      </c>
      <c r="D525" s="13">
        <v>-0.4843816357930763</v>
      </c>
    </row>
    <row r="526" spans="1:4" x14ac:dyDescent="0.5">
      <c r="A526" s="13">
        <v>502</v>
      </c>
      <c r="B526" s="13">
        <v>65354.580190093533</v>
      </c>
      <c r="C526" s="13">
        <v>-27923.025904379261</v>
      </c>
      <c r="D526" s="13">
        <v>-0.3890709895668239</v>
      </c>
    </row>
    <row r="527" spans="1:4" x14ac:dyDescent="0.5">
      <c r="A527" s="13">
        <v>503</v>
      </c>
      <c r="B527" s="13">
        <v>37846.16397847484</v>
      </c>
      <c r="C527" s="13">
        <v>-612.56397847482731</v>
      </c>
      <c r="D527" s="13">
        <v>-8.5352810291528403E-3</v>
      </c>
    </row>
    <row r="528" spans="1:4" x14ac:dyDescent="0.5">
      <c r="A528" s="13">
        <v>504</v>
      </c>
      <c r="B528" s="13">
        <v>-3416.4603389532131</v>
      </c>
      <c r="C528" s="13">
        <v>40422.080338953208</v>
      </c>
      <c r="D528" s="13">
        <v>0.56322903010879111</v>
      </c>
    </row>
    <row r="529" spans="1:4" x14ac:dyDescent="0.5">
      <c r="A529" s="13">
        <v>505</v>
      </c>
      <c r="B529" s="13">
        <v>92862.996401712226</v>
      </c>
      <c r="C529" s="13">
        <v>-55932.596401712217</v>
      </c>
      <c r="D529" s="13">
        <v>-0.77934786529145383</v>
      </c>
    </row>
    <row r="530" spans="1:4" x14ac:dyDescent="0.5">
      <c r="A530" s="13">
        <v>506</v>
      </c>
      <c r="B530" s="13">
        <v>79108.788295902879</v>
      </c>
      <c r="C530" s="13">
        <v>-42192.651153045743</v>
      </c>
      <c r="D530" s="13">
        <v>-0.5878996278117814</v>
      </c>
    </row>
    <row r="531" spans="1:4" x14ac:dyDescent="0.5">
      <c r="A531" s="13">
        <v>507</v>
      </c>
      <c r="B531" s="13">
        <v>37846.16397847484</v>
      </c>
      <c r="C531" s="13">
        <v>-943.61936309021985</v>
      </c>
      <c r="D531" s="13">
        <v>-1.3148106535056752E-2</v>
      </c>
    </row>
    <row r="532" spans="1:4" x14ac:dyDescent="0.5">
      <c r="A532" s="13">
        <v>508</v>
      </c>
      <c r="B532" s="13">
        <v>99740.100454616899</v>
      </c>
      <c r="C532" s="13">
        <v>-62963.266168902621</v>
      </c>
      <c r="D532" s="13">
        <v>-0.87731108937059332</v>
      </c>
    </row>
    <row r="533" spans="1:4" x14ac:dyDescent="0.5">
      <c r="A533" s="13">
        <v>509</v>
      </c>
      <c r="B533" s="13">
        <v>6899.1957404037967</v>
      </c>
      <c r="C533" s="13">
        <v>29840.81568816764</v>
      </c>
      <c r="D533" s="13">
        <v>0.41579289182465434</v>
      </c>
    </row>
    <row r="534" spans="1:4" x14ac:dyDescent="0.5">
      <c r="A534" s="13">
        <v>510</v>
      </c>
      <c r="B534" s="13">
        <v>85985.892348807582</v>
      </c>
      <c r="C534" s="13">
        <v>-49282.286194961431</v>
      </c>
      <c r="D534" s="13">
        <v>-0.68668445617786344</v>
      </c>
    </row>
    <row r="535" spans="1:4" x14ac:dyDescent="0.5">
      <c r="A535" s="13">
        <v>511</v>
      </c>
      <c r="B535" s="13">
        <v>79108.788295902879</v>
      </c>
      <c r="C535" s="13">
        <v>-42609.931153045734</v>
      </c>
      <c r="D535" s="13">
        <v>-0.59371388100491329</v>
      </c>
    </row>
    <row r="536" spans="1:4" x14ac:dyDescent="0.5">
      <c r="A536" s="13">
        <v>512</v>
      </c>
      <c r="B536" s="13">
        <v>37846.16397847484</v>
      </c>
      <c r="C536" s="13">
        <v>-1355.7639784748535</v>
      </c>
      <c r="D536" s="13">
        <v>-1.8890804833638662E-2</v>
      </c>
    </row>
    <row r="537" spans="1:4" x14ac:dyDescent="0.5">
      <c r="A537" s="13">
        <v>513</v>
      </c>
      <c r="B537" s="13">
        <v>37846.16397847484</v>
      </c>
      <c r="C537" s="13">
        <v>-1381.4239784748497</v>
      </c>
      <c r="D537" s="13">
        <v>-1.9248343505359679E-2</v>
      </c>
    </row>
    <row r="538" spans="1:4" x14ac:dyDescent="0.5">
      <c r="A538" s="13">
        <v>514</v>
      </c>
      <c r="B538" s="13">
        <v>58477.47613718886</v>
      </c>
      <c r="C538" s="13">
        <v>-22119.496137188864</v>
      </c>
      <c r="D538" s="13">
        <v>-0.30820636274473007</v>
      </c>
    </row>
    <row r="539" spans="1:4" x14ac:dyDescent="0.5">
      <c r="A539" s="13">
        <v>515</v>
      </c>
      <c r="B539" s="13">
        <v>48161.820057831836</v>
      </c>
      <c r="C539" s="13">
        <v>-11831.520057831847</v>
      </c>
      <c r="D539" s="13">
        <v>-0.16485681862503343</v>
      </c>
    </row>
    <row r="540" spans="1:4" x14ac:dyDescent="0.5">
      <c r="A540" s="13">
        <v>516</v>
      </c>
      <c r="B540" s="13">
        <v>79108.788295902879</v>
      </c>
      <c r="C540" s="13">
        <v>-43114.00162923622</v>
      </c>
      <c r="D540" s="13">
        <v>-0.60073744641843441</v>
      </c>
    </row>
    <row r="541" spans="1:4" x14ac:dyDescent="0.5">
      <c r="A541" s="13">
        <v>517</v>
      </c>
      <c r="B541" s="13">
        <v>79108.788295902879</v>
      </c>
      <c r="C541" s="13">
        <v>-43231.36496256954</v>
      </c>
      <c r="D541" s="13">
        <v>-0.60237275157466019</v>
      </c>
    </row>
    <row r="542" spans="1:4" x14ac:dyDescent="0.5">
      <c r="A542" s="13">
        <v>518</v>
      </c>
      <c r="B542" s="13">
        <v>92862.996401712226</v>
      </c>
      <c r="C542" s="13">
        <v>-57080.480038075868</v>
      </c>
      <c r="D542" s="13">
        <v>-0.79534212837157103</v>
      </c>
    </row>
    <row r="543" spans="1:4" x14ac:dyDescent="0.5">
      <c r="A543" s="13">
        <v>519</v>
      </c>
      <c r="B543" s="13">
        <v>72231.684242998206</v>
      </c>
      <c r="C543" s="13">
        <v>-36742.884242998211</v>
      </c>
      <c r="D543" s="13">
        <v>-0.51196422554335519</v>
      </c>
    </row>
    <row r="544" spans="1:4" x14ac:dyDescent="0.5">
      <c r="A544" s="13">
        <v>520</v>
      </c>
      <c r="B544" s="13">
        <v>92862.996401712226</v>
      </c>
      <c r="C544" s="13">
        <v>-57446.496401712226</v>
      </c>
      <c r="D544" s="13">
        <v>-0.80044208957510643</v>
      </c>
    </row>
    <row r="545" spans="1:4" x14ac:dyDescent="0.5">
      <c r="A545" s="13">
        <v>521</v>
      </c>
      <c r="B545" s="13">
        <v>65354.580190093533</v>
      </c>
      <c r="C545" s="13">
        <v>-29988.700190093528</v>
      </c>
      <c r="D545" s="13">
        <v>-0.41785346970410536</v>
      </c>
    </row>
    <row r="546" spans="1:4" x14ac:dyDescent="0.5">
      <c r="A546" s="13">
        <v>522</v>
      </c>
      <c r="B546" s="13">
        <v>-3416.4603389532131</v>
      </c>
      <c r="C546" s="13">
        <v>38551.244338953198</v>
      </c>
      <c r="D546" s="13">
        <v>0.53716136765953315</v>
      </c>
    </row>
    <row r="547" spans="1:4" x14ac:dyDescent="0.5">
      <c r="A547" s="13">
        <v>523</v>
      </c>
      <c r="B547" s="13">
        <v>68793.132216545884</v>
      </c>
      <c r="C547" s="13">
        <v>-33804.82821654588</v>
      </c>
      <c r="D547" s="13">
        <v>-0.47102624233447599</v>
      </c>
    </row>
    <row r="548" spans="1:4" x14ac:dyDescent="0.5">
      <c r="A548" s="13">
        <v>524</v>
      </c>
      <c r="B548" s="13">
        <v>99740.100454616899</v>
      </c>
      <c r="C548" s="13">
        <v>-64818.084454616881</v>
      </c>
      <c r="D548" s="13">
        <v>-0.90315556583817802</v>
      </c>
    </row>
    <row r="549" spans="1:4" x14ac:dyDescent="0.5">
      <c r="A549" s="13">
        <v>525</v>
      </c>
      <c r="B549" s="13">
        <v>51600.372084284187</v>
      </c>
      <c r="C549" s="13">
        <v>-16985.278750950842</v>
      </c>
      <c r="D549" s="13">
        <v>-0.23666773201196509</v>
      </c>
    </row>
    <row r="550" spans="1:4" x14ac:dyDescent="0.5">
      <c r="A550" s="13">
        <v>526</v>
      </c>
      <c r="B550" s="13">
        <v>48161.820057831836</v>
      </c>
      <c r="C550" s="13">
        <v>-13565.64228005406</v>
      </c>
      <c r="D550" s="13">
        <v>-0.18901955268330758</v>
      </c>
    </row>
    <row r="551" spans="1:4" x14ac:dyDescent="0.5">
      <c r="A551" s="13">
        <v>527</v>
      </c>
      <c r="B551" s="13">
        <v>58477.47613718886</v>
      </c>
      <c r="C551" s="13">
        <v>-24270.076137188851</v>
      </c>
      <c r="D551" s="13">
        <v>-0.33817189340061032</v>
      </c>
    </row>
    <row r="552" spans="1:4" x14ac:dyDescent="0.5">
      <c r="A552" s="13">
        <v>528</v>
      </c>
      <c r="B552" s="13">
        <v>68793.132216545884</v>
      </c>
      <c r="C552" s="13">
        <v>-34608.777930831602</v>
      </c>
      <c r="D552" s="13">
        <v>-0.48222823426651995</v>
      </c>
    </row>
    <row r="553" spans="1:4" x14ac:dyDescent="0.5">
      <c r="A553" s="13">
        <v>529</v>
      </c>
      <c r="B553" s="13">
        <v>92862.996401712226</v>
      </c>
      <c r="C553" s="13">
        <v>-58730.436401712228</v>
      </c>
      <c r="D553" s="13">
        <v>-0.81833212083658535</v>
      </c>
    </row>
    <row r="554" spans="1:4" x14ac:dyDescent="0.5">
      <c r="A554" s="13">
        <v>530</v>
      </c>
      <c r="B554" s="13">
        <v>92862.996401712226</v>
      </c>
      <c r="C554" s="13">
        <v>-58803.541856257682</v>
      </c>
      <c r="D554" s="13">
        <v>-0.81935075010836034</v>
      </c>
    </row>
    <row r="555" spans="1:4" x14ac:dyDescent="0.5">
      <c r="A555" s="13">
        <v>531</v>
      </c>
      <c r="B555" s="13">
        <v>79108.788295902879</v>
      </c>
      <c r="C555" s="13">
        <v>-45193.868295902888</v>
      </c>
      <c r="D555" s="13">
        <v>-0.6297176788953216</v>
      </c>
    </row>
    <row r="556" spans="1:4" x14ac:dyDescent="0.5">
      <c r="A556" s="13">
        <v>532</v>
      </c>
      <c r="B556" s="13">
        <v>89424.444375259904</v>
      </c>
      <c r="C556" s="13">
        <v>-55677.22151811704</v>
      </c>
      <c r="D556" s="13">
        <v>-0.77578954897533769</v>
      </c>
    </row>
    <row r="557" spans="1:4" x14ac:dyDescent="0.5">
      <c r="A557" s="13">
        <v>533</v>
      </c>
      <c r="B557" s="13">
        <v>79108.788295902879</v>
      </c>
      <c r="C557" s="13">
        <v>-45625.548295902889</v>
      </c>
      <c r="D557" s="13">
        <v>-0.63573257732901411</v>
      </c>
    </row>
    <row r="558" spans="1:4" x14ac:dyDescent="0.5">
      <c r="A558" s="13">
        <v>534</v>
      </c>
      <c r="B558" s="13">
        <v>58477.47613718886</v>
      </c>
      <c r="C558" s="13">
        <v>-25365.956137188841</v>
      </c>
      <c r="D558" s="13">
        <v>-0.35344155355515744</v>
      </c>
    </row>
    <row r="559" spans="1:4" x14ac:dyDescent="0.5">
      <c r="A559" s="13">
        <v>535</v>
      </c>
      <c r="B559" s="13">
        <v>37846.16397847484</v>
      </c>
      <c r="C559" s="13">
        <v>-4747.4039784748456</v>
      </c>
      <c r="D559" s="13">
        <v>-6.6148889812439757E-2</v>
      </c>
    </row>
    <row r="560" spans="1:4" x14ac:dyDescent="0.5">
      <c r="A560" s="13">
        <v>536</v>
      </c>
      <c r="B560" s="13">
        <v>92862.996401712226</v>
      </c>
      <c r="C560" s="13">
        <v>-59924.37640171223</v>
      </c>
      <c r="D560" s="13">
        <v>-0.83496811934456083</v>
      </c>
    </row>
    <row r="561" spans="1:4" x14ac:dyDescent="0.5">
      <c r="A561" s="13">
        <v>537</v>
      </c>
      <c r="B561" s="13">
        <v>58477.47613718886</v>
      </c>
      <c r="C561" s="13">
        <v>-25662.148137188859</v>
      </c>
      <c r="D561" s="13">
        <v>-0.35756860321433176</v>
      </c>
    </row>
    <row r="562" spans="1:4" x14ac:dyDescent="0.5">
      <c r="A562" s="13">
        <v>538</v>
      </c>
      <c r="B562" s="13">
        <v>51600.372084284187</v>
      </c>
      <c r="C562" s="13">
        <v>-19003.754941427036</v>
      </c>
      <c r="D562" s="13">
        <v>-0.2647925681788964</v>
      </c>
    </row>
    <row r="563" spans="1:4" x14ac:dyDescent="0.5">
      <c r="A563" s="13">
        <v>539</v>
      </c>
      <c r="B563" s="13">
        <v>89424.444375259904</v>
      </c>
      <c r="C563" s="13">
        <v>-56905.300375259911</v>
      </c>
      <c r="D563" s="13">
        <v>-0.79290122798358342</v>
      </c>
    </row>
    <row r="564" spans="1:4" x14ac:dyDescent="0.5">
      <c r="A564" s="13">
        <v>540</v>
      </c>
      <c r="B564" s="13">
        <v>99740.100454616899</v>
      </c>
      <c r="C564" s="13">
        <v>-67250.562676839123</v>
      </c>
      <c r="D564" s="13">
        <v>-0.93704898098095912</v>
      </c>
    </row>
    <row r="565" spans="1:4" x14ac:dyDescent="0.5">
      <c r="A565" s="13">
        <v>541</v>
      </c>
      <c r="B565" s="13">
        <v>92862.996401712226</v>
      </c>
      <c r="C565" s="13">
        <v>-60603.112765348589</v>
      </c>
      <c r="D565" s="13">
        <v>-0.84442542635560258</v>
      </c>
    </row>
    <row r="566" spans="1:4" x14ac:dyDescent="0.5">
      <c r="A566" s="13">
        <v>542</v>
      </c>
      <c r="B566" s="13">
        <v>48161.820057831836</v>
      </c>
      <c r="C566" s="13">
        <v>-15934.105772117549</v>
      </c>
      <c r="D566" s="13">
        <v>-0.22202100595580249</v>
      </c>
    </row>
    <row r="567" spans="1:4" x14ac:dyDescent="0.5">
      <c r="A567" s="13">
        <v>543</v>
      </c>
      <c r="B567" s="13">
        <v>99740.100454616899</v>
      </c>
      <c r="C567" s="13">
        <v>-67748.140454616892</v>
      </c>
      <c r="D567" s="13">
        <v>-0.94398207910038945</v>
      </c>
    </row>
    <row r="568" spans="1:4" x14ac:dyDescent="0.5">
      <c r="A568" s="13">
        <v>544</v>
      </c>
      <c r="B568" s="13">
        <v>37846.16397847484</v>
      </c>
      <c r="C568" s="13">
        <v>-6105.2496927605498</v>
      </c>
      <c r="D568" s="13">
        <v>-8.5068700922644513E-2</v>
      </c>
    </row>
    <row r="569" spans="1:4" x14ac:dyDescent="0.5">
      <c r="A569" s="13">
        <v>545</v>
      </c>
      <c r="B569" s="13">
        <v>92862.996401712226</v>
      </c>
      <c r="C569" s="13">
        <v>-61184.229128984953</v>
      </c>
      <c r="D569" s="13">
        <v>-0.85252252584001098</v>
      </c>
    </row>
    <row r="570" spans="1:4" x14ac:dyDescent="0.5">
      <c r="A570" s="13">
        <v>546</v>
      </c>
      <c r="B570" s="13">
        <v>79108.788295902879</v>
      </c>
      <c r="C570" s="13">
        <v>-47498.554449749034</v>
      </c>
      <c r="D570" s="13">
        <v>-0.66183047804497408</v>
      </c>
    </row>
    <row r="571" spans="1:4" x14ac:dyDescent="0.5">
      <c r="A571" s="13">
        <v>547</v>
      </c>
      <c r="B571" s="13">
        <v>51600.372084284187</v>
      </c>
      <c r="C571" s="13">
        <v>-20324.932084284184</v>
      </c>
      <c r="D571" s="13">
        <v>-0.28320145051581685</v>
      </c>
    </row>
    <row r="572" spans="1:4" x14ac:dyDescent="0.5">
      <c r="A572" s="13">
        <v>548</v>
      </c>
      <c r="B572" s="13">
        <v>99740.100454616899</v>
      </c>
      <c r="C572" s="13">
        <v>-68575.736454616897</v>
      </c>
      <c r="D572" s="13">
        <v>-0.95551355121892689</v>
      </c>
    </row>
    <row r="573" spans="1:4" x14ac:dyDescent="0.5">
      <c r="A573" s="13">
        <v>549</v>
      </c>
      <c r="B573" s="13">
        <v>99740.100454616899</v>
      </c>
      <c r="C573" s="13">
        <v>-68703.900454616902</v>
      </c>
      <c r="D573" s="13">
        <v>-0.95729934959470475</v>
      </c>
    </row>
    <row r="574" spans="1:4" x14ac:dyDescent="0.5">
      <c r="A574" s="13">
        <v>550</v>
      </c>
      <c r="B574" s="13">
        <v>79108.788295902879</v>
      </c>
      <c r="C574" s="13">
        <v>-48120.322841357411</v>
      </c>
      <c r="D574" s="13">
        <v>-0.67049401058019642</v>
      </c>
    </row>
    <row r="575" spans="1:4" x14ac:dyDescent="0.5">
      <c r="A575" s="13">
        <v>551</v>
      </c>
      <c r="B575" s="13">
        <v>89424.444375259904</v>
      </c>
      <c r="C575" s="13">
        <v>-58486.631041926594</v>
      </c>
      <c r="D575" s="13">
        <v>-0.81493501076268693</v>
      </c>
    </row>
    <row r="576" spans="1:4" x14ac:dyDescent="0.5">
      <c r="A576" s="13">
        <v>552</v>
      </c>
      <c r="B576" s="13">
        <v>79108.788295902879</v>
      </c>
      <c r="C576" s="13">
        <v>-48383.868295902881</v>
      </c>
      <c r="D576" s="13">
        <v>-0.67416617315838467</v>
      </c>
    </row>
    <row r="577" spans="1:4" x14ac:dyDescent="0.5">
      <c r="A577" s="13">
        <v>553</v>
      </c>
      <c r="B577" s="13">
        <v>92862.996401712226</v>
      </c>
      <c r="C577" s="13">
        <v>-62284.396401712234</v>
      </c>
      <c r="D577" s="13">
        <v>-0.86785192355481622</v>
      </c>
    </row>
    <row r="578" spans="1:4" x14ac:dyDescent="0.5">
      <c r="A578" s="13">
        <v>554</v>
      </c>
      <c r="B578" s="13">
        <v>79108.788295902879</v>
      </c>
      <c r="C578" s="13">
        <v>-48733.970518125105</v>
      </c>
      <c r="D578" s="13">
        <v>-0.67904439153328444</v>
      </c>
    </row>
    <row r="579" spans="1:4" x14ac:dyDescent="0.5">
      <c r="A579" s="13">
        <v>555</v>
      </c>
      <c r="B579" s="13">
        <v>37846.16397847484</v>
      </c>
      <c r="C579" s="13">
        <v>-7527.763978474839</v>
      </c>
      <c r="D579" s="13">
        <v>-0.1048895843294461</v>
      </c>
    </row>
    <row r="580" spans="1:4" x14ac:dyDescent="0.5">
      <c r="A580" s="13">
        <v>556</v>
      </c>
      <c r="B580" s="13">
        <v>6899.1957404037967</v>
      </c>
      <c r="C580" s="13">
        <v>23314.950926262878</v>
      </c>
      <c r="D580" s="13">
        <v>0.32486346786507736</v>
      </c>
    </row>
    <row r="581" spans="1:4" x14ac:dyDescent="0.5">
      <c r="A581" s="13">
        <v>557</v>
      </c>
      <c r="B581" s="13">
        <v>99740.100454616899</v>
      </c>
      <c r="C581" s="13">
        <v>-69603.620454616888</v>
      </c>
      <c r="D581" s="13">
        <v>-0.96983577569450496</v>
      </c>
    </row>
    <row r="582" spans="1:4" x14ac:dyDescent="0.5">
      <c r="A582" s="13">
        <v>558</v>
      </c>
      <c r="B582" s="13">
        <v>79108.788295902879</v>
      </c>
      <c r="C582" s="13">
        <v>-49186.368295902881</v>
      </c>
      <c r="D582" s="13">
        <v>-0.68534796521045627</v>
      </c>
    </row>
    <row r="583" spans="1:4" x14ac:dyDescent="0.5">
      <c r="A583" s="13">
        <v>559</v>
      </c>
      <c r="B583" s="13">
        <v>51600.372084284187</v>
      </c>
      <c r="C583" s="13">
        <v>-21884.814941427041</v>
      </c>
      <c r="D583" s="13">
        <v>-0.30493638601010054</v>
      </c>
    </row>
    <row r="584" spans="1:4" x14ac:dyDescent="0.5">
      <c r="A584" s="13">
        <v>560</v>
      </c>
      <c r="B584" s="13">
        <v>6899.1957404037967</v>
      </c>
      <c r="C584" s="13">
        <v>22472.794259596194</v>
      </c>
      <c r="D584" s="13">
        <v>0.31312911182528597</v>
      </c>
    </row>
    <row r="585" spans="1:4" x14ac:dyDescent="0.5">
      <c r="A585" s="13">
        <v>561</v>
      </c>
      <c r="B585" s="13">
        <v>30969.059925570167</v>
      </c>
      <c r="C585" s="13">
        <v>-1624.4465922368436</v>
      </c>
      <c r="D585" s="13">
        <v>-2.2634547033132286E-2</v>
      </c>
    </row>
    <row r="586" spans="1:4" x14ac:dyDescent="0.5">
      <c r="A586" s="13">
        <v>562</v>
      </c>
      <c r="B586" s="13">
        <v>44723.268031379514</v>
      </c>
      <c r="C586" s="13">
        <v>-15481.049849561339</v>
      </c>
      <c r="D586" s="13">
        <v>-0.21570826188853398</v>
      </c>
    </row>
    <row r="587" spans="1:4" x14ac:dyDescent="0.5">
      <c r="A587" s="13">
        <v>563</v>
      </c>
      <c r="B587" s="13">
        <v>65354.580190093533</v>
      </c>
      <c r="C587" s="13">
        <v>-36193.380190093521</v>
      </c>
      <c r="D587" s="13">
        <v>-0.50430760242640726</v>
      </c>
    </row>
    <row r="588" spans="1:4" x14ac:dyDescent="0.5">
      <c r="A588" s="13">
        <v>564</v>
      </c>
      <c r="B588" s="13">
        <v>79108.788295902879</v>
      </c>
      <c r="C588" s="13">
        <v>-49958.172295902885</v>
      </c>
      <c r="D588" s="13">
        <v>-0.69610204849139967</v>
      </c>
    </row>
    <row r="589" spans="1:4" x14ac:dyDescent="0.5">
      <c r="A589" s="13">
        <v>565</v>
      </c>
      <c r="B589" s="13">
        <v>79108.788295902879</v>
      </c>
      <c r="C589" s="13">
        <v>-50384.403680518262</v>
      </c>
      <c r="D589" s="13">
        <v>-0.70204102756783038</v>
      </c>
    </row>
    <row r="590" spans="1:4" x14ac:dyDescent="0.5">
      <c r="A590" s="13">
        <v>566</v>
      </c>
      <c r="B590" s="13">
        <v>72231.684242998206</v>
      </c>
      <c r="C590" s="13">
        <v>-43591.561166075124</v>
      </c>
      <c r="D590" s="13">
        <v>-0.60739161642892192</v>
      </c>
    </row>
    <row r="591" spans="1:4" x14ac:dyDescent="0.5">
      <c r="A591" s="13">
        <v>567</v>
      </c>
      <c r="B591" s="13">
        <v>79108.788295902879</v>
      </c>
      <c r="C591" s="13">
        <v>-50569.268295902875</v>
      </c>
      <c r="D591" s="13">
        <v>-0.70461687515289828</v>
      </c>
    </row>
    <row r="592" spans="1:4" x14ac:dyDescent="0.5">
      <c r="A592" s="13">
        <v>568</v>
      </c>
      <c r="B592" s="13">
        <v>85985.892348807582</v>
      </c>
      <c r="C592" s="13">
        <v>-57467.439015474258</v>
      </c>
      <c r="D592" s="13">
        <v>-0.80073389761512381</v>
      </c>
    </row>
    <row r="593" spans="1:4" x14ac:dyDescent="0.5">
      <c r="A593" s="13">
        <v>569</v>
      </c>
      <c r="B593" s="13">
        <v>79108.788295902879</v>
      </c>
      <c r="C593" s="13">
        <v>-50624.445438760034</v>
      </c>
      <c r="D593" s="13">
        <v>-0.70538569675720497</v>
      </c>
    </row>
    <row r="594" spans="1:4" x14ac:dyDescent="0.5">
      <c r="A594" s="13">
        <v>570</v>
      </c>
      <c r="B594" s="13">
        <v>99740.100454616899</v>
      </c>
      <c r="C594" s="13">
        <v>-71514.820454616885</v>
      </c>
      <c r="D594" s="13">
        <v>-0.99646585790001163</v>
      </c>
    </row>
    <row r="595" spans="1:4" x14ac:dyDescent="0.5">
      <c r="A595" s="13">
        <v>571</v>
      </c>
      <c r="B595" s="13">
        <v>99740.100454616899</v>
      </c>
      <c r="C595" s="13">
        <v>-71655.650454616887</v>
      </c>
      <c r="D595" s="13">
        <v>-0.99842814048529915</v>
      </c>
    </row>
    <row r="596" spans="1:4" x14ac:dyDescent="0.5">
      <c r="A596" s="13">
        <v>572</v>
      </c>
      <c r="B596" s="13">
        <v>89424.444375259904</v>
      </c>
      <c r="C596" s="13">
        <v>-61376.836375259911</v>
      </c>
      <c r="D596" s="13">
        <v>-0.8552062568999097</v>
      </c>
    </row>
    <row r="597" spans="1:4" x14ac:dyDescent="0.5">
      <c r="A597" s="13">
        <v>573</v>
      </c>
      <c r="B597" s="13">
        <v>37846.16397847484</v>
      </c>
      <c r="C597" s="13">
        <v>-9813.390645141506</v>
      </c>
      <c r="D597" s="13">
        <v>-0.1367368143547871</v>
      </c>
    </row>
    <row r="598" spans="1:4" x14ac:dyDescent="0.5">
      <c r="A598" s="13">
        <v>574</v>
      </c>
      <c r="B598" s="13">
        <v>51600.372084284187</v>
      </c>
      <c r="C598" s="13">
        <v>-23611.063512855628</v>
      </c>
      <c r="D598" s="13">
        <v>-0.32898941100187634</v>
      </c>
    </row>
    <row r="599" spans="1:4" x14ac:dyDescent="0.5">
      <c r="A599" s="13">
        <v>575</v>
      </c>
      <c r="B599" s="13">
        <v>92862.996401712226</v>
      </c>
      <c r="C599" s="13">
        <v>-65201.936401712228</v>
      </c>
      <c r="D599" s="13">
        <v>-0.90850404266210694</v>
      </c>
    </row>
    <row r="600" spans="1:4" x14ac:dyDescent="0.5">
      <c r="A600" s="13">
        <v>576</v>
      </c>
      <c r="B600" s="13">
        <v>79108.788295902879</v>
      </c>
      <c r="C600" s="13">
        <v>-51803.14829590288</v>
      </c>
      <c r="D600" s="13">
        <v>-0.72180938552948404</v>
      </c>
    </row>
    <row r="601" spans="1:4" x14ac:dyDescent="0.5">
      <c r="A601" s="13">
        <v>577</v>
      </c>
      <c r="B601" s="13">
        <v>79108.788295902879</v>
      </c>
      <c r="C601" s="13">
        <v>-52092.164295902883</v>
      </c>
      <c r="D601" s="13">
        <v>-0.72583644697711214</v>
      </c>
    </row>
    <row r="602" spans="1:4" x14ac:dyDescent="0.5">
      <c r="A602" s="13">
        <v>578</v>
      </c>
      <c r="B602" s="13">
        <v>89424.444375259904</v>
      </c>
      <c r="C602" s="13">
        <v>-62693.852375259899</v>
      </c>
      <c r="D602" s="13">
        <v>-0.87355715913199816</v>
      </c>
    </row>
    <row r="603" spans="1:4" x14ac:dyDescent="0.5">
      <c r="A603" s="13">
        <v>579</v>
      </c>
      <c r="B603" s="13">
        <v>79108.788295902879</v>
      </c>
      <c r="C603" s="13">
        <v>-52410.468295902887</v>
      </c>
      <c r="D603" s="13">
        <v>-0.73027159855012469</v>
      </c>
    </row>
    <row r="604" spans="1:4" x14ac:dyDescent="0.5">
      <c r="A604" s="13">
        <v>580</v>
      </c>
      <c r="B604" s="13">
        <v>72231.684242998206</v>
      </c>
      <c r="C604" s="13">
        <v>-45549.430909664865</v>
      </c>
      <c r="D604" s="13">
        <v>-0.63467198071286357</v>
      </c>
    </row>
    <row r="605" spans="1:4" x14ac:dyDescent="0.5">
      <c r="A605" s="13">
        <v>581</v>
      </c>
      <c r="B605" s="13">
        <v>65354.580190093533</v>
      </c>
      <c r="C605" s="13">
        <v>-39003.730190093513</v>
      </c>
      <c r="D605" s="13">
        <v>-0.54346616852427543</v>
      </c>
    </row>
    <row r="606" spans="1:4" x14ac:dyDescent="0.5">
      <c r="A606" s="13">
        <v>582</v>
      </c>
      <c r="B606" s="13">
        <v>99740.100454616899</v>
      </c>
      <c r="C606" s="13">
        <v>-73420.900454616902</v>
      </c>
      <c r="D606" s="13">
        <v>-1.0230245995755416</v>
      </c>
    </row>
    <row r="607" spans="1:4" x14ac:dyDescent="0.5">
      <c r="A607" s="13">
        <v>583</v>
      </c>
      <c r="B607" s="13">
        <v>79108.788295902879</v>
      </c>
      <c r="C607" s="13">
        <v>-52845.252295902879</v>
      </c>
      <c r="D607" s="13">
        <v>-0.73632974718011579</v>
      </c>
    </row>
    <row r="608" spans="1:4" x14ac:dyDescent="0.5">
      <c r="A608" s="13">
        <v>584</v>
      </c>
      <c r="B608" s="13">
        <v>68793.132216545884</v>
      </c>
      <c r="C608" s="13">
        <v>-42632.323327656995</v>
      </c>
      <c r="D608" s="13">
        <v>-0.59402588678696544</v>
      </c>
    </row>
    <row r="609" spans="1:4" x14ac:dyDescent="0.5">
      <c r="A609" s="13">
        <v>585</v>
      </c>
      <c r="B609" s="13">
        <v>89424.444375259904</v>
      </c>
      <c r="C609" s="13">
        <v>-63280.704375259898</v>
      </c>
      <c r="D609" s="13">
        <v>-0.88173417723709757</v>
      </c>
    </row>
    <row r="610" spans="1:4" x14ac:dyDescent="0.5">
      <c r="A610" s="13">
        <v>586</v>
      </c>
      <c r="B610" s="13">
        <v>79108.788295902879</v>
      </c>
      <c r="C610" s="13">
        <v>-52967.286757441339</v>
      </c>
      <c r="D610" s="13">
        <v>-0.73803013842261989</v>
      </c>
    </row>
    <row r="611" spans="1:4" x14ac:dyDescent="0.5">
      <c r="A611" s="13">
        <v>587</v>
      </c>
      <c r="B611" s="13">
        <v>37846.16397847484</v>
      </c>
      <c r="C611" s="13">
        <v>-11710.425796656647</v>
      </c>
      <c r="D611" s="13">
        <v>-0.16316952784975577</v>
      </c>
    </row>
    <row r="612" spans="1:4" x14ac:dyDescent="0.5">
      <c r="A612" s="13">
        <v>588</v>
      </c>
      <c r="B612" s="13">
        <v>79108.788295902879</v>
      </c>
      <c r="C612" s="13">
        <v>-53298.978295902882</v>
      </c>
      <c r="D612" s="13">
        <v>-0.7426518279036276</v>
      </c>
    </row>
    <row r="613" spans="1:4" x14ac:dyDescent="0.5">
      <c r="A613" s="13">
        <v>589</v>
      </c>
      <c r="B613" s="13">
        <v>85985.892348807582</v>
      </c>
      <c r="C613" s="13">
        <v>-60526.595205950427</v>
      </c>
      <c r="D613" s="13">
        <v>-0.84335925384778665</v>
      </c>
    </row>
    <row r="614" spans="1:4" x14ac:dyDescent="0.5">
      <c r="A614" s="13">
        <v>590</v>
      </c>
      <c r="B614" s="13">
        <v>89424.444375259904</v>
      </c>
      <c r="C614" s="13">
        <v>-63982.36437525988</v>
      </c>
      <c r="D614" s="13">
        <v>-0.89151089525735472</v>
      </c>
    </row>
    <row r="615" spans="1:4" x14ac:dyDescent="0.5">
      <c r="A615" s="13">
        <v>591</v>
      </c>
      <c r="B615" s="13">
        <v>44723.268031379514</v>
      </c>
      <c r="C615" s="13">
        <v>-19516.293745665218</v>
      </c>
      <c r="D615" s="13">
        <v>-0.27193412871174222</v>
      </c>
    </row>
    <row r="616" spans="1:4" x14ac:dyDescent="0.5">
      <c r="A616" s="13">
        <v>592</v>
      </c>
      <c r="B616" s="13">
        <v>58477.47613718886</v>
      </c>
      <c r="C616" s="13">
        <v>-33324.326137188866</v>
      </c>
      <c r="D616" s="13">
        <v>-0.46433107182736305</v>
      </c>
    </row>
    <row r="617" spans="1:4" x14ac:dyDescent="0.5">
      <c r="A617" s="13">
        <v>593</v>
      </c>
      <c r="B617" s="13">
        <v>85985.892348807582</v>
      </c>
      <c r="C617" s="13">
        <v>-60907.725076080314</v>
      </c>
      <c r="D617" s="13">
        <v>-0.84866980207535725</v>
      </c>
    </row>
    <row r="618" spans="1:4" x14ac:dyDescent="0.5">
      <c r="A618" s="13">
        <v>594</v>
      </c>
      <c r="B618" s="13">
        <v>58477.47613718886</v>
      </c>
      <c r="C618" s="13">
        <v>-33412.116137188845</v>
      </c>
      <c r="D618" s="13">
        <v>-0.46555431110991896</v>
      </c>
    </row>
    <row r="619" spans="1:4" x14ac:dyDescent="0.5">
      <c r="A619" s="13">
        <v>595</v>
      </c>
      <c r="B619" s="13">
        <v>58477.47613718886</v>
      </c>
      <c r="C619" s="13">
        <v>-33653.116137188859</v>
      </c>
      <c r="D619" s="13">
        <v>-0.46891233214985589</v>
      </c>
    </row>
    <row r="620" spans="1:4" x14ac:dyDescent="0.5">
      <c r="A620" s="13">
        <v>596</v>
      </c>
      <c r="B620" s="13">
        <v>79108.788295902879</v>
      </c>
      <c r="C620" s="13">
        <v>-54412.688295902874</v>
      </c>
      <c r="D620" s="13">
        <v>-0.75816992588034104</v>
      </c>
    </row>
    <row r="621" spans="1:4" x14ac:dyDescent="0.5">
      <c r="A621" s="13">
        <v>597</v>
      </c>
      <c r="B621" s="13">
        <v>51600.372084284187</v>
      </c>
      <c r="C621" s="13">
        <v>-27043.07208428418</v>
      </c>
      <c r="D621" s="13">
        <v>-0.37680997943382799</v>
      </c>
    </row>
    <row r="622" spans="1:4" x14ac:dyDescent="0.5">
      <c r="A622" s="13">
        <v>598</v>
      </c>
      <c r="B622" s="13">
        <v>51600.372084284187</v>
      </c>
      <c r="C622" s="13">
        <v>-27221.141315053417</v>
      </c>
      <c r="D622" s="13">
        <v>-0.37929114218689214</v>
      </c>
    </row>
    <row r="623" spans="1:4" x14ac:dyDescent="0.5">
      <c r="A623" s="13">
        <v>599</v>
      </c>
      <c r="B623" s="13">
        <v>99740.100454616899</v>
      </c>
      <c r="C623" s="13">
        <v>-75445.890454616892</v>
      </c>
      <c r="D623" s="13">
        <v>-1.0512401971923941</v>
      </c>
    </row>
    <row r="624" spans="1:4" x14ac:dyDescent="0.5">
      <c r="A624" s="13">
        <v>600</v>
      </c>
      <c r="B624" s="13">
        <v>37846.16397847484</v>
      </c>
      <c r="C624" s="13">
        <v>-13952.063978474845</v>
      </c>
      <c r="D624" s="13">
        <v>-0.19440383564424157</v>
      </c>
    </row>
    <row r="625" spans="1:4" x14ac:dyDescent="0.5">
      <c r="A625" s="13">
        <v>601</v>
      </c>
      <c r="B625" s="13">
        <v>68793.132216545884</v>
      </c>
      <c r="C625" s="13">
        <v>-45054.800787974447</v>
      </c>
      <c r="D625" s="13">
        <v>-0.62777995434098433</v>
      </c>
    </row>
    <row r="626" spans="1:4" x14ac:dyDescent="0.5">
      <c r="A626" s="13">
        <v>602</v>
      </c>
      <c r="B626" s="13">
        <v>99740.100454616899</v>
      </c>
      <c r="C626" s="13">
        <v>-76282.66712128355</v>
      </c>
      <c r="D626" s="13">
        <v>-1.0628995899409204</v>
      </c>
    </row>
    <row r="627" spans="1:4" x14ac:dyDescent="0.5">
      <c r="A627" s="13">
        <v>603</v>
      </c>
      <c r="B627" s="13">
        <v>85985.892348807582</v>
      </c>
      <c r="C627" s="13">
        <v>-62667.23780335304</v>
      </c>
      <c r="D627" s="13">
        <v>-0.87318631974431293</v>
      </c>
    </row>
    <row r="628" spans="1:4" x14ac:dyDescent="0.5">
      <c r="A628" s="13">
        <v>604</v>
      </c>
      <c r="B628" s="13">
        <v>37846.16397847484</v>
      </c>
      <c r="C628" s="13">
        <v>-14539.027978474831</v>
      </c>
      <c r="D628" s="13">
        <v>-0.20258241432343405</v>
      </c>
    </row>
    <row r="629" spans="1:4" x14ac:dyDescent="0.5">
      <c r="A629" s="13">
        <v>605</v>
      </c>
      <c r="B629" s="13">
        <v>37846.16397847484</v>
      </c>
      <c r="C629" s="13">
        <v>-14573.123978474829</v>
      </c>
      <c r="D629" s="13">
        <v>-0.20305749766525014</v>
      </c>
    </row>
    <row r="630" spans="1:4" x14ac:dyDescent="0.5">
      <c r="A630" s="13">
        <v>606</v>
      </c>
      <c r="B630" s="13">
        <v>85985.892348807582</v>
      </c>
      <c r="C630" s="13">
        <v>-62895.233887269118</v>
      </c>
      <c r="D630" s="13">
        <v>-0.87636314815432692</v>
      </c>
    </row>
    <row r="631" spans="1:4" x14ac:dyDescent="0.5">
      <c r="A631" s="13">
        <v>607</v>
      </c>
      <c r="B631" s="13">
        <v>65354.580190093533</v>
      </c>
      <c r="C631" s="13">
        <v>-42294.11161866496</v>
      </c>
      <c r="D631" s="13">
        <v>-0.58931334722369477</v>
      </c>
    </row>
    <row r="632" spans="1:4" x14ac:dyDescent="0.5">
      <c r="A632" s="13">
        <v>608</v>
      </c>
      <c r="B632" s="13">
        <v>89424.444375259904</v>
      </c>
      <c r="C632" s="13">
        <v>-66480.87104192657</v>
      </c>
      <c r="D632" s="13">
        <v>-0.92632433075564924</v>
      </c>
    </row>
    <row r="633" spans="1:4" x14ac:dyDescent="0.5">
      <c r="A633" s="13">
        <v>609</v>
      </c>
      <c r="B633" s="13">
        <v>79108.788295902879</v>
      </c>
      <c r="C633" s="13">
        <v>-56443.012295902881</v>
      </c>
      <c r="D633" s="13">
        <v>-0.78645984583838491</v>
      </c>
    </row>
    <row r="634" spans="1:4" x14ac:dyDescent="0.5">
      <c r="A634" s="13">
        <v>610</v>
      </c>
      <c r="B634" s="13">
        <v>65354.580190093533</v>
      </c>
      <c r="C634" s="13">
        <v>-42690.166856760203</v>
      </c>
      <c r="D634" s="13">
        <v>-0.59483186101000596</v>
      </c>
    </row>
    <row r="635" spans="1:4" x14ac:dyDescent="0.5">
      <c r="A635" s="13">
        <v>611</v>
      </c>
      <c r="B635" s="13">
        <v>30969.059925570167</v>
      </c>
      <c r="C635" s="13">
        <v>-8362.9060794163197</v>
      </c>
      <c r="D635" s="13">
        <v>-0.1165262015340041</v>
      </c>
    </row>
    <row r="636" spans="1:4" x14ac:dyDescent="0.5">
      <c r="A636" s="13">
        <v>612</v>
      </c>
      <c r="B636" s="13">
        <v>58477.47613718886</v>
      </c>
      <c r="C636" s="13">
        <v>-35949.096137188855</v>
      </c>
      <c r="D636" s="13">
        <v>-0.5009038223875073</v>
      </c>
    </row>
    <row r="637" spans="1:4" x14ac:dyDescent="0.5">
      <c r="A637" s="13">
        <v>613</v>
      </c>
      <c r="B637" s="13">
        <v>72231.684242998206</v>
      </c>
      <c r="C637" s="13">
        <v>-49821.816550690513</v>
      </c>
      <c r="D637" s="13">
        <v>-0.69420210881779221</v>
      </c>
    </row>
    <row r="638" spans="1:4" x14ac:dyDescent="0.5">
      <c r="A638" s="13">
        <v>614</v>
      </c>
      <c r="B638" s="13">
        <v>79108.788295902879</v>
      </c>
      <c r="C638" s="13">
        <v>-56721.388295902885</v>
      </c>
      <c r="D638" s="13">
        <v>-0.79033865274715442</v>
      </c>
    </row>
    <row r="639" spans="1:4" x14ac:dyDescent="0.5">
      <c r="A639" s="13">
        <v>615</v>
      </c>
      <c r="B639" s="13">
        <v>58477.47613718886</v>
      </c>
      <c r="C639" s="13">
        <v>-36181.236137188869</v>
      </c>
      <c r="D639" s="13">
        <v>-0.50413839086971046</v>
      </c>
    </row>
    <row r="640" spans="1:4" x14ac:dyDescent="0.5">
      <c r="A640" s="13">
        <v>616</v>
      </c>
      <c r="B640" s="13">
        <v>99740.100454616899</v>
      </c>
      <c r="C640" s="13">
        <v>-77555.220454616938</v>
      </c>
      <c r="D640" s="13">
        <v>-1.0806309628362529</v>
      </c>
    </row>
    <row r="641" spans="1:4" x14ac:dyDescent="0.5">
      <c r="A641" s="13">
        <v>617</v>
      </c>
      <c r="B641" s="13">
        <v>79108.788295902879</v>
      </c>
      <c r="C641" s="13">
        <v>-57031.788295902879</v>
      </c>
      <c r="D641" s="13">
        <v>-0.79466367237701474</v>
      </c>
    </row>
    <row r="642" spans="1:4" x14ac:dyDescent="0.5">
      <c r="A642" s="13">
        <v>618</v>
      </c>
      <c r="B642" s="13">
        <v>85985.892348807582</v>
      </c>
      <c r="C642" s="13">
        <v>-63910.836964192204</v>
      </c>
      <c r="D642" s="13">
        <v>-0.89051425396566397</v>
      </c>
    </row>
    <row r="643" spans="1:4" x14ac:dyDescent="0.5">
      <c r="A643" s="13">
        <v>619</v>
      </c>
      <c r="B643" s="13">
        <v>72231.684242998206</v>
      </c>
      <c r="C643" s="13">
        <v>-50171.668858382822</v>
      </c>
      <c r="D643" s="13">
        <v>-0.6990768449592909</v>
      </c>
    </row>
    <row r="644" spans="1:4" x14ac:dyDescent="0.5">
      <c r="A644" s="13">
        <v>620</v>
      </c>
      <c r="B644" s="13">
        <v>85985.892348807582</v>
      </c>
      <c r="C644" s="13">
        <v>-63951.646634521872</v>
      </c>
      <c r="D644" s="13">
        <v>-0.89108288355736487</v>
      </c>
    </row>
    <row r="645" spans="1:4" x14ac:dyDescent="0.5">
      <c r="A645" s="13">
        <v>621</v>
      </c>
      <c r="B645" s="13">
        <v>92862.996401712226</v>
      </c>
      <c r="C645" s="13">
        <v>-71276.523674439508</v>
      </c>
      <c r="D645" s="13">
        <v>-0.99314550270671365</v>
      </c>
    </row>
    <row r="646" spans="1:4" x14ac:dyDescent="0.5">
      <c r="A646" s="13">
        <v>622</v>
      </c>
      <c r="B646" s="13">
        <v>85985.892348807582</v>
      </c>
      <c r="C646" s="13">
        <v>-64608.538502653741</v>
      </c>
      <c r="D646" s="13">
        <v>-0.90023581598122449</v>
      </c>
    </row>
    <row r="647" spans="1:4" x14ac:dyDescent="0.5">
      <c r="A647" s="13">
        <v>623</v>
      </c>
      <c r="B647" s="13">
        <v>79108.788295902879</v>
      </c>
      <c r="C647" s="13">
        <v>-57733.359724474307</v>
      </c>
      <c r="D647" s="13">
        <v>-0.80443915626980045</v>
      </c>
    </row>
    <row r="648" spans="1:4" x14ac:dyDescent="0.5">
      <c r="A648" s="13">
        <v>624</v>
      </c>
      <c r="B648" s="13">
        <v>58477.47613718886</v>
      </c>
      <c r="C648" s="13">
        <v>-37147.492137188849</v>
      </c>
      <c r="D648" s="13">
        <v>-0.51760190945047835</v>
      </c>
    </row>
    <row r="649" spans="1:4" x14ac:dyDescent="0.5">
      <c r="A649" s="13">
        <v>625</v>
      </c>
      <c r="B649" s="13">
        <v>68793.132216545884</v>
      </c>
      <c r="C649" s="13">
        <v>-47619.283327656995</v>
      </c>
      <c r="D649" s="13">
        <v>-0.66351267768042177</v>
      </c>
    </row>
    <row r="650" spans="1:4" x14ac:dyDescent="0.5">
      <c r="A650" s="13">
        <v>626</v>
      </c>
      <c r="B650" s="13">
        <v>79108.788295902879</v>
      </c>
      <c r="C650" s="13">
        <v>-57979.028295902877</v>
      </c>
      <c r="D650" s="13">
        <v>-0.80786222777066485</v>
      </c>
    </row>
    <row r="651" spans="1:4" x14ac:dyDescent="0.5">
      <c r="A651" s="13">
        <v>627</v>
      </c>
      <c r="B651" s="13">
        <v>79108.788295902879</v>
      </c>
      <c r="C651" s="13">
        <v>-58234.474010188591</v>
      </c>
      <c r="D651" s="13">
        <v>-0.81142153102017978</v>
      </c>
    </row>
    <row r="652" spans="1:4" x14ac:dyDescent="0.5">
      <c r="A652" s="13">
        <v>628</v>
      </c>
      <c r="B652" s="13">
        <v>79108.788295902879</v>
      </c>
      <c r="C652" s="13">
        <v>-58356.188295902859</v>
      </c>
      <c r="D652" s="13">
        <v>-0.8131174610296793</v>
      </c>
    </row>
    <row r="653" spans="1:4" x14ac:dyDescent="0.5">
      <c r="A653" s="13">
        <v>629</v>
      </c>
      <c r="B653" s="13">
        <v>72231.684242998206</v>
      </c>
      <c r="C653" s="13">
        <v>-51590.354242998204</v>
      </c>
      <c r="D653" s="13">
        <v>-0.71884437761733755</v>
      </c>
    </row>
    <row r="654" spans="1:4" x14ac:dyDescent="0.5">
      <c r="A654" s="13">
        <v>630</v>
      </c>
      <c r="B654" s="13">
        <v>85985.892348807582</v>
      </c>
      <c r="C654" s="13">
        <v>-65572.510530625761</v>
      </c>
      <c r="D654" s="13">
        <v>-0.91366751038720184</v>
      </c>
    </row>
    <row r="655" spans="1:4" x14ac:dyDescent="0.5">
      <c r="A655" s="13">
        <v>631</v>
      </c>
      <c r="B655" s="13">
        <v>79108.788295902879</v>
      </c>
      <c r="C655" s="13">
        <v>-58721.918295902884</v>
      </c>
      <c r="D655" s="13">
        <v>-0.81821343212899944</v>
      </c>
    </row>
    <row r="656" spans="1:4" x14ac:dyDescent="0.5">
      <c r="A656" s="13">
        <v>632</v>
      </c>
      <c r="B656" s="13">
        <v>72231.684242998206</v>
      </c>
      <c r="C656" s="13">
        <v>-51918.638089152053</v>
      </c>
      <c r="D656" s="13">
        <v>-0.72341858534537062</v>
      </c>
    </row>
    <row r="657" spans="1:4" x14ac:dyDescent="0.5">
      <c r="A657" s="13">
        <v>633</v>
      </c>
      <c r="B657" s="13">
        <v>85985.892348807582</v>
      </c>
      <c r="C657" s="13">
        <v>-65778.569271884509</v>
      </c>
      <c r="D657" s="13">
        <v>-0.91653867050591453</v>
      </c>
    </row>
    <row r="658" spans="1:4" x14ac:dyDescent="0.5">
      <c r="A658" s="13">
        <v>634</v>
      </c>
      <c r="B658" s="13">
        <v>79108.788295902879</v>
      </c>
      <c r="C658" s="13">
        <v>-59013.723295902877</v>
      </c>
      <c r="D658" s="13">
        <v>-0.82227935465828883</v>
      </c>
    </row>
    <row r="659" spans="1:4" x14ac:dyDescent="0.5">
      <c r="A659" s="13">
        <v>635</v>
      </c>
      <c r="B659" s="13">
        <v>58477.47613718886</v>
      </c>
      <c r="C659" s="13">
        <v>-38770.26185147457</v>
      </c>
      <c r="D659" s="13">
        <v>-0.54021309137389573</v>
      </c>
    </row>
    <row r="660" spans="1:4" x14ac:dyDescent="0.5">
      <c r="A660" s="13">
        <v>636</v>
      </c>
      <c r="B660" s="13">
        <v>58477.47613718886</v>
      </c>
      <c r="C660" s="13">
        <v>-38950.262803855527</v>
      </c>
      <c r="D660" s="13">
        <v>-0.54272117015109045</v>
      </c>
    </row>
    <row r="661" spans="1:4" x14ac:dyDescent="0.5">
      <c r="A661" s="13">
        <v>637</v>
      </c>
      <c r="B661" s="13">
        <v>79108.788295902879</v>
      </c>
      <c r="C661" s="13">
        <v>-59724.948295902883</v>
      </c>
      <c r="D661" s="13">
        <v>-0.83218934849284909</v>
      </c>
    </row>
    <row r="662" spans="1:4" x14ac:dyDescent="0.5">
      <c r="A662" s="13">
        <v>638</v>
      </c>
      <c r="B662" s="13">
        <v>79108.788295902879</v>
      </c>
      <c r="C662" s="13">
        <v>-59807.645438760024</v>
      </c>
      <c r="D662" s="13">
        <v>-0.8333416254457825</v>
      </c>
    </row>
    <row r="663" spans="1:4" x14ac:dyDescent="0.5">
      <c r="A663" s="13">
        <v>639</v>
      </c>
      <c r="B663" s="13">
        <v>79108.788295902879</v>
      </c>
      <c r="C663" s="13">
        <v>-59828.439204993789</v>
      </c>
      <c r="D663" s="13">
        <v>-0.83363135948940281</v>
      </c>
    </row>
    <row r="664" spans="1:4" x14ac:dyDescent="0.5">
      <c r="A664" s="13">
        <v>640</v>
      </c>
      <c r="B664" s="13">
        <v>85985.892348807582</v>
      </c>
      <c r="C664" s="13">
        <v>-66716.532348807581</v>
      </c>
      <c r="D664" s="13">
        <v>-0.92960796406189583</v>
      </c>
    </row>
    <row r="665" spans="1:4" x14ac:dyDescent="0.5">
      <c r="A665" s="13">
        <v>641</v>
      </c>
      <c r="B665" s="13">
        <v>92862.996401712226</v>
      </c>
      <c r="C665" s="13">
        <v>-73786.904973140801</v>
      </c>
      <c r="D665" s="13">
        <v>-1.0281243957328658</v>
      </c>
    </row>
    <row r="666" spans="1:4" x14ac:dyDescent="0.5">
      <c r="A666" s="13">
        <v>642</v>
      </c>
      <c r="B666" s="13">
        <v>85985.892348807582</v>
      </c>
      <c r="C666" s="13">
        <v>-66932.092348807579</v>
      </c>
      <c r="D666" s="13">
        <v>-0.93261151184350888</v>
      </c>
    </row>
    <row r="667" spans="1:4" x14ac:dyDescent="0.5">
      <c r="A667" s="13">
        <v>643</v>
      </c>
      <c r="B667" s="13">
        <v>48161.820057831836</v>
      </c>
      <c r="C667" s="13">
        <v>-29480.310057831841</v>
      </c>
      <c r="D667" s="13">
        <v>-0.41076971551061581</v>
      </c>
    </row>
    <row r="668" spans="1:4" x14ac:dyDescent="0.5">
      <c r="A668" s="13">
        <v>644</v>
      </c>
      <c r="B668" s="13">
        <v>79108.788295902879</v>
      </c>
      <c r="C668" s="13">
        <v>-60743.999204993786</v>
      </c>
      <c r="D668" s="13">
        <v>-0.84638849535381977</v>
      </c>
    </row>
    <row r="669" spans="1:4" x14ac:dyDescent="0.5">
      <c r="A669" s="13">
        <v>645</v>
      </c>
      <c r="B669" s="13">
        <v>72231.684242998206</v>
      </c>
      <c r="C669" s="13">
        <v>-53892.600606634573</v>
      </c>
      <c r="D669" s="13">
        <v>-0.75092318146882631</v>
      </c>
    </row>
    <row r="670" spans="1:4" x14ac:dyDescent="0.5">
      <c r="A670" s="13">
        <v>646</v>
      </c>
      <c r="B670" s="13">
        <v>10337.747766856148</v>
      </c>
      <c r="C670" s="13">
        <v>7948.157687689305</v>
      </c>
      <c r="D670" s="13">
        <v>0.11074722300413171</v>
      </c>
    </row>
    <row r="671" spans="1:4" x14ac:dyDescent="0.5">
      <c r="A671" s="13">
        <v>647</v>
      </c>
      <c r="B671" s="13">
        <v>37846.16397847484</v>
      </c>
      <c r="C671" s="13">
        <v>-19582.931978474833</v>
      </c>
      <c r="D671" s="13">
        <v>-0.27286264567372931</v>
      </c>
    </row>
    <row r="672" spans="1:4" x14ac:dyDescent="0.5">
      <c r="A672" s="13">
        <v>648</v>
      </c>
      <c r="B672" s="13">
        <v>58477.47613718886</v>
      </c>
      <c r="C672" s="13">
        <v>-40422.35113718886</v>
      </c>
      <c r="D672" s="13">
        <v>-0.56323280332942549</v>
      </c>
    </row>
    <row r="673" spans="1:4" x14ac:dyDescent="0.5">
      <c r="A673" s="13">
        <v>649</v>
      </c>
      <c r="B673" s="13">
        <v>48161.820057831836</v>
      </c>
      <c r="C673" s="13">
        <v>-30131.850057831834</v>
      </c>
      <c r="D673" s="13">
        <v>-0.41984807662414431</v>
      </c>
    </row>
    <row r="674" spans="1:4" x14ac:dyDescent="0.5">
      <c r="A674" s="13">
        <v>650</v>
      </c>
      <c r="B674" s="13">
        <v>17214.851819760821</v>
      </c>
      <c r="C674" s="13">
        <v>803.5981802391907</v>
      </c>
      <c r="D674" s="13">
        <v>1.1197093763062613E-2</v>
      </c>
    </row>
    <row r="675" spans="1:4" x14ac:dyDescent="0.5">
      <c r="A675" s="13">
        <v>651</v>
      </c>
      <c r="B675" s="13">
        <v>85985.892348807582</v>
      </c>
      <c r="C675" s="13">
        <v>-68220.09598517121</v>
      </c>
      <c r="D675" s="13">
        <v>-0.950558164583858</v>
      </c>
    </row>
    <row r="676" spans="1:4" x14ac:dyDescent="0.5">
      <c r="A676" s="13">
        <v>652</v>
      </c>
      <c r="B676" s="13">
        <v>37846.16397847484</v>
      </c>
      <c r="C676" s="13">
        <v>-20083.836705747559</v>
      </c>
      <c r="D676" s="13">
        <v>-0.27984210050022557</v>
      </c>
    </row>
    <row r="677" spans="1:4" x14ac:dyDescent="0.5">
      <c r="A677" s="13">
        <v>653</v>
      </c>
      <c r="B677" s="13">
        <v>92862.996401712226</v>
      </c>
      <c r="C677" s="13">
        <v>-75128.739258855087</v>
      </c>
      <c r="D677" s="13">
        <v>-1.0468211084446379</v>
      </c>
    </row>
    <row r="678" spans="1:4" x14ac:dyDescent="0.5">
      <c r="A678" s="13">
        <v>654</v>
      </c>
      <c r="B678" s="13">
        <v>58477.47613718886</v>
      </c>
      <c r="C678" s="13">
        <v>-40745.601851474574</v>
      </c>
      <c r="D678" s="13">
        <v>-0.56773688092173258</v>
      </c>
    </row>
    <row r="679" spans="1:4" x14ac:dyDescent="0.5">
      <c r="A679" s="13">
        <v>655</v>
      </c>
      <c r="B679" s="13">
        <v>51600.372084284187</v>
      </c>
      <c r="C679" s="13">
        <v>-33963.667468899577</v>
      </c>
      <c r="D679" s="13">
        <v>-0.47323946038995951</v>
      </c>
    </row>
    <row r="680" spans="1:4" x14ac:dyDescent="0.5">
      <c r="A680" s="13">
        <v>656</v>
      </c>
      <c r="B680" s="13">
        <v>65354.580190093533</v>
      </c>
      <c r="C680" s="13">
        <v>-47770.18590437925</v>
      </c>
      <c r="D680" s="13">
        <v>-0.66561530850039696</v>
      </c>
    </row>
    <row r="681" spans="1:4" x14ac:dyDescent="0.5">
      <c r="A681" s="13">
        <v>657</v>
      </c>
      <c r="B681" s="13">
        <v>65354.580190093533</v>
      </c>
      <c r="C681" s="13">
        <v>-48051.180190093524</v>
      </c>
      <c r="D681" s="13">
        <v>-0.66953059780965218</v>
      </c>
    </row>
    <row r="682" spans="1:4" x14ac:dyDescent="0.5">
      <c r="A682" s="13">
        <v>658</v>
      </c>
      <c r="B682" s="13">
        <v>68793.132216545884</v>
      </c>
      <c r="C682" s="13">
        <v>-51596.832216545881</v>
      </c>
      <c r="D682" s="13">
        <v>-0.71893463973961658</v>
      </c>
    </row>
    <row r="683" spans="1:4" x14ac:dyDescent="0.5">
      <c r="A683" s="13">
        <v>659</v>
      </c>
      <c r="B683" s="13">
        <v>65354.580190093533</v>
      </c>
      <c r="C683" s="13">
        <v>-48401.307462820805</v>
      </c>
      <c r="D683" s="13">
        <v>-0.67440916523070571</v>
      </c>
    </row>
    <row r="684" spans="1:4" x14ac:dyDescent="0.5">
      <c r="A684" s="13">
        <v>660</v>
      </c>
      <c r="B684" s="13">
        <v>92862.996401712226</v>
      </c>
      <c r="C684" s="13">
        <v>-76079.596401712217</v>
      </c>
      <c r="D684" s="13">
        <v>-1.0600700640118097</v>
      </c>
    </row>
    <row r="685" spans="1:4" x14ac:dyDescent="0.5">
      <c r="A685" s="13">
        <v>661</v>
      </c>
      <c r="B685" s="13">
        <v>68793.132216545884</v>
      </c>
      <c r="C685" s="13">
        <v>-52083.158883212549</v>
      </c>
      <c r="D685" s="13">
        <v>-0.72571096828297332</v>
      </c>
    </row>
    <row r="686" spans="1:4" x14ac:dyDescent="0.5">
      <c r="A686" s="13">
        <v>662</v>
      </c>
      <c r="B686" s="13">
        <v>85985.892348807582</v>
      </c>
      <c r="C686" s="13">
        <v>-69497.984656499888</v>
      </c>
      <c r="D686" s="13">
        <v>-0.96836387846360283</v>
      </c>
    </row>
    <row r="687" spans="1:4" x14ac:dyDescent="0.5">
      <c r="A687" s="13">
        <v>663</v>
      </c>
      <c r="B687" s="13">
        <v>79108.788295902879</v>
      </c>
      <c r="C687" s="13">
        <v>-62637.788295902879</v>
      </c>
      <c r="D687" s="13">
        <v>-0.87277597922301242</v>
      </c>
    </row>
    <row r="688" spans="1:4" x14ac:dyDescent="0.5">
      <c r="A688" s="13">
        <v>664</v>
      </c>
      <c r="B688" s="13">
        <v>89424.444375259904</v>
      </c>
      <c r="C688" s="13">
        <v>-73078.33237525991</v>
      </c>
      <c r="D688" s="13">
        <v>-1.0182513596664482</v>
      </c>
    </row>
    <row r="689" spans="1:4" x14ac:dyDescent="0.5">
      <c r="A689" s="13">
        <v>665</v>
      </c>
      <c r="B689" s="13">
        <v>99740.100454616899</v>
      </c>
      <c r="C689" s="13">
        <v>-83456.95045461689</v>
      </c>
      <c r="D689" s="13">
        <v>-1.1628638819732893</v>
      </c>
    </row>
    <row r="690" spans="1:4" x14ac:dyDescent="0.5">
      <c r="A690" s="13">
        <v>666</v>
      </c>
      <c r="B690" s="13">
        <v>79108.788295902879</v>
      </c>
      <c r="C690" s="13">
        <v>-62985.580295902873</v>
      </c>
      <c r="D690" s="13">
        <v>-0.87762200766086162</v>
      </c>
    </row>
    <row r="691" spans="1:4" x14ac:dyDescent="0.5">
      <c r="A691" s="13">
        <v>667</v>
      </c>
      <c r="B691" s="13">
        <v>65354.580190093533</v>
      </c>
      <c r="C691" s="13">
        <v>-49518.966856760198</v>
      </c>
      <c r="D691" s="13">
        <v>-0.68998229286693569</v>
      </c>
    </row>
    <row r="692" spans="1:4" x14ac:dyDescent="0.5">
      <c r="A692" s="13">
        <v>668</v>
      </c>
      <c r="B692" s="13">
        <v>85985.892348807582</v>
      </c>
      <c r="C692" s="13">
        <v>-70190.015425730657</v>
      </c>
      <c r="D692" s="13">
        <v>-0.97800642569746399</v>
      </c>
    </row>
    <row r="693" spans="1:4" x14ac:dyDescent="0.5">
      <c r="A693" s="13">
        <v>669</v>
      </c>
      <c r="B693" s="13">
        <v>68793.132216545884</v>
      </c>
      <c r="C693" s="13">
        <v>-53029.069994323654</v>
      </c>
      <c r="D693" s="13">
        <v>-0.73889100734115187</v>
      </c>
    </row>
    <row r="694" spans="1:4" x14ac:dyDescent="0.5">
      <c r="A694" s="13">
        <v>670</v>
      </c>
      <c r="B694" s="13">
        <v>99740.100454616899</v>
      </c>
      <c r="C694" s="13">
        <v>-84003.460454616885</v>
      </c>
      <c r="D694" s="13">
        <v>-1.1704787868634794</v>
      </c>
    </row>
    <row r="695" spans="1:4" x14ac:dyDescent="0.5">
      <c r="A695" s="13">
        <v>671</v>
      </c>
      <c r="B695" s="13">
        <v>58477.47613718886</v>
      </c>
      <c r="C695" s="13">
        <v>-42907.47613718886</v>
      </c>
      <c r="D695" s="13">
        <v>-0.59785978273553686</v>
      </c>
    </row>
    <row r="696" spans="1:4" x14ac:dyDescent="0.5">
      <c r="A696" s="13">
        <v>672</v>
      </c>
      <c r="B696" s="13">
        <v>79108.788295902879</v>
      </c>
      <c r="C696" s="13">
        <v>-63544.28368051826</v>
      </c>
      <c r="D696" s="13">
        <v>-0.88540681148087141</v>
      </c>
    </row>
    <row r="697" spans="1:4" x14ac:dyDescent="0.5">
      <c r="A697" s="13">
        <v>673</v>
      </c>
      <c r="B697" s="13">
        <v>79108.788295902879</v>
      </c>
      <c r="C697" s="13">
        <v>-63662.108295902879</v>
      </c>
      <c r="D697" s="13">
        <v>-0.88704854400155186</v>
      </c>
    </row>
    <row r="698" spans="1:4" x14ac:dyDescent="0.5">
      <c r="A698" s="13">
        <v>674</v>
      </c>
      <c r="B698" s="13">
        <v>92862.996401712226</v>
      </c>
      <c r="C698" s="13">
        <v>-77441.296401712229</v>
      </c>
      <c r="D698" s="13">
        <v>-1.0790435795723157</v>
      </c>
    </row>
    <row r="699" spans="1:4" x14ac:dyDescent="0.5">
      <c r="A699" s="13">
        <v>675</v>
      </c>
      <c r="B699" s="13">
        <v>58477.47613718886</v>
      </c>
      <c r="C699" s="13">
        <v>-43385.036137188879</v>
      </c>
      <c r="D699" s="13">
        <v>-0.60451395919957107</v>
      </c>
    </row>
    <row r="700" spans="1:4" x14ac:dyDescent="0.5">
      <c r="A700" s="13">
        <v>676</v>
      </c>
      <c r="B700" s="13">
        <v>65354.580190093533</v>
      </c>
      <c r="C700" s="13">
        <v>-50367.040190093532</v>
      </c>
      <c r="D700" s="13">
        <v>-0.70179908994885531</v>
      </c>
    </row>
    <row r="701" spans="1:4" x14ac:dyDescent="0.5">
      <c r="A701" s="13">
        <v>677</v>
      </c>
      <c r="B701" s="13">
        <v>92862.996401712226</v>
      </c>
      <c r="C701" s="13">
        <v>-77993.061856257671</v>
      </c>
      <c r="D701" s="13">
        <v>-1.0867317123751117</v>
      </c>
    </row>
    <row r="702" spans="1:4" x14ac:dyDescent="0.5">
      <c r="A702" s="13">
        <v>678</v>
      </c>
      <c r="B702" s="13">
        <v>85985.892348807582</v>
      </c>
      <c r="C702" s="13">
        <v>-71236.526194961421</v>
      </c>
      <c r="D702" s="13">
        <v>-0.99258818993645703</v>
      </c>
    </row>
    <row r="703" spans="1:4" x14ac:dyDescent="0.5">
      <c r="A703" s="13">
        <v>679</v>
      </c>
      <c r="B703" s="13">
        <v>58477.47613718886</v>
      </c>
      <c r="C703" s="13">
        <v>-44029.716137188851</v>
      </c>
      <c r="D703" s="13">
        <v>-0.61349673514988778</v>
      </c>
    </row>
    <row r="704" spans="1:4" x14ac:dyDescent="0.5">
      <c r="A704" s="13">
        <v>680</v>
      </c>
      <c r="B704" s="13">
        <v>58477.47613718886</v>
      </c>
      <c r="C704" s="13">
        <v>-44137.645367958103</v>
      </c>
      <c r="D704" s="13">
        <v>-0.61500058837705518</v>
      </c>
    </row>
    <row r="705" spans="1:4" x14ac:dyDescent="0.5">
      <c r="A705" s="13">
        <v>681</v>
      </c>
      <c r="B705" s="13">
        <v>58477.47613718886</v>
      </c>
      <c r="C705" s="13">
        <v>-44348.621591734314</v>
      </c>
      <c r="D705" s="13">
        <v>-0.61794026720845319</v>
      </c>
    </row>
    <row r="706" spans="1:4" x14ac:dyDescent="0.5">
      <c r="A706" s="13">
        <v>682</v>
      </c>
      <c r="B706" s="13">
        <v>79108.788295902879</v>
      </c>
      <c r="C706" s="13">
        <v>-65007.548295902889</v>
      </c>
      <c r="D706" s="13">
        <v>-0.90579549764459144</v>
      </c>
    </row>
    <row r="707" spans="1:4" x14ac:dyDescent="0.5">
      <c r="A707" s="13">
        <v>683</v>
      </c>
      <c r="B707" s="13">
        <v>37846.16397847484</v>
      </c>
      <c r="C707" s="13">
        <v>-23836.993978474842</v>
      </c>
      <c r="D707" s="13">
        <v>-0.33213745771188474</v>
      </c>
    </row>
    <row r="708" spans="1:4" x14ac:dyDescent="0.5">
      <c r="A708" s="13">
        <v>684</v>
      </c>
      <c r="B708" s="13">
        <v>79108.788295902879</v>
      </c>
      <c r="C708" s="13">
        <v>-65110.232740347325</v>
      </c>
      <c r="D708" s="13">
        <v>-0.9072262716069095</v>
      </c>
    </row>
    <row r="709" spans="1:4" x14ac:dyDescent="0.5">
      <c r="A709" s="13">
        <v>685</v>
      </c>
      <c r="B709" s="13">
        <v>79108.788295902879</v>
      </c>
      <c r="C709" s="13">
        <v>-65119.50829590288</v>
      </c>
      <c r="D709" s="13">
        <v>-0.90735551438994955</v>
      </c>
    </row>
    <row r="710" spans="1:4" x14ac:dyDescent="0.5">
      <c r="A710" s="13">
        <v>686</v>
      </c>
      <c r="B710" s="13">
        <v>79108.788295902879</v>
      </c>
      <c r="C710" s="13">
        <v>-65198.073295902883</v>
      </c>
      <c r="D710" s="13">
        <v>-0.9084502153152717</v>
      </c>
    </row>
    <row r="711" spans="1:4" x14ac:dyDescent="0.5">
      <c r="A711" s="13">
        <v>687</v>
      </c>
      <c r="B711" s="13">
        <v>79108.788295902879</v>
      </c>
      <c r="C711" s="13">
        <v>-65272.811153045739</v>
      </c>
      <c r="D711" s="13">
        <v>-0.90949158999064716</v>
      </c>
    </row>
    <row r="712" spans="1:4" x14ac:dyDescent="0.5">
      <c r="A712" s="13">
        <v>688</v>
      </c>
      <c r="B712" s="13">
        <v>79108.788295902879</v>
      </c>
      <c r="C712" s="13">
        <v>-65316.79229590288</v>
      </c>
      <c r="D712" s="13">
        <v>-0.91010440992041797</v>
      </c>
    </row>
    <row r="713" spans="1:4" x14ac:dyDescent="0.5">
      <c r="A713" s="13">
        <v>689</v>
      </c>
      <c r="B713" s="13">
        <v>44723.268031379514</v>
      </c>
      <c r="C713" s="13">
        <v>-31002.15088852237</v>
      </c>
      <c r="D713" s="13">
        <v>-0.4319745849251122</v>
      </c>
    </row>
    <row r="714" spans="1:4" x14ac:dyDescent="0.5">
      <c r="A714" s="13">
        <v>690</v>
      </c>
      <c r="B714" s="13">
        <v>37846.16397847484</v>
      </c>
      <c r="C714" s="13">
        <v>-24194.547978474824</v>
      </c>
      <c r="D714" s="13">
        <v>-0.33711950690239711</v>
      </c>
    </row>
    <row r="715" spans="1:4" x14ac:dyDescent="0.5">
      <c r="A715" s="13">
        <v>691</v>
      </c>
      <c r="B715" s="13">
        <v>58477.47613718886</v>
      </c>
      <c r="C715" s="13">
        <v>-44930.676137188857</v>
      </c>
      <c r="D715" s="13">
        <v>-0.62605043903429214</v>
      </c>
    </row>
    <row r="716" spans="1:4" x14ac:dyDescent="0.5">
      <c r="A716" s="13">
        <v>692</v>
      </c>
      <c r="B716" s="13">
        <v>72231.684242998206</v>
      </c>
      <c r="C716" s="13">
        <v>-58700.124242998209</v>
      </c>
      <c r="D716" s="13">
        <v>-0.81790976039373231</v>
      </c>
    </row>
    <row r="717" spans="1:4" x14ac:dyDescent="0.5">
      <c r="A717" s="13">
        <v>693</v>
      </c>
      <c r="B717" s="13">
        <v>85985.892348807582</v>
      </c>
      <c r="C717" s="13">
        <v>-72526.692348807584</v>
      </c>
      <c r="D717" s="13">
        <v>-1.0105649745407297</v>
      </c>
    </row>
    <row r="718" spans="1:4" x14ac:dyDescent="0.5">
      <c r="A718" s="13">
        <v>694</v>
      </c>
      <c r="B718" s="13">
        <v>58477.47613718886</v>
      </c>
      <c r="C718" s="13">
        <v>-45090.690682643406</v>
      </c>
      <c r="D718" s="13">
        <v>-0.62828003326803605</v>
      </c>
    </row>
    <row r="719" spans="1:4" x14ac:dyDescent="0.5">
      <c r="A719" s="13">
        <v>695</v>
      </c>
      <c r="B719" s="13">
        <v>48161.820057831836</v>
      </c>
      <c r="C719" s="13">
        <v>-34829.597835609617</v>
      </c>
      <c r="D719" s="13">
        <v>-0.48530507196893241</v>
      </c>
    </row>
    <row r="720" spans="1:4" x14ac:dyDescent="0.5">
      <c r="A720" s="13">
        <v>696</v>
      </c>
      <c r="B720" s="13">
        <v>-3416.4603389532131</v>
      </c>
      <c r="C720" s="13">
        <v>16633.768031260905</v>
      </c>
      <c r="D720" s="13">
        <v>0.23176988805975712</v>
      </c>
    </row>
    <row r="721" spans="1:4" x14ac:dyDescent="0.5">
      <c r="A721" s="13">
        <v>697</v>
      </c>
      <c r="B721" s="13">
        <v>89424.444375259904</v>
      </c>
      <c r="C721" s="13">
        <v>-76255.184375259909</v>
      </c>
      <c r="D721" s="13">
        <v>-1.0625166536779218</v>
      </c>
    </row>
    <row r="722" spans="1:4" x14ac:dyDescent="0.5">
      <c r="A722" s="13">
        <v>698</v>
      </c>
      <c r="B722" s="13">
        <v>85985.892348807582</v>
      </c>
      <c r="C722" s="13">
        <v>-72894.735985171195</v>
      </c>
      <c r="D722" s="13">
        <v>-1.0156931831487124</v>
      </c>
    </row>
    <row r="723" spans="1:4" x14ac:dyDescent="0.5">
      <c r="A723" s="13">
        <v>699</v>
      </c>
      <c r="B723" s="13">
        <v>10337.747766856148</v>
      </c>
      <c r="C723" s="13">
        <v>2696.7831422347481</v>
      </c>
      <c r="D723" s="13">
        <v>3.7576159882867367E-2</v>
      </c>
    </row>
    <row r="724" spans="1:4" x14ac:dyDescent="0.5">
      <c r="A724" s="13">
        <v>700</v>
      </c>
      <c r="B724" s="13">
        <v>51600.372084284187</v>
      </c>
      <c r="C724" s="13">
        <v>-38764.494941427038</v>
      </c>
      <c r="D724" s="13">
        <v>-0.54013273699516118</v>
      </c>
    </row>
    <row r="725" spans="1:4" x14ac:dyDescent="0.5">
      <c r="A725" s="13">
        <v>701</v>
      </c>
      <c r="B725" s="13">
        <v>99740.100454616899</v>
      </c>
      <c r="C725" s="13">
        <v>-86927.976454616903</v>
      </c>
      <c r="D725" s="13">
        <v>-1.2112281074428641</v>
      </c>
    </row>
    <row r="726" spans="1:4" x14ac:dyDescent="0.5">
      <c r="A726" s="13">
        <v>702</v>
      </c>
      <c r="B726" s="13">
        <v>58477.47613718886</v>
      </c>
      <c r="C726" s="13">
        <v>-45741.590422903115</v>
      </c>
      <c r="D726" s="13">
        <v>-0.63734947319617496</v>
      </c>
    </row>
    <row r="727" spans="1:4" x14ac:dyDescent="0.5">
      <c r="A727" s="13">
        <v>703</v>
      </c>
      <c r="B727" s="13">
        <v>-24047.772497667233</v>
      </c>
      <c r="C727" s="13">
        <v>36679.352497667191</v>
      </c>
      <c r="D727" s="13">
        <v>0.51107899343744045</v>
      </c>
    </row>
    <row r="728" spans="1:4" x14ac:dyDescent="0.5">
      <c r="A728" s="13">
        <v>704</v>
      </c>
      <c r="B728" s="13">
        <v>99740.100454616899</v>
      </c>
      <c r="C728" s="13">
        <v>-87224.420454616891</v>
      </c>
      <c r="D728" s="13">
        <v>-1.2153586683937478</v>
      </c>
    </row>
    <row r="729" spans="1:4" x14ac:dyDescent="0.5">
      <c r="A729" s="13">
        <v>705</v>
      </c>
      <c r="B729" s="13">
        <v>24091.95587266548</v>
      </c>
      <c r="C729" s="13">
        <v>-11980.829205998811</v>
      </c>
      <c r="D729" s="13">
        <v>-0.16693724709391186</v>
      </c>
    </row>
    <row r="730" spans="1:4" x14ac:dyDescent="0.5">
      <c r="A730" s="13">
        <v>706</v>
      </c>
      <c r="B730" s="13">
        <v>10337.747766856148</v>
      </c>
      <c r="C730" s="13">
        <v>1531.3867785983966</v>
      </c>
      <c r="D730" s="13">
        <v>2.133787976271528E-2</v>
      </c>
    </row>
    <row r="731" spans="1:4" x14ac:dyDescent="0.5">
      <c r="A731" s="13">
        <v>707</v>
      </c>
      <c r="B731" s="13">
        <v>44723.268031379514</v>
      </c>
      <c r="C731" s="13">
        <v>-32902.344954456436</v>
      </c>
      <c r="D731" s="13">
        <v>-0.45845131377726805</v>
      </c>
    </row>
    <row r="732" spans="1:4" x14ac:dyDescent="0.5">
      <c r="A732" s="13">
        <v>708</v>
      </c>
      <c r="B732" s="13">
        <v>89424.444375259904</v>
      </c>
      <c r="C732" s="13">
        <v>-77612.26151811704</v>
      </c>
      <c r="D732" s="13">
        <v>-1.0814257557465172</v>
      </c>
    </row>
    <row r="733" spans="1:4" x14ac:dyDescent="0.5">
      <c r="A733" s="13">
        <v>709</v>
      </c>
      <c r="B733" s="13">
        <v>6899.1957404037967</v>
      </c>
      <c r="C733" s="13">
        <v>4904.6522595962015</v>
      </c>
      <c r="D733" s="13">
        <v>6.8339939756420678E-2</v>
      </c>
    </row>
    <row r="734" spans="1:4" x14ac:dyDescent="0.5">
      <c r="A734" s="13">
        <v>710</v>
      </c>
      <c r="B734" s="13">
        <v>-44679.084656381252</v>
      </c>
      <c r="C734" s="13">
        <v>56372.724656381266</v>
      </c>
      <c r="D734" s="13">
        <v>0.78548047914808994</v>
      </c>
    </row>
    <row r="735" spans="1:4" x14ac:dyDescent="0.5">
      <c r="A735" s="13">
        <v>711</v>
      </c>
      <c r="B735" s="13">
        <v>27530.507899117816</v>
      </c>
      <c r="C735" s="13">
        <v>-15908.627899117811</v>
      </c>
      <c r="D735" s="13">
        <v>-0.22166600498656616</v>
      </c>
    </row>
    <row r="736" spans="1:4" x14ac:dyDescent="0.5">
      <c r="A736" s="13">
        <v>712</v>
      </c>
      <c r="B736" s="13">
        <v>24091.95587266548</v>
      </c>
      <c r="C736" s="13">
        <v>-12688.649205998818</v>
      </c>
      <c r="D736" s="13">
        <v>-0.17679979668929799</v>
      </c>
    </row>
    <row r="737" spans="1:4" x14ac:dyDescent="0.5">
      <c r="A737" s="13">
        <v>713</v>
      </c>
      <c r="B737" s="13">
        <v>79108.788295902879</v>
      </c>
      <c r="C737" s="13">
        <v>-67778.898295902865</v>
      </c>
      <c r="D737" s="13">
        <v>-0.94441064954927467</v>
      </c>
    </row>
    <row r="738" spans="1:4" x14ac:dyDescent="0.5">
      <c r="A738" s="13">
        <v>714</v>
      </c>
      <c r="B738" s="13">
        <v>79108.788295902879</v>
      </c>
      <c r="C738" s="13">
        <v>-67923.658295902875</v>
      </c>
      <c r="D738" s="13">
        <v>-0.94642769156479867</v>
      </c>
    </row>
    <row r="739" spans="1:4" x14ac:dyDescent="0.5">
      <c r="A739" s="13">
        <v>715</v>
      </c>
      <c r="B739" s="13">
        <v>99740.100454616899</v>
      </c>
      <c r="C739" s="13">
        <v>-88555.309343505796</v>
      </c>
      <c r="D739" s="13">
        <v>-1.233902871259752</v>
      </c>
    </row>
    <row r="740" spans="1:4" x14ac:dyDescent="0.5">
      <c r="A740" s="13">
        <v>716</v>
      </c>
      <c r="B740" s="13">
        <v>58477.47613718886</v>
      </c>
      <c r="C740" s="13">
        <v>-47485.127046279769</v>
      </c>
      <c r="D740" s="13">
        <v>-0.66164338467003014</v>
      </c>
    </row>
    <row r="741" spans="1:4" x14ac:dyDescent="0.5">
      <c r="A741" s="13">
        <v>717</v>
      </c>
      <c r="B741" s="13">
        <v>65354.580190093533</v>
      </c>
      <c r="C741" s="13">
        <v>-54389.004805478151</v>
      </c>
      <c r="D741" s="13">
        <v>-0.75783992729467564</v>
      </c>
    </row>
    <row r="742" spans="1:4" x14ac:dyDescent="0.5">
      <c r="A742" s="13">
        <v>718</v>
      </c>
      <c r="B742" s="13">
        <v>85985.892348807582</v>
      </c>
      <c r="C742" s="13">
        <v>-75039.805682140912</v>
      </c>
      <c r="D742" s="13">
        <v>-1.0455819349103517</v>
      </c>
    </row>
    <row r="743" spans="1:4" x14ac:dyDescent="0.5">
      <c r="A743" s="13">
        <v>719</v>
      </c>
      <c r="B743" s="13">
        <v>65354.580190093533</v>
      </c>
      <c r="C743" s="13">
        <v>-54532.209281002615</v>
      </c>
      <c r="D743" s="13">
        <v>-0.75983529510307501</v>
      </c>
    </row>
    <row r="744" spans="1:4" x14ac:dyDescent="0.5">
      <c r="A744" s="13">
        <v>720</v>
      </c>
      <c r="B744" s="13">
        <v>85985.892348807582</v>
      </c>
      <c r="C744" s="13">
        <v>-75391.12871244394</v>
      </c>
      <c r="D744" s="13">
        <v>-1.0504771636554633</v>
      </c>
    </row>
    <row r="745" spans="1:4" x14ac:dyDescent="0.5">
      <c r="A745" s="13">
        <v>721</v>
      </c>
      <c r="B745" s="13">
        <v>68793.132216545884</v>
      </c>
      <c r="C745" s="13">
        <v>-58272.8372165459</v>
      </c>
      <c r="D745" s="13">
        <v>-0.81195607232352951</v>
      </c>
    </row>
    <row r="746" spans="1:4" x14ac:dyDescent="0.5">
      <c r="A746" s="13">
        <v>722</v>
      </c>
      <c r="B746" s="13">
        <v>79108.788295902879</v>
      </c>
      <c r="C746" s="13">
        <v>-68632.681629236205</v>
      </c>
      <c r="D746" s="13">
        <v>-0.95630700804255553</v>
      </c>
    </row>
    <row r="747" spans="1:4" x14ac:dyDescent="0.5">
      <c r="A747" s="13">
        <v>723</v>
      </c>
      <c r="B747" s="13">
        <v>79108.788295902879</v>
      </c>
      <c r="C747" s="13">
        <v>-68685.948295902883</v>
      </c>
      <c r="D747" s="13">
        <v>-0.95704920964999951</v>
      </c>
    </row>
    <row r="748" spans="1:4" x14ac:dyDescent="0.5">
      <c r="A748" s="13">
        <v>724</v>
      </c>
      <c r="B748" s="13">
        <v>85985.892348807582</v>
      </c>
      <c r="C748" s="13">
        <v>-75598.665682140912</v>
      </c>
      <c r="D748" s="13">
        <v>-1.053368920961717</v>
      </c>
    </row>
    <row r="749" spans="1:4" x14ac:dyDescent="0.5">
      <c r="A749" s="13">
        <v>725</v>
      </c>
      <c r="B749" s="13">
        <v>44723.268031379514</v>
      </c>
      <c r="C749" s="13">
        <v>-34386.006492917979</v>
      </c>
      <c r="D749" s="13">
        <v>-0.47912420449220078</v>
      </c>
    </row>
    <row r="750" spans="1:4" x14ac:dyDescent="0.5">
      <c r="A750" s="13">
        <v>726</v>
      </c>
      <c r="B750" s="13">
        <v>37846.16397847484</v>
      </c>
      <c r="C750" s="13">
        <v>-27535.763978474839</v>
      </c>
      <c r="D750" s="13">
        <v>-0.3836749991305024</v>
      </c>
    </row>
    <row r="751" spans="1:4" x14ac:dyDescent="0.5">
      <c r="A751" s="13">
        <v>727</v>
      </c>
      <c r="B751" s="13">
        <v>17214.851819760821</v>
      </c>
      <c r="C751" s="13">
        <v>-6958.1998197608191</v>
      </c>
      <c r="D751" s="13">
        <v>-9.69534497711243E-2</v>
      </c>
    </row>
    <row r="752" spans="1:4" x14ac:dyDescent="0.5">
      <c r="A752" s="13">
        <v>728</v>
      </c>
      <c r="B752" s="13">
        <v>48161.820057831836</v>
      </c>
      <c r="C752" s="13">
        <v>-37927.482914974695</v>
      </c>
      <c r="D752" s="13">
        <v>-0.52847006481463388</v>
      </c>
    </row>
    <row r="753" spans="1:4" x14ac:dyDescent="0.5">
      <c r="A753" s="13">
        <v>729</v>
      </c>
      <c r="B753" s="13">
        <v>79108.788295902879</v>
      </c>
      <c r="C753" s="13">
        <v>-68972.163295902879</v>
      </c>
      <c r="D753" s="13">
        <v>-0.96103724281159908</v>
      </c>
    </row>
    <row r="754" spans="1:4" x14ac:dyDescent="0.5">
      <c r="A754" s="13">
        <v>730</v>
      </c>
      <c r="B754" s="13">
        <v>79108.788295902879</v>
      </c>
      <c r="C754" s="13">
        <v>-68989.848295902877</v>
      </c>
      <c r="D754" s="13">
        <v>-0.96128366024766243</v>
      </c>
    </row>
    <row r="755" spans="1:4" x14ac:dyDescent="0.5">
      <c r="A755" s="13">
        <v>731</v>
      </c>
      <c r="B755" s="13">
        <v>65354.580190093533</v>
      </c>
      <c r="C755" s="13">
        <v>-55499.130190093543</v>
      </c>
      <c r="D755" s="13">
        <v>-0.77330807832582238</v>
      </c>
    </row>
    <row r="756" spans="1:4" x14ac:dyDescent="0.5">
      <c r="A756" s="13">
        <v>732</v>
      </c>
      <c r="B756" s="13">
        <v>-44679.084656381252</v>
      </c>
      <c r="C756" s="13">
        <v>54504.271323047935</v>
      </c>
      <c r="D756" s="13">
        <v>0.75944601605483986</v>
      </c>
    </row>
    <row r="757" spans="1:4" x14ac:dyDescent="0.5">
      <c r="A757" s="13">
        <v>733</v>
      </c>
      <c r="B757" s="13">
        <v>99740.100454616899</v>
      </c>
      <c r="C757" s="13">
        <v>-90013.503531539973</v>
      </c>
      <c r="D757" s="13">
        <v>-1.2542209076237862</v>
      </c>
    </row>
    <row r="758" spans="1:4" x14ac:dyDescent="0.5">
      <c r="A758" s="13">
        <v>734</v>
      </c>
      <c r="B758" s="13">
        <v>-44679.084656381252</v>
      </c>
      <c r="C758" s="13">
        <v>54251.00465638125</v>
      </c>
      <c r="D758" s="13">
        <v>0.75591707499516603</v>
      </c>
    </row>
    <row r="759" spans="1:4" x14ac:dyDescent="0.5">
      <c r="A759" s="13">
        <v>735</v>
      </c>
      <c r="B759" s="13">
        <v>37846.16397847484</v>
      </c>
      <c r="C759" s="13">
        <v>-28370.32397847484</v>
      </c>
      <c r="D759" s="13">
        <v>-0.39530350551676641</v>
      </c>
    </row>
    <row r="760" spans="1:4" x14ac:dyDescent="0.5">
      <c r="A760" s="13">
        <v>736</v>
      </c>
      <c r="B760" s="13">
        <v>72231.684242998206</v>
      </c>
      <c r="C760" s="13">
        <v>-63049.578788452753</v>
      </c>
      <c r="D760" s="13">
        <v>-0.87851374328122156</v>
      </c>
    </row>
    <row r="761" spans="1:4" x14ac:dyDescent="0.5">
      <c r="A761" s="13">
        <v>737</v>
      </c>
      <c r="B761" s="13">
        <v>79108.788295902879</v>
      </c>
      <c r="C761" s="13">
        <v>-70094.10258161716</v>
      </c>
      <c r="D761" s="13">
        <v>-0.97667000516413083</v>
      </c>
    </row>
    <row r="762" spans="1:4" x14ac:dyDescent="0.5">
      <c r="A762" s="13">
        <v>738</v>
      </c>
      <c r="B762" s="13">
        <v>17214.851819760821</v>
      </c>
      <c r="C762" s="13">
        <v>-8207.8336379426437</v>
      </c>
      <c r="D762" s="13">
        <v>-0.11436546908096275</v>
      </c>
    </row>
    <row r="763" spans="1:4" x14ac:dyDescent="0.5">
      <c r="A763" s="13">
        <v>739</v>
      </c>
      <c r="B763" s="13">
        <v>72231.684242998206</v>
      </c>
      <c r="C763" s="13">
        <v>-63243.924242998211</v>
      </c>
      <c r="D763" s="13">
        <v>-0.88122169400893824</v>
      </c>
    </row>
    <row r="764" spans="1:4" x14ac:dyDescent="0.5">
      <c r="A764" s="13">
        <v>740</v>
      </c>
      <c r="B764" s="13">
        <v>85985.892348807582</v>
      </c>
      <c r="C764" s="13">
        <v>-77016.412348807586</v>
      </c>
      <c r="D764" s="13">
        <v>-1.0731233738080526</v>
      </c>
    </row>
    <row r="765" spans="1:4" x14ac:dyDescent="0.5">
      <c r="A765" s="13">
        <v>741</v>
      </c>
      <c r="B765" s="13">
        <v>-85941.708973809305</v>
      </c>
      <c r="C765" s="13">
        <v>94903.808973809282</v>
      </c>
      <c r="D765" s="13">
        <v>1.3223609431709131</v>
      </c>
    </row>
    <row r="766" spans="1:4" x14ac:dyDescent="0.5">
      <c r="A766" s="13">
        <v>742</v>
      </c>
      <c r="B766" s="13">
        <v>51600.372084284187</v>
      </c>
      <c r="C766" s="13">
        <v>-42648.612084284185</v>
      </c>
      <c r="D766" s="13">
        <v>-0.59425284939056922</v>
      </c>
    </row>
    <row r="767" spans="1:4" x14ac:dyDescent="0.5">
      <c r="A767" s="13">
        <v>743</v>
      </c>
      <c r="B767" s="13">
        <v>65354.580190093533</v>
      </c>
      <c r="C767" s="13">
        <v>-56422.194735548081</v>
      </c>
      <c r="D767" s="13">
        <v>-0.78616978025468542</v>
      </c>
    </row>
    <row r="768" spans="1:4" x14ac:dyDescent="0.5">
      <c r="A768" s="13">
        <v>744</v>
      </c>
      <c r="B768" s="13">
        <v>6899.1957404037967</v>
      </c>
      <c r="C768" s="13">
        <v>1968.0042595961895</v>
      </c>
      <c r="D768" s="13">
        <v>2.7421575561863722E-2</v>
      </c>
    </row>
    <row r="769" spans="1:4" x14ac:dyDescent="0.5">
      <c r="A769" s="13">
        <v>745</v>
      </c>
      <c r="B769" s="13">
        <v>37846.16397847484</v>
      </c>
      <c r="C769" s="13">
        <v>-29009.481121331984</v>
      </c>
      <c r="D769" s="13">
        <v>-0.40420932764763839</v>
      </c>
    </row>
    <row r="770" spans="1:4" x14ac:dyDescent="0.5">
      <c r="A770" s="13">
        <v>746</v>
      </c>
      <c r="B770" s="13">
        <v>37846.16397847484</v>
      </c>
      <c r="C770" s="13">
        <v>-29350.683978474837</v>
      </c>
      <c r="D770" s="13">
        <v>-0.40896354496370574</v>
      </c>
    </row>
    <row r="771" spans="1:4" x14ac:dyDescent="0.5">
      <c r="A771" s="13">
        <v>747</v>
      </c>
      <c r="B771" s="13">
        <v>58477.47613718886</v>
      </c>
      <c r="C771" s="13">
        <v>-50190.604137188864</v>
      </c>
      <c r="D771" s="13">
        <v>-0.69934068340172972</v>
      </c>
    </row>
    <row r="772" spans="1:4" x14ac:dyDescent="0.5">
      <c r="A772" s="13">
        <v>748</v>
      </c>
      <c r="B772" s="13">
        <v>99740.100454616899</v>
      </c>
      <c r="C772" s="13">
        <v>-91559.620454616903</v>
      </c>
      <c r="D772" s="13">
        <v>-1.2757640327602784</v>
      </c>
    </row>
    <row r="773" spans="1:4" x14ac:dyDescent="0.5">
      <c r="A773" s="13">
        <v>749</v>
      </c>
      <c r="B773" s="13">
        <v>79108.788295902879</v>
      </c>
      <c r="C773" s="13">
        <v>-71064.088295902882</v>
      </c>
      <c r="D773" s="13">
        <v>-0.99018549245462684</v>
      </c>
    </row>
    <row r="774" spans="1:4" x14ac:dyDescent="0.5">
      <c r="A774" s="13">
        <v>750</v>
      </c>
      <c r="B774" s="13">
        <v>17214.851819760821</v>
      </c>
      <c r="C774" s="13">
        <v>-9229.2518197608188</v>
      </c>
      <c r="D774" s="13">
        <v>-0.12859760080344979</v>
      </c>
    </row>
    <row r="775" spans="1:4" x14ac:dyDescent="0.5">
      <c r="A775" s="13">
        <v>751</v>
      </c>
      <c r="B775" s="13">
        <v>65354.580190093533</v>
      </c>
      <c r="C775" s="13">
        <v>-57395.787462820786</v>
      </c>
      <c r="D775" s="13">
        <v>-0.79973552657215907</v>
      </c>
    </row>
    <row r="776" spans="1:4" x14ac:dyDescent="0.5">
      <c r="A776" s="13">
        <v>752</v>
      </c>
      <c r="B776" s="13">
        <v>68793.132216545884</v>
      </c>
      <c r="C776" s="13">
        <v>-61049.820216545872</v>
      </c>
      <c r="D776" s="13">
        <v>-0.85064971274488466</v>
      </c>
    </row>
    <row r="777" spans="1:4" x14ac:dyDescent="0.5">
      <c r="A777" s="13">
        <v>753</v>
      </c>
      <c r="B777" s="13">
        <v>68793.132216545884</v>
      </c>
      <c r="C777" s="13">
        <v>-61187.892216545879</v>
      </c>
      <c r="D777" s="13">
        <v>-0.85257356619312608</v>
      </c>
    </row>
    <row r="778" spans="1:4" x14ac:dyDescent="0.5">
      <c r="A778" s="13">
        <v>754</v>
      </c>
      <c r="B778" s="13">
        <v>48161.820057831836</v>
      </c>
      <c r="C778" s="13">
        <v>-40732.604057831835</v>
      </c>
      <c r="D778" s="13">
        <v>-0.56755577360005183</v>
      </c>
    </row>
    <row r="779" spans="1:4" x14ac:dyDescent="0.5">
      <c r="A779" s="13">
        <v>755</v>
      </c>
      <c r="B779" s="13">
        <v>65354.580190093533</v>
      </c>
      <c r="C779" s="13">
        <v>-57981.83473554808</v>
      </c>
      <c r="D779" s="13">
        <v>-0.80790133185106283</v>
      </c>
    </row>
    <row r="780" spans="1:4" x14ac:dyDescent="0.5">
      <c r="A780" s="13">
        <v>756</v>
      </c>
      <c r="B780" s="13">
        <v>37846.16397847484</v>
      </c>
      <c r="C780" s="13">
        <v>-30476.918264189131</v>
      </c>
      <c r="D780" s="13">
        <v>-0.42465615254597439</v>
      </c>
    </row>
    <row r="781" spans="1:4" x14ac:dyDescent="0.5">
      <c r="A781" s="13">
        <v>757</v>
      </c>
      <c r="B781" s="13">
        <v>37846.16397847484</v>
      </c>
      <c r="C781" s="13">
        <v>-30735.560901551766</v>
      </c>
      <c r="D781" s="13">
        <v>-0.42826000075381032</v>
      </c>
    </row>
    <row r="782" spans="1:4" x14ac:dyDescent="0.5">
      <c r="A782" s="13">
        <v>758</v>
      </c>
      <c r="B782" s="13">
        <v>68793.132216545884</v>
      </c>
      <c r="C782" s="13">
        <v>-61782.181105434771</v>
      </c>
      <c r="D782" s="13">
        <v>-0.86085420765656806</v>
      </c>
    </row>
    <row r="783" spans="1:4" x14ac:dyDescent="0.5">
      <c r="A783" s="13">
        <v>759</v>
      </c>
      <c r="B783" s="13">
        <v>44723.268031379514</v>
      </c>
      <c r="C783" s="13">
        <v>-37723.695723687204</v>
      </c>
      <c r="D783" s="13">
        <v>-0.5256305557855343</v>
      </c>
    </row>
    <row r="784" spans="1:4" x14ac:dyDescent="0.5">
      <c r="A784" s="13">
        <v>760</v>
      </c>
      <c r="B784" s="13">
        <v>44723.268031379514</v>
      </c>
      <c r="C784" s="13">
        <v>-37853.534698046198</v>
      </c>
      <c r="D784" s="13">
        <v>-0.52743969274695057</v>
      </c>
    </row>
    <row r="785" spans="1:4" x14ac:dyDescent="0.5">
      <c r="A785" s="13">
        <v>761</v>
      </c>
      <c r="B785" s="13">
        <v>89424.444375259904</v>
      </c>
      <c r="C785" s="13">
        <v>-82757.919930815464</v>
      </c>
      <c r="D785" s="13">
        <v>-1.1531238022783383</v>
      </c>
    </row>
    <row r="786" spans="1:4" x14ac:dyDescent="0.5">
      <c r="A786" s="13">
        <v>762</v>
      </c>
      <c r="B786" s="13">
        <v>99740.100454616899</v>
      </c>
      <c r="C786" s="13">
        <v>-93110.780454616892</v>
      </c>
      <c r="D786" s="13">
        <v>-1.2973774266038811</v>
      </c>
    </row>
    <row r="787" spans="1:4" x14ac:dyDescent="0.5">
      <c r="A787" s="13">
        <v>763</v>
      </c>
      <c r="B787" s="13">
        <v>37846.16397847484</v>
      </c>
      <c r="C787" s="13">
        <v>-31316.33997847484</v>
      </c>
      <c r="D787" s="13">
        <v>-0.4363524005872656</v>
      </c>
    </row>
    <row r="788" spans="1:4" x14ac:dyDescent="0.5">
      <c r="A788" s="13">
        <v>764</v>
      </c>
      <c r="B788" s="13">
        <v>79108.788295902879</v>
      </c>
      <c r="C788" s="13">
        <v>-72745.068295902878</v>
      </c>
      <c r="D788" s="13">
        <v>-1.0136077588766719</v>
      </c>
    </row>
    <row r="789" spans="1:4" x14ac:dyDescent="0.5">
      <c r="A789" s="13">
        <v>765</v>
      </c>
      <c r="B789" s="13">
        <v>68793.132216545884</v>
      </c>
      <c r="C789" s="13">
        <v>-62458.817930831603</v>
      </c>
      <c r="D789" s="13">
        <v>-0.87028226033739209</v>
      </c>
    </row>
    <row r="790" spans="1:4" x14ac:dyDescent="0.5">
      <c r="A790" s="13">
        <v>766</v>
      </c>
      <c r="B790" s="13">
        <v>-24047.772497667233</v>
      </c>
      <c r="C790" s="13">
        <v>30179.548497667209</v>
      </c>
      <c r="D790" s="13">
        <v>0.42051269224463955</v>
      </c>
    </row>
    <row r="791" spans="1:4" x14ac:dyDescent="0.5">
      <c r="A791" s="13">
        <v>767</v>
      </c>
      <c r="B791" s="13">
        <v>17214.851819760821</v>
      </c>
      <c r="C791" s="13">
        <v>-11405.131819760816</v>
      </c>
      <c r="D791" s="13">
        <v>-0.15891565400003724</v>
      </c>
    </row>
    <row r="792" spans="1:4" x14ac:dyDescent="0.5">
      <c r="A792" s="13">
        <v>768</v>
      </c>
      <c r="B792" s="13">
        <v>99740.100454616899</v>
      </c>
      <c r="C792" s="13">
        <v>-94175.127121283556</v>
      </c>
      <c r="D792" s="13">
        <v>-1.3122077108381269</v>
      </c>
    </row>
    <row r="793" spans="1:4" x14ac:dyDescent="0.5">
      <c r="A793" s="13">
        <v>769</v>
      </c>
      <c r="B793" s="13">
        <v>-10293.564391857872</v>
      </c>
      <c r="C793" s="13">
        <v>15734.855820429306</v>
      </c>
      <c r="D793" s="13">
        <v>0.21924471744968008</v>
      </c>
    </row>
    <row r="794" spans="1:4" x14ac:dyDescent="0.5">
      <c r="A794" s="13">
        <v>770</v>
      </c>
      <c r="B794" s="13">
        <v>17214.851819760821</v>
      </c>
      <c r="C794" s="13">
        <v>-12058.185153094153</v>
      </c>
      <c r="D794" s="13">
        <v>-0.16801510144208776</v>
      </c>
    </row>
    <row r="795" spans="1:4" x14ac:dyDescent="0.5">
      <c r="A795" s="13">
        <v>771</v>
      </c>
      <c r="B795" s="13">
        <v>68793.132216545884</v>
      </c>
      <c r="C795" s="13">
        <v>-63706.265549879216</v>
      </c>
      <c r="D795" s="13">
        <v>-0.88766381781034187</v>
      </c>
    </row>
    <row r="796" spans="1:4" x14ac:dyDescent="0.5">
      <c r="A796" s="13">
        <v>772</v>
      </c>
      <c r="B796" s="13">
        <v>24091.95587266548</v>
      </c>
      <c r="C796" s="13">
        <v>-19120.201586951189</v>
      </c>
      <c r="D796" s="13">
        <v>-0.26641510048470624</v>
      </c>
    </row>
    <row r="797" spans="1:4" x14ac:dyDescent="0.5">
      <c r="A797" s="13">
        <v>773</v>
      </c>
      <c r="B797" s="13">
        <v>89424.444375259904</v>
      </c>
      <c r="C797" s="13">
        <v>-84618.508375259888</v>
      </c>
      <c r="D797" s="13">
        <v>-1.1790486783908178</v>
      </c>
    </row>
    <row r="798" spans="1:4" x14ac:dyDescent="0.5">
      <c r="A798" s="13">
        <v>774</v>
      </c>
      <c r="B798" s="13">
        <v>58477.47613718886</v>
      </c>
      <c r="C798" s="13">
        <v>-53766.036137188858</v>
      </c>
      <c r="D798" s="13">
        <v>-0.74915967046755183</v>
      </c>
    </row>
    <row r="799" spans="1:4" x14ac:dyDescent="0.5">
      <c r="A799" s="13">
        <v>775</v>
      </c>
      <c r="B799" s="13">
        <v>30969.059925570167</v>
      </c>
      <c r="C799" s="13">
        <v>-26379.286592236833</v>
      </c>
      <c r="D799" s="13">
        <v>-0.36756099334129788</v>
      </c>
    </row>
    <row r="800" spans="1:4" x14ac:dyDescent="0.5">
      <c r="A800" s="13">
        <v>776</v>
      </c>
      <c r="B800" s="13">
        <v>79108.788295902879</v>
      </c>
      <c r="C800" s="13">
        <v>-74779.888295902885</v>
      </c>
      <c r="D800" s="13">
        <v>-1.0419603247376019</v>
      </c>
    </row>
    <row r="801" spans="1:4" x14ac:dyDescent="0.5">
      <c r="A801" s="13">
        <v>777</v>
      </c>
      <c r="B801" s="13">
        <v>58477.47613718886</v>
      </c>
      <c r="C801" s="13">
        <v>-54167.876137188854</v>
      </c>
      <c r="D801" s="13">
        <v>-0.75475878737497171</v>
      </c>
    </row>
    <row r="802" spans="1:4" x14ac:dyDescent="0.5">
      <c r="A802" s="13">
        <v>778</v>
      </c>
      <c r="B802" s="13">
        <v>48161.820057831836</v>
      </c>
      <c r="C802" s="13">
        <v>-44023.888629260407</v>
      </c>
      <c r="D802" s="13">
        <v>-0.6134155364186259</v>
      </c>
    </row>
    <row r="803" spans="1:4" x14ac:dyDescent="0.5">
      <c r="A803" s="13">
        <v>779</v>
      </c>
      <c r="B803" s="13">
        <v>-24047.772497667233</v>
      </c>
      <c r="C803" s="13">
        <v>28139.148497667233</v>
      </c>
      <c r="D803" s="13">
        <v>0.39208237635299276</v>
      </c>
    </row>
    <row r="804" spans="1:4" x14ac:dyDescent="0.5">
      <c r="A804" s="13">
        <v>780</v>
      </c>
      <c r="B804" s="13">
        <v>51600.372084284187</v>
      </c>
      <c r="C804" s="13">
        <v>-47527.252084284191</v>
      </c>
      <c r="D804" s="13">
        <v>-0.66223034219669807</v>
      </c>
    </row>
    <row r="805" spans="1:4" x14ac:dyDescent="0.5">
      <c r="A805" s="13">
        <v>781</v>
      </c>
      <c r="B805" s="13">
        <v>-44679.084656381252</v>
      </c>
      <c r="C805" s="13">
        <v>48616.756656381272</v>
      </c>
      <c r="D805" s="13">
        <v>0.67741116906893584</v>
      </c>
    </row>
    <row r="806" spans="1:4" x14ac:dyDescent="0.5">
      <c r="A806" s="13">
        <v>782</v>
      </c>
      <c r="B806" s="13">
        <v>24091.95587266548</v>
      </c>
      <c r="C806" s="13">
        <v>-20157.127301236902</v>
      </c>
      <c r="D806" s="13">
        <v>-0.28086330946986338</v>
      </c>
    </row>
    <row r="807" spans="1:4" x14ac:dyDescent="0.5">
      <c r="A807" s="13">
        <v>783</v>
      </c>
      <c r="B807" s="13">
        <v>68793.132216545884</v>
      </c>
      <c r="C807" s="13">
        <v>-64919.748216545886</v>
      </c>
      <c r="D807" s="13">
        <v>-0.90457211791932624</v>
      </c>
    </row>
    <row r="808" spans="1:4" x14ac:dyDescent="0.5">
      <c r="A808" s="13">
        <v>784</v>
      </c>
      <c r="B808" s="13">
        <v>65354.580190093533</v>
      </c>
      <c r="C808" s="13">
        <v>-61567.36590437925</v>
      </c>
      <c r="D808" s="13">
        <v>-0.85786103767796773</v>
      </c>
    </row>
    <row r="809" spans="1:4" x14ac:dyDescent="0.5">
      <c r="A809" s="13">
        <v>785</v>
      </c>
      <c r="B809" s="13">
        <v>65354.580190093533</v>
      </c>
      <c r="C809" s="13">
        <v>-61837.723047236388</v>
      </c>
      <c r="D809" s="13">
        <v>-0.86162811225892821</v>
      </c>
    </row>
    <row r="810" spans="1:4" x14ac:dyDescent="0.5">
      <c r="A810" s="13">
        <v>786</v>
      </c>
      <c r="B810" s="13">
        <v>58477.47613718886</v>
      </c>
      <c r="C810" s="13">
        <v>-55086.993060265784</v>
      </c>
      <c r="D810" s="13">
        <v>-0.76756548432872385</v>
      </c>
    </row>
    <row r="811" spans="1:4" x14ac:dyDescent="0.5">
      <c r="A811" s="13">
        <v>787</v>
      </c>
      <c r="B811" s="13">
        <v>17214.851819760821</v>
      </c>
      <c r="C811" s="13">
        <v>-14015.304127453128</v>
      </c>
      <c r="D811" s="13">
        <v>-0.19528500473485488</v>
      </c>
    </row>
    <row r="812" spans="1:4" x14ac:dyDescent="0.5">
      <c r="A812" s="13">
        <v>788</v>
      </c>
      <c r="B812" s="13">
        <v>79108.788295902879</v>
      </c>
      <c r="C812" s="13">
        <v>-75984.068295902878</v>
      </c>
      <c r="D812" s="13">
        <v>-1.0587390043055316</v>
      </c>
    </row>
    <row r="813" spans="1:4" x14ac:dyDescent="0.5">
      <c r="A813" s="13">
        <v>789</v>
      </c>
      <c r="B813" s="13">
        <v>58477.47613718886</v>
      </c>
      <c r="C813" s="13">
        <v>-55359.377675650394</v>
      </c>
      <c r="D813" s="13">
        <v>-0.77136080909808724</v>
      </c>
    </row>
    <row r="814" spans="1:4" x14ac:dyDescent="0.5">
      <c r="A814" s="13">
        <v>790</v>
      </c>
      <c r="B814" s="13">
        <v>68793.132216545884</v>
      </c>
      <c r="C814" s="13">
        <v>-65834.257930831605</v>
      </c>
      <c r="D814" s="13">
        <v>-0.91731461942056269</v>
      </c>
    </row>
    <row r="815" spans="1:4" x14ac:dyDescent="0.5">
      <c r="A815" s="13">
        <v>791</v>
      </c>
      <c r="B815" s="13">
        <v>58477.47613718886</v>
      </c>
      <c r="C815" s="13">
        <v>-55577.490682643409</v>
      </c>
      <c r="D815" s="13">
        <v>-0.77439992970624671</v>
      </c>
    </row>
    <row r="816" spans="1:4" x14ac:dyDescent="0.5">
      <c r="A816" s="13">
        <v>792</v>
      </c>
      <c r="B816" s="13">
        <v>30969.059925570167</v>
      </c>
      <c r="C816" s="13">
        <v>-28076.907198297435</v>
      </c>
      <c r="D816" s="13">
        <v>-0.39121512493043348</v>
      </c>
    </row>
    <row r="817" spans="1:4" x14ac:dyDescent="0.5">
      <c r="A817" s="13">
        <v>793</v>
      </c>
      <c r="B817" s="13">
        <v>-37801.980603476579</v>
      </c>
      <c r="C817" s="13">
        <v>40022.959065015035</v>
      </c>
      <c r="D817" s="13">
        <v>0.55766779510725273</v>
      </c>
    </row>
    <row r="818" spans="1:4" x14ac:dyDescent="0.5">
      <c r="A818" s="13">
        <v>794</v>
      </c>
      <c r="B818" s="13">
        <v>92862.996401712226</v>
      </c>
      <c r="C818" s="13">
        <v>-90936.230247866071</v>
      </c>
      <c r="D818" s="13">
        <v>-1.2670779023438477</v>
      </c>
    </row>
    <row r="819" spans="1:4" x14ac:dyDescent="0.5">
      <c r="A819" s="13">
        <v>795</v>
      </c>
      <c r="B819" s="13">
        <v>89424.444375259904</v>
      </c>
      <c r="C819" s="13">
        <v>-87588.144375259901</v>
      </c>
      <c r="D819" s="13">
        <v>-1.2204266873906255</v>
      </c>
    </row>
    <row r="820" spans="1:4" x14ac:dyDescent="0.5">
      <c r="A820" s="13">
        <v>796</v>
      </c>
      <c r="B820" s="13">
        <v>72231.684242998206</v>
      </c>
      <c r="C820" s="13">
        <v>-70565.955671569638</v>
      </c>
      <c r="D820" s="13">
        <v>-0.98324466327126614</v>
      </c>
    </row>
    <row r="821" spans="1:4" x14ac:dyDescent="0.5">
      <c r="A821" s="13">
        <v>797</v>
      </c>
      <c r="B821" s="13">
        <v>17214.851819760821</v>
      </c>
      <c r="C821" s="13">
        <v>-15616.265153094151</v>
      </c>
      <c r="D821" s="13">
        <v>-0.21759231099303447</v>
      </c>
    </row>
    <row r="822" spans="1:4" x14ac:dyDescent="0.5">
      <c r="A822" s="13">
        <v>798</v>
      </c>
      <c r="B822" s="13">
        <v>85985.892348807582</v>
      </c>
      <c r="C822" s="13">
        <v>-84452.495425730653</v>
      </c>
      <c r="D822" s="13">
        <v>-1.1767355042106471</v>
      </c>
    </row>
    <row r="823" spans="1:4" x14ac:dyDescent="0.5">
      <c r="A823" s="13">
        <v>799</v>
      </c>
      <c r="B823" s="13">
        <v>99740.100454616899</v>
      </c>
      <c r="C823" s="13">
        <v>-98232.153787950228</v>
      </c>
      <c r="D823" s="13">
        <v>-1.368737092191866</v>
      </c>
    </row>
    <row r="824" spans="1:4" x14ac:dyDescent="0.5">
      <c r="A824" s="13">
        <v>800</v>
      </c>
      <c r="B824" s="13">
        <v>37846.16397847484</v>
      </c>
      <c r="C824" s="13">
        <v>-36606.501756252619</v>
      </c>
      <c r="D824" s="13">
        <v>-0.51006391326131961</v>
      </c>
    </row>
    <row r="825" spans="1:4" x14ac:dyDescent="0.5">
      <c r="A825" s="13">
        <v>801</v>
      </c>
      <c r="B825" s="13">
        <v>-10293.564391857872</v>
      </c>
      <c r="C825" s="13">
        <v>11483.134391857879</v>
      </c>
      <c r="D825" s="13">
        <v>0.1600025182252286</v>
      </c>
    </row>
    <row r="826" spans="1:4" x14ac:dyDescent="0.5">
      <c r="A826" s="13">
        <v>802</v>
      </c>
      <c r="B826" s="13">
        <v>85985.892348807582</v>
      </c>
      <c r="C826" s="13">
        <v>-84943.405076080293</v>
      </c>
      <c r="D826" s="13">
        <v>-1.1835756906611952</v>
      </c>
    </row>
    <row r="827" spans="1:4" x14ac:dyDescent="0.5">
      <c r="A827" s="13">
        <v>803</v>
      </c>
      <c r="B827" s="13">
        <v>-3416.4603389532131</v>
      </c>
      <c r="C827" s="13">
        <v>4069.8303389532084</v>
      </c>
      <c r="D827" s="13">
        <v>5.6707783847210799E-2</v>
      </c>
    </row>
    <row r="828" spans="1:4" x14ac:dyDescent="0.5">
      <c r="A828" s="13">
        <v>804</v>
      </c>
      <c r="B828" s="13">
        <v>-3416.4603389532131</v>
      </c>
      <c r="C828" s="13">
        <v>4013.5203389532107</v>
      </c>
      <c r="D828" s="13">
        <v>5.5923177354435569E-2</v>
      </c>
    </row>
    <row r="829" spans="1:4" x14ac:dyDescent="0.5">
      <c r="A829" s="13">
        <v>805</v>
      </c>
      <c r="B829" s="13">
        <v>-24047.772497667233</v>
      </c>
      <c r="C829" s="13">
        <v>24599.203608778345</v>
      </c>
      <c r="D829" s="13">
        <v>0.34275785595006558</v>
      </c>
    </row>
    <row r="830" spans="1:4" x14ac:dyDescent="0.5">
      <c r="A830" s="13">
        <v>806</v>
      </c>
      <c r="B830" s="13">
        <v>-58433.292762190598</v>
      </c>
      <c r="C830" s="13">
        <v>58954.207047904885</v>
      </c>
      <c r="D830" s="13">
        <v>0.82145007327656538</v>
      </c>
    </row>
    <row r="831" spans="1:4" x14ac:dyDescent="0.5">
      <c r="A831" s="13">
        <v>807</v>
      </c>
      <c r="B831" s="13">
        <v>27530.507899117816</v>
      </c>
      <c r="C831" s="13">
        <v>-27009.719899117816</v>
      </c>
      <c r="D831" s="13">
        <v>-0.37634526018272213</v>
      </c>
    </row>
    <row r="832" spans="1:4" x14ac:dyDescent="0.5">
      <c r="A832" s="13">
        <v>808</v>
      </c>
      <c r="B832" s="13">
        <v>17214.851819760821</v>
      </c>
      <c r="C832" s="13">
        <v>-16981.481819760822</v>
      </c>
      <c r="D832" s="13">
        <v>-0.23661482672224196</v>
      </c>
    </row>
    <row r="833" spans="1:4" x14ac:dyDescent="0.5">
      <c r="A833" s="13">
        <v>809</v>
      </c>
      <c r="B833" s="13">
        <v>17214.851819760821</v>
      </c>
      <c r="C833" s="13">
        <v>-17214.851819760821</v>
      </c>
      <c r="D833" s="13">
        <v>-0.23986653365207614</v>
      </c>
    </row>
    <row r="834" spans="1:4" x14ac:dyDescent="0.5">
      <c r="A834" s="13">
        <v>810</v>
      </c>
      <c r="B834" s="13">
        <v>58477.47613718886</v>
      </c>
      <c r="C834" s="13">
        <v>-58477.47613718886</v>
      </c>
      <c r="D834" s="13">
        <v>-0.81480744909161673</v>
      </c>
    </row>
    <row r="835" spans="1:4" x14ac:dyDescent="0.5">
      <c r="A835" s="13">
        <v>811</v>
      </c>
      <c r="B835" s="13">
        <v>37846.16397847484</v>
      </c>
      <c r="C835" s="13">
        <v>-37846.16397847484</v>
      </c>
      <c r="D835" s="13">
        <v>-0.52733699137184642</v>
      </c>
    </row>
    <row r="836" spans="1:4" x14ac:dyDescent="0.5">
      <c r="A836" s="13">
        <v>812</v>
      </c>
      <c r="B836" s="13">
        <v>17214.851819760821</v>
      </c>
      <c r="C836" s="13">
        <v>-17214.851819760821</v>
      </c>
      <c r="D836" s="13">
        <v>-0.23986653365207614</v>
      </c>
    </row>
    <row r="837" spans="1:4" x14ac:dyDescent="0.5">
      <c r="A837" s="13">
        <v>813</v>
      </c>
      <c r="B837" s="13">
        <v>-51556.188709285932</v>
      </c>
      <c r="C837" s="13">
        <v>51556.188709285932</v>
      </c>
      <c r="D837" s="13">
        <v>0.71836832541382512</v>
      </c>
    </row>
    <row r="838" spans="1:4" x14ac:dyDescent="0.5">
      <c r="A838" s="13">
        <v>814</v>
      </c>
      <c r="B838" s="13">
        <v>48161.820057831836</v>
      </c>
      <c r="C838" s="13">
        <v>-49862.484057831825</v>
      </c>
      <c r="D838" s="13">
        <v>-0.69476875755066481</v>
      </c>
    </row>
    <row r="839" spans="1:4" x14ac:dyDescent="0.5">
      <c r="A839" s="13">
        <v>815</v>
      </c>
      <c r="B839" s="13">
        <v>6899.1957404037967</v>
      </c>
      <c r="C839" s="13">
        <v>-9075.5207404037938</v>
      </c>
      <c r="D839" s="13">
        <v>-0.12645555848405943</v>
      </c>
    </row>
    <row r="840" spans="1:4" x14ac:dyDescent="0.5">
      <c r="A840" s="13">
        <v>816</v>
      </c>
      <c r="B840" s="13">
        <v>68793.132216545884</v>
      </c>
      <c r="C840" s="13">
        <v>-73939.629359403029</v>
      </c>
      <c r="D840" s="13">
        <v>-1.0302524110954385</v>
      </c>
    </row>
    <row r="841" spans="1:4" x14ac:dyDescent="0.5">
      <c r="A841" s="13">
        <v>817</v>
      </c>
      <c r="B841" s="13">
        <v>-44679.084656381252</v>
      </c>
      <c r="C841" s="13">
        <v>38687.916656381261</v>
      </c>
      <c r="D841" s="13">
        <v>0.53906571835455541</v>
      </c>
    </row>
    <row r="842" spans="1:4" x14ac:dyDescent="0.5">
      <c r="A842" s="13">
        <v>818</v>
      </c>
      <c r="B842" s="13">
        <v>10337.747766856148</v>
      </c>
      <c r="C842" s="13">
        <v>-16778.707766856147</v>
      </c>
      <c r="D842" s="13">
        <v>-0.23378943445665212</v>
      </c>
    </row>
    <row r="843" spans="1:4" x14ac:dyDescent="0.5">
      <c r="A843" s="13">
        <v>819</v>
      </c>
      <c r="B843" s="13">
        <v>58477.47613718886</v>
      </c>
      <c r="C843" s="13">
        <v>-65029.418994331718</v>
      </c>
      <c r="D843" s="13">
        <v>-0.90610023733538869</v>
      </c>
    </row>
    <row r="844" spans="1:4" x14ac:dyDescent="0.5">
      <c r="A844" s="13">
        <v>820</v>
      </c>
      <c r="B844" s="13">
        <v>17214.851819760821</v>
      </c>
      <c r="C844" s="13">
        <v>-23885.011819760821</v>
      </c>
      <c r="D844" s="13">
        <v>-0.33280652377549741</v>
      </c>
    </row>
    <row r="845" spans="1:4" x14ac:dyDescent="0.5">
      <c r="A845" s="13">
        <v>821</v>
      </c>
      <c r="B845" s="13">
        <v>-3416.4603389532131</v>
      </c>
      <c r="C845" s="13">
        <v>-3498.8396610467853</v>
      </c>
      <c r="D845" s="13">
        <v>-4.8751772602324828E-2</v>
      </c>
    </row>
    <row r="846" spans="1:4" x14ac:dyDescent="0.5">
      <c r="A846" s="13">
        <v>822</v>
      </c>
      <c r="B846" s="13">
        <v>10337.747766856148</v>
      </c>
      <c r="C846" s="13">
        <v>-17517.563151471539</v>
      </c>
      <c r="D846" s="13">
        <v>-0.24408442170565234</v>
      </c>
    </row>
    <row r="847" spans="1:4" x14ac:dyDescent="0.5">
      <c r="A847" s="13">
        <v>823</v>
      </c>
      <c r="B847" s="13">
        <v>48161.820057831836</v>
      </c>
      <c r="C847" s="13">
        <v>-56036.4867244985</v>
      </c>
      <c r="D847" s="13">
        <v>-0.7807954415975209</v>
      </c>
    </row>
    <row r="848" spans="1:4" x14ac:dyDescent="0.5">
      <c r="A848" s="13">
        <v>824</v>
      </c>
      <c r="B848" s="13">
        <v>-44679.084656381252</v>
      </c>
      <c r="C848" s="13">
        <v>34794.001323047916</v>
      </c>
      <c r="D848" s="13">
        <v>0.48480908093934499</v>
      </c>
    </row>
    <row r="849" spans="1:4" x14ac:dyDescent="0.5">
      <c r="A849" s="13">
        <v>825</v>
      </c>
      <c r="B849" s="13">
        <v>37846.16397847484</v>
      </c>
      <c r="C849" s="13">
        <v>-48060.179978474858</v>
      </c>
      <c r="D849" s="13">
        <v>-0.66965599813637211</v>
      </c>
    </row>
    <row r="850" spans="1:4" x14ac:dyDescent="0.5">
      <c r="A850" s="13">
        <v>826</v>
      </c>
      <c r="B850" s="13">
        <v>3460.6437139514601</v>
      </c>
      <c r="C850" s="13">
        <v>-13900.103713951456</v>
      </c>
      <c r="D850" s="13">
        <v>-0.19367983704876349</v>
      </c>
    </row>
    <row r="851" spans="1:4" x14ac:dyDescent="0.5">
      <c r="A851" s="13">
        <v>827</v>
      </c>
      <c r="B851" s="13">
        <v>48161.820057831836</v>
      </c>
      <c r="C851" s="13">
        <v>-59262.528057831834</v>
      </c>
      <c r="D851" s="13">
        <v>-0.82574612488813892</v>
      </c>
    </row>
    <row r="852" spans="1:4" x14ac:dyDescent="0.5">
      <c r="A852" s="13">
        <v>828</v>
      </c>
      <c r="B852" s="13">
        <v>-17170.668444762559</v>
      </c>
      <c r="C852" s="13">
        <v>6042.7484447625557</v>
      </c>
      <c r="D852" s="13">
        <v>8.4197827454596502E-2</v>
      </c>
    </row>
    <row r="853" spans="1:4" x14ac:dyDescent="0.5">
      <c r="A853" s="13">
        <v>829</v>
      </c>
      <c r="B853" s="13">
        <v>-51556.188709285932</v>
      </c>
      <c r="C853" s="13">
        <v>39734.674863132088</v>
      </c>
      <c r="D853" s="13">
        <v>0.55365093031304391</v>
      </c>
    </row>
    <row r="854" spans="1:4" x14ac:dyDescent="0.5">
      <c r="A854" s="13">
        <v>830</v>
      </c>
      <c r="B854" s="13">
        <v>-3416.4603389532131</v>
      </c>
      <c r="C854" s="13">
        <v>-9170.3396610467898</v>
      </c>
      <c r="D854" s="13">
        <v>-0.1277767366189278</v>
      </c>
    </row>
    <row r="855" spans="1:4" x14ac:dyDescent="0.5">
      <c r="A855" s="13">
        <v>831</v>
      </c>
      <c r="B855" s="13">
        <v>-10293.564391857872</v>
      </c>
      <c r="C855" s="13">
        <v>-2940.1810626875795</v>
      </c>
      <c r="D855" s="13">
        <v>-4.0967592820450184E-2</v>
      </c>
    </row>
    <row r="856" spans="1:4" x14ac:dyDescent="0.5">
      <c r="A856" s="13">
        <v>832</v>
      </c>
      <c r="B856" s="13">
        <v>24091.95587266548</v>
      </c>
      <c r="C856" s="13">
        <v>-38050.95587266548</v>
      </c>
      <c r="D856" s="13">
        <v>-0.5301904996270359</v>
      </c>
    </row>
    <row r="857" spans="1:4" x14ac:dyDescent="0.5">
      <c r="A857" s="13">
        <v>833</v>
      </c>
      <c r="B857" s="13">
        <v>79108.788295902879</v>
      </c>
      <c r="C857" s="13">
        <v>-93248.39829590288</v>
      </c>
      <c r="D857" s="13">
        <v>-1.2992949519420929</v>
      </c>
    </row>
    <row r="858" spans="1:4" x14ac:dyDescent="0.5">
      <c r="A858" s="13">
        <v>834</v>
      </c>
      <c r="B858" s="13">
        <v>37846.16397847484</v>
      </c>
      <c r="C858" s="13">
        <v>-52175.426200697068</v>
      </c>
      <c r="D858" s="13">
        <v>-0.72699659315190079</v>
      </c>
    </row>
    <row r="859" spans="1:4" x14ac:dyDescent="0.5">
      <c r="A859" s="13">
        <v>835</v>
      </c>
      <c r="B859" s="13">
        <v>-24047.772497667233</v>
      </c>
      <c r="C859" s="13">
        <v>8346.6696405243802</v>
      </c>
      <c r="D859" s="13">
        <v>0.11629996790988469</v>
      </c>
    </row>
    <row r="860" spans="1:4" x14ac:dyDescent="0.5">
      <c r="A860" s="13">
        <v>836</v>
      </c>
      <c r="B860" s="13">
        <v>-37801.980603476579</v>
      </c>
      <c r="C860" s="13">
        <v>19458.940603476582</v>
      </c>
      <c r="D860" s="13">
        <v>0.27113498739151015</v>
      </c>
    </row>
    <row r="861" spans="1:4" x14ac:dyDescent="0.5">
      <c r="A861" s="13">
        <v>837</v>
      </c>
      <c r="B861" s="13">
        <v>37846.16397847484</v>
      </c>
      <c r="C861" s="13">
        <v>-56285.36842291928</v>
      </c>
      <c r="D861" s="13">
        <v>-0.78426328383715649</v>
      </c>
    </row>
    <row r="862" spans="1:4" x14ac:dyDescent="0.5">
      <c r="A862" s="13">
        <v>838</v>
      </c>
      <c r="B862" s="13">
        <v>17214.851819760821</v>
      </c>
      <c r="C862" s="13">
        <v>-35857.091819760826</v>
      </c>
      <c r="D862" s="13">
        <v>-0.49962186208174653</v>
      </c>
    </row>
    <row r="863" spans="1:4" x14ac:dyDescent="0.5">
      <c r="A863" s="13">
        <v>839</v>
      </c>
      <c r="B863" s="13">
        <v>-58433.292762190598</v>
      </c>
      <c r="C863" s="13">
        <v>39516.229905047745</v>
      </c>
      <c r="D863" s="13">
        <v>0.55060718439887246</v>
      </c>
    </row>
    <row r="864" spans="1:4" x14ac:dyDescent="0.5">
      <c r="A864" s="13">
        <v>840</v>
      </c>
      <c r="B864" s="13">
        <v>-3416.4603389532131</v>
      </c>
      <c r="C864" s="13">
        <v>-19487.539661046787</v>
      </c>
      <c r="D864" s="13">
        <v>-0.27153347800164757</v>
      </c>
    </row>
    <row r="865" spans="1:4" x14ac:dyDescent="0.5">
      <c r="A865" s="13">
        <v>841</v>
      </c>
      <c r="B865" s="13">
        <v>27530.507899117816</v>
      </c>
      <c r="C865" s="13">
        <v>-50523.174565784488</v>
      </c>
      <c r="D865" s="13">
        <v>-0.7039746190717916</v>
      </c>
    </row>
    <row r="866" spans="1:4" x14ac:dyDescent="0.5">
      <c r="A866" s="13">
        <v>842</v>
      </c>
      <c r="B866" s="13">
        <v>-65310.396815095279</v>
      </c>
      <c r="C866" s="13">
        <v>42100.656815095288</v>
      </c>
      <c r="D866" s="13">
        <v>0.58661780655703999</v>
      </c>
    </row>
    <row r="867" spans="1:4" x14ac:dyDescent="0.5">
      <c r="A867" s="13">
        <v>843</v>
      </c>
      <c r="B867" s="13">
        <v>30969.059925570167</v>
      </c>
      <c r="C867" s="13">
        <v>-56533.829925570171</v>
      </c>
      <c r="D867" s="13">
        <v>-0.78772527119614399</v>
      </c>
    </row>
    <row r="868" spans="1:4" x14ac:dyDescent="0.5">
      <c r="A868" s="13">
        <v>844</v>
      </c>
      <c r="B868" s="13">
        <v>30969.059925570167</v>
      </c>
      <c r="C868" s="13">
        <v>-57208.17992557017</v>
      </c>
      <c r="D868" s="13">
        <v>-0.79712145994419936</v>
      </c>
    </row>
    <row r="869" spans="1:4" x14ac:dyDescent="0.5">
      <c r="A869" s="13">
        <v>845</v>
      </c>
      <c r="B869" s="13">
        <v>79108.788295902879</v>
      </c>
      <c r="C869" s="13">
        <v>-105955.66829590288</v>
      </c>
      <c r="D869" s="13">
        <v>-1.4763542051377656</v>
      </c>
    </row>
    <row r="870" spans="1:4" x14ac:dyDescent="0.5">
      <c r="A870" s="13">
        <v>846</v>
      </c>
      <c r="B870" s="13">
        <v>-24047.772497667233</v>
      </c>
      <c r="C870" s="13">
        <v>-3019.2275023327675</v>
      </c>
      <c r="D870" s="13">
        <v>-4.2069001980037872E-2</v>
      </c>
    </row>
    <row r="871" spans="1:4" x14ac:dyDescent="0.5">
      <c r="A871" s="13">
        <v>847</v>
      </c>
      <c r="B871" s="13">
        <v>58477.47613718886</v>
      </c>
      <c r="C871" s="13">
        <v>-85751.55042290315</v>
      </c>
      <c r="D871" s="13">
        <v>-1.1948361432668306</v>
      </c>
    </row>
    <row r="872" spans="1:4" x14ac:dyDescent="0.5">
      <c r="A872" s="13">
        <v>848</v>
      </c>
      <c r="B872" s="13">
        <v>58477.47613718886</v>
      </c>
      <c r="C872" s="13">
        <v>-86106.996137188864</v>
      </c>
      <c r="D872" s="13">
        <v>-1.1997888162424604</v>
      </c>
    </row>
    <row r="873" spans="1:4" x14ac:dyDescent="0.5">
      <c r="A873" s="13">
        <v>849</v>
      </c>
      <c r="B873" s="13">
        <v>-65310.396815095279</v>
      </c>
      <c r="C873" s="13">
        <v>36322.980815095289</v>
      </c>
      <c r="D873" s="13">
        <v>0.50611341830003742</v>
      </c>
    </row>
    <row r="874" spans="1:4" x14ac:dyDescent="0.5">
      <c r="A874" s="13">
        <v>850</v>
      </c>
      <c r="B874" s="13">
        <v>-3416.4603389532131</v>
      </c>
      <c r="C874" s="13">
        <v>-25625.570430277559</v>
      </c>
      <c r="D874" s="13">
        <v>-0.3570589405197227</v>
      </c>
    </row>
    <row r="875" spans="1:4" x14ac:dyDescent="0.5">
      <c r="A875" s="13">
        <v>851</v>
      </c>
      <c r="B875" s="13">
        <v>-3416.4603389532131</v>
      </c>
      <c r="C875" s="13">
        <v>-26029.919661046792</v>
      </c>
      <c r="D875" s="13">
        <v>-0.36269302028903938</v>
      </c>
    </row>
    <row r="876" spans="1:4" x14ac:dyDescent="0.5">
      <c r="A876" s="13">
        <v>852</v>
      </c>
      <c r="B876" s="13">
        <v>-3416.4603389532131</v>
      </c>
      <c r="C876" s="13">
        <v>-26658.044276431403</v>
      </c>
      <c r="D876" s="13">
        <v>-0.37144511852208384</v>
      </c>
    </row>
    <row r="877" spans="1:4" x14ac:dyDescent="0.5">
      <c r="A877" s="13">
        <v>853</v>
      </c>
      <c r="B877" s="13">
        <v>-44679.084656381252</v>
      </c>
      <c r="C877" s="13">
        <v>13968.334656381252</v>
      </c>
      <c r="D877" s="13">
        <v>0.19463054634442309</v>
      </c>
    </row>
    <row r="878" spans="1:4" x14ac:dyDescent="0.5">
      <c r="A878" s="13">
        <v>854</v>
      </c>
      <c r="B878" s="13">
        <v>-44679.084656381252</v>
      </c>
      <c r="C878" s="13">
        <v>9630.4579897145813</v>
      </c>
      <c r="D878" s="13">
        <v>0.13418788611489035</v>
      </c>
    </row>
    <row r="879" spans="1:4" x14ac:dyDescent="0.5">
      <c r="A879" s="13">
        <v>855</v>
      </c>
      <c r="B879" s="13">
        <v>-65310.396815095279</v>
      </c>
      <c r="C879" s="13">
        <v>29064.28481509527</v>
      </c>
      <c r="D879" s="13">
        <v>0.40497294572532871</v>
      </c>
    </row>
    <row r="880" spans="1:4" x14ac:dyDescent="0.5">
      <c r="A880" s="13">
        <v>856</v>
      </c>
      <c r="B880" s="13">
        <v>3460.6437139514601</v>
      </c>
      <c r="C880" s="13">
        <v>-42628.343713951464</v>
      </c>
      <c r="D880" s="13">
        <v>-0.59397043605437616</v>
      </c>
    </row>
    <row r="881" spans="1:4" x14ac:dyDescent="0.5">
      <c r="A881" s="13">
        <v>857</v>
      </c>
      <c r="B881" s="13">
        <v>27530.507899117816</v>
      </c>
      <c r="C881" s="13">
        <v>-66956.033613403531</v>
      </c>
      <c r="D881" s="13">
        <v>-0.932945102176438</v>
      </c>
    </row>
    <row r="882" spans="1:4" x14ac:dyDescent="0.5">
      <c r="A882" s="13">
        <v>858</v>
      </c>
      <c r="B882" s="13">
        <v>-34363.428577024242</v>
      </c>
      <c r="C882" s="13">
        <v>-5179.4814229757612</v>
      </c>
      <c r="D882" s="13">
        <v>-7.2169326117486152E-2</v>
      </c>
    </row>
    <row r="883" spans="1:4" x14ac:dyDescent="0.5">
      <c r="A883" s="13">
        <v>859</v>
      </c>
      <c r="B883" s="13">
        <v>58477.47613718886</v>
      </c>
      <c r="C883" s="13">
        <v>-100294.08613718886</v>
      </c>
      <c r="D883" s="13">
        <v>-1.3974674333191257</v>
      </c>
    </row>
    <row r="884" spans="1:4" x14ac:dyDescent="0.5">
      <c r="A884" s="13">
        <v>860</v>
      </c>
      <c r="B884" s="13">
        <v>-3416.4603389532131</v>
      </c>
      <c r="C884" s="13">
        <v>-38947.195045662171</v>
      </c>
      <c r="D884" s="13">
        <v>-0.54267842493715379</v>
      </c>
    </row>
    <row r="885" spans="1:4" x14ac:dyDescent="0.5">
      <c r="A885" s="13">
        <v>861</v>
      </c>
      <c r="B885" s="13">
        <v>-24047.772497667233</v>
      </c>
      <c r="C885" s="13">
        <v>-19899.047502332774</v>
      </c>
      <c r="D885" s="13">
        <v>-0.27726730368271518</v>
      </c>
    </row>
    <row r="886" spans="1:4" x14ac:dyDescent="0.5">
      <c r="A886" s="13">
        <v>862</v>
      </c>
      <c r="B886" s="13">
        <v>-13732.116418310223</v>
      </c>
      <c r="C886" s="13">
        <v>-32049.467581689772</v>
      </c>
      <c r="D886" s="13">
        <v>-0.44656757866425378</v>
      </c>
    </row>
    <row r="887" spans="1:4" x14ac:dyDescent="0.5">
      <c r="A887" s="13">
        <v>863</v>
      </c>
      <c r="B887" s="13">
        <v>-75626.052894452296</v>
      </c>
      <c r="C887" s="13">
        <v>29273.812894452305</v>
      </c>
      <c r="D887" s="13">
        <v>0.40789244655079948</v>
      </c>
    </row>
    <row r="888" spans="1:4" x14ac:dyDescent="0.5">
      <c r="A888" s="13">
        <v>864</v>
      </c>
      <c r="B888" s="13">
        <v>65354.580190093533</v>
      </c>
      <c r="C888" s="13">
        <v>-113830.42019009354</v>
      </c>
      <c r="D888" s="13">
        <v>-1.5860786140380729</v>
      </c>
    </row>
    <row r="889" spans="1:4" x14ac:dyDescent="0.5">
      <c r="A889" s="13">
        <v>865</v>
      </c>
      <c r="B889" s="13">
        <v>72231.684242998206</v>
      </c>
      <c r="C889" s="13">
        <v>-121071.13567156962</v>
      </c>
      <c r="D889" s="13">
        <v>-1.6869685515110704</v>
      </c>
    </row>
    <row r="890" spans="1:4" x14ac:dyDescent="0.5">
      <c r="A890" s="13">
        <v>866</v>
      </c>
      <c r="B890" s="13">
        <v>-85941.708973809305</v>
      </c>
      <c r="C890" s="13">
        <v>35530.908973809339</v>
      </c>
      <c r="D890" s="13">
        <v>0.4950769290544787</v>
      </c>
    </row>
    <row r="891" spans="1:4" x14ac:dyDescent="0.5">
      <c r="A891" s="13">
        <v>867</v>
      </c>
      <c r="B891" s="13">
        <v>3460.6437139514601</v>
      </c>
      <c r="C891" s="13">
        <v>-54232.310380618124</v>
      </c>
      <c r="D891" s="13">
        <v>-0.7556565946161663</v>
      </c>
    </row>
    <row r="892" spans="1:4" x14ac:dyDescent="0.5">
      <c r="A892" s="13">
        <v>868</v>
      </c>
      <c r="B892" s="13">
        <v>24091.95587266548</v>
      </c>
      <c r="C892" s="13">
        <v>-76962.848180357789</v>
      </c>
      <c r="D892" s="13">
        <v>-1.0723770269008279</v>
      </c>
    </row>
    <row r="893" spans="1:4" x14ac:dyDescent="0.5">
      <c r="A893" s="13">
        <v>869</v>
      </c>
      <c r="B893" s="13">
        <v>37846.16397847484</v>
      </c>
      <c r="C893" s="13">
        <v>-91677.363978474837</v>
      </c>
      <c r="D893" s="13">
        <v>-1.2774046353761757</v>
      </c>
    </row>
    <row r="894" spans="1:4" x14ac:dyDescent="0.5">
      <c r="A894" s="13">
        <v>870</v>
      </c>
      <c r="B894" s="13">
        <v>10337.747766856148</v>
      </c>
      <c r="C894" s="13">
        <v>-64975.517766856145</v>
      </c>
      <c r="D894" s="13">
        <v>-0.90534919394973978</v>
      </c>
    </row>
    <row r="895" spans="1:4" x14ac:dyDescent="0.5">
      <c r="A895" s="13">
        <v>871</v>
      </c>
      <c r="B895" s="13">
        <v>79108.788295902879</v>
      </c>
      <c r="C895" s="13">
        <v>-134944.47972447431</v>
      </c>
      <c r="D895" s="13">
        <v>-1.8802755275439973</v>
      </c>
    </row>
    <row r="896" spans="1:4" x14ac:dyDescent="0.5">
      <c r="A896" s="13">
        <v>872</v>
      </c>
      <c r="B896" s="13">
        <v>-79064.604920904632</v>
      </c>
      <c r="C896" s="13">
        <v>21813.342063761775</v>
      </c>
      <c r="D896" s="13">
        <v>0.30394050457032962</v>
      </c>
    </row>
    <row r="897" spans="1:4" x14ac:dyDescent="0.5">
      <c r="A897" s="13">
        <v>873</v>
      </c>
      <c r="B897" s="13">
        <v>37846.16397847484</v>
      </c>
      <c r="C897" s="13">
        <v>-96414.710645141517</v>
      </c>
      <c r="D897" s="13">
        <v>-1.3434133896506195</v>
      </c>
    </row>
    <row r="898" spans="1:4" x14ac:dyDescent="0.5">
      <c r="A898" s="13">
        <v>874</v>
      </c>
      <c r="B898" s="13">
        <v>37846.16397847484</v>
      </c>
      <c r="C898" s="13">
        <v>-96634.613978474852</v>
      </c>
      <c r="D898" s="13">
        <v>-1.3464774561240036</v>
      </c>
    </row>
    <row r="899" spans="1:4" x14ac:dyDescent="0.5">
      <c r="A899" s="13">
        <v>875</v>
      </c>
      <c r="B899" s="13">
        <v>58477.47613718886</v>
      </c>
      <c r="C899" s="13">
        <v>-117432.51613718885</v>
      </c>
      <c r="D899" s="13">
        <v>-1.6362691284705084</v>
      </c>
    </row>
    <row r="900" spans="1:4" x14ac:dyDescent="0.5">
      <c r="A900" s="13">
        <v>876</v>
      </c>
      <c r="B900" s="13">
        <v>-24047.772497667233</v>
      </c>
      <c r="C900" s="13">
        <v>-35267.612117717385</v>
      </c>
      <c r="D900" s="13">
        <v>-0.49140823037188125</v>
      </c>
    </row>
    <row r="901" spans="1:4" x14ac:dyDescent="0.5">
      <c r="A901" s="13">
        <v>877</v>
      </c>
      <c r="B901" s="13">
        <v>58477.47613718886</v>
      </c>
      <c r="C901" s="13">
        <v>-118012.32058163331</v>
      </c>
      <c r="D901" s="13">
        <v>-1.6443479480700656</v>
      </c>
    </row>
    <row r="902" spans="1:4" x14ac:dyDescent="0.5">
      <c r="A902" s="13">
        <v>878</v>
      </c>
      <c r="B902" s="13">
        <v>30969.059925570167</v>
      </c>
      <c r="C902" s="13">
        <v>-93981.099925570175</v>
      </c>
      <c r="D902" s="13">
        <v>-1.3095041946326271</v>
      </c>
    </row>
    <row r="903" spans="1:4" x14ac:dyDescent="0.5">
      <c r="A903" s="13">
        <v>879</v>
      </c>
      <c r="B903" s="13">
        <v>-65310.396815095279</v>
      </c>
      <c r="C903" s="13">
        <v>-618.40318490470963</v>
      </c>
      <c r="D903" s="13">
        <v>-8.6166427637921726E-3</v>
      </c>
    </row>
    <row r="904" spans="1:4" x14ac:dyDescent="0.5">
      <c r="A904" s="13">
        <v>880</v>
      </c>
      <c r="B904" s="13">
        <v>37846.16397847484</v>
      </c>
      <c r="C904" s="13">
        <v>-105677.68397847484</v>
      </c>
      <c r="D904" s="13">
        <v>-1.4724808558153764</v>
      </c>
    </row>
    <row r="905" spans="1:4" x14ac:dyDescent="0.5">
      <c r="A905" s="13">
        <v>881</v>
      </c>
      <c r="B905" s="13">
        <v>37846.16397847484</v>
      </c>
      <c r="C905" s="13">
        <v>-108802.70216029302</v>
      </c>
      <c r="D905" s="13">
        <v>-1.516023913096415</v>
      </c>
    </row>
    <row r="906" spans="1:4" x14ac:dyDescent="0.5">
      <c r="A906" s="13">
        <v>882</v>
      </c>
      <c r="B906" s="13">
        <v>44723.268031379514</v>
      </c>
      <c r="C906" s="13">
        <v>-116176.76231709379</v>
      </c>
      <c r="D906" s="13">
        <v>-1.6187718349067732</v>
      </c>
    </row>
    <row r="907" spans="1:4" x14ac:dyDescent="0.5">
      <c r="A907" s="13">
        <v>883</v>
      </c>
      <c r="B907" s="13">
        <v>24091.95587266548</v>
      </c>
      <c r="C907" s="13">
        <v>-98201.832795742404</v>
      </c>
      <c r="D907" s="13">
        <v>-1.3683146086657847</v>
      </c>
    </row>
    <row r="908" spans="1:4" x14ac:dyDescent="0.5">
      <c r="A908" s="13">
        <v>884</v>
      </c>
      <c r="B908" s="13">
        <v>6899.1957404037967</v>
      </c>
      <c r="C908" s="13">
        <v>-82180.955740403791</v>
      </c>
      <c r="D908" s="13">
        <v>-1.1450845579186184</v>
      </c>
    </row>
    <row r="909" spans="1:4" x14ac:dyDescent="0.5">
      <c r="A909" s="13">
        <v>885</v>
      </c>
      <c r="B909" s="13">
        <v>-85941.708973809305</v>
      </c>
      <c r="C909" s="13">
        <v>4936.7889738092636</v>
      </c>
      <c r="D909" s="13">
        <v>6.8787723003233534E-2</v>
      </c>
    </row>
    <row r="910" spans="1:4" x14ac:dyDescent="0.5">
      <c r="A910" s="13">
        <v>886</v>
      </c>
      <c r="B910" s="13">
        <v>-3416.4603389532131</v>
      </c>
      <c r="C910" s="13">
        <v>-80228.596803903929</v>
      </c>
      <c r="D910" s="13">
        <v>-1.1178809795523319</v>
      </c>
    </row>
    <row r="911" spans="1:4" x14ac:dyDescent="0.5">
      <c r="A911" s="13">
        <v>887</v>
      </c>
      <c r="B911" s="13">
        <v>-3416.4603389532131</v>
      </c>
      <c r="C911" s="13">
        <v>-83270.628891816013</v>
      </c>
      <c r="D911" s="13">
        <v>-1.1602677337239979</v>
      </c>
    </row>
    <row r="912" spans="1:4" x14ac:dyDescent="0.5">
      <c r="A912" s="13">
        <v>888</v>
      </c>
      <c r="B912" s="13">
        <v>44723.268031379514</v>
      </c>
      <c r="C912" s="13">
        <v>-135433.806492918</v>
      </c>
      <c r="D912" s="13">
        <v>-1.8870936585972677</v>
      </c>
    </row>
    <row r="913" spans="1:4" x14ac:dyDescent="0.5">
      <c r="A913" s="13">
        <v>889</v>
      </c>
      <c r="B913" s="13">
        <v>-85941.708973809305</v>
      </c>
      <c r="C913" s="13">
        <v>-5475.2910261906945</v>
      </c>
      <c r="D913" s="13">
        <v>-7.6291047575623452E-2</v>
      </c>
    </row>
    <row r="914" spans="1:4" x14ac:dyDescent="0.5">
      <c r="A914" s="13">
        <v>890</v>
      </c>
      <c r="B914" s="13">
        <v>79108.788295902879</v>
      </c>
      <c r="C914" s="13">
        <v>-171310.56607368065</v>
      </c>
      <c r="D914" s="13">
        <v>-2.3869895653066182</v>
      </c>
    </row>
    <row r="915" spans="1:4" x14ac:dyDescent="0.5">
      <c r="A915" s="13">
        <v>891</v>
      </c>
      <c r="B915" s="13">
        <v>30969.059925570167</v>
      </c>
      <c r="C915" s="13">
        <v>-124691.21992557016</v>
      </c>
      <c r="D915" s="13">
        <v>-1.737409709566164</v>
      </c>
    </row>
    <row r="916" spans="1:4" x14ac:dyDescent="0.5">
      <c r="A916" s="13">
        <v>892</v>
      </c>
      <c r="B916" s="13">
        <v>-24047.772497667233</v>
      </c>
      <c r="C916" s="13">
        <v>-70829.37416899942</v>
      </c>
      <c r="D916" s="13">
        <v>-0.9869150568674393</v>
      </c>
    </row>
    <row r="917" spans="1:4" x14ac:dyDescent="0.5">
      <c r="A917" s="13">
        <v>893</v>
      </c>
      <c r="B917" s="13">
        <v>-34363.428577024242</v>
      </c>
      <c r="C917" s="13">
        <v>-61300.091422975762</v>
      </c>
      <c r="D917" s="13">
        <v>-0.85413691596846109</v>
      </c>
    </row>
    <row r="918" spans="1:4" x14ac:dyDescent="0.5">
      <c r="A918" s="13">
        <v>894</v>
      </c>
      <c r="B918" s="13">
        <v>58477.47613718886</v>
      </c>
      <c r="C918" s="13">
        <v>-155892.75613718887</v>
      </c>
      <c r="D918" s="13">
        <v>-2.1721624692216168</v>
      </c>
    </row>
    <row r="919" spans="1:4" x14ac:dyDescent="0.5">
      <c r="A919" s="13">
        <v>895</v>
      </c>
      <c r="B919" s="13">
        <v>17214.851819760821</v>
      </c>
      <c r="C919" s="13">
        <v>-117490.32181976082</v>
      </c>
      <c r="D919" s="13">
        <v>-1.6370745753514402</v>
      </c>
    </row>
    <row r="920" spans="1:4" x14ac:dyDescent="0.5">
      <c r="A920" s="13">
        <v>896</v>
      </c>
      <c r="B920" s="13">
        <v>79108.788295902879</v>
      </c>
      <c r="C920" s="13">
        <v>-179692.65115304571</v>
      </c>
      <c r="D920" s="13">
        <v>-2.5037830012196798</v>
      </c>
    </row>
    <row r="921" spans="1:4" x14ac:dyDescent="0.5">
      <c r="A921" s="13">
        <v>897</v>
      </c>
      <c r="B921" s="13">
        <v>6899.1957404037967</v>
      </c>
      <c r="C921" s="13">
        <v>-111810.12907373712</v>
      </c>
      <c r="D921" s="13">
        <v>-1.5579284892433749</v>
      </c>
    </row>
    <row r="922" spans="1:4" x14ac:dyDescent="0.5">
      <c r="A922" s="13">
        <v>898</v>
      </c>
      <c r="B922" s="13">
        <v>3460.6437139514601</v>
      </c>
      <c r="C922" s="13">
        <v>-109697.60371395147</v>
      </c>
      <c r="D922" s="13">
        <v>-1.5284932004236231</v>
      </c>
    </row>
    <row r="923" spans="1:4" x14ac:dyDescent="0.5">
      <c r="A923" s="13">
        <v>899</v>
      </c>
      <c r="B923" s="13">
        <v>3460.6437139514601</v>
      </c>
      <c r="C923" s="13">
        <v>-110909.15140625916</v>
      </c>
      <c r="D923" s="13">
        <v>-1.5453745391856815</v>
      </c>
    </row>
    <row r="924" spans="1:4" x14ac:dyDescent="0.5">
      <c r="A924" s="13">
        <v>900</v>
      </c>
      <c r="B924" s="13">
        <v>92862.996401712226</v>
      </c>
      <c r="C924" s="13">
        <v>-202444.73354456938</v>
      </c>
      <c r="D924" s="13">
        <v>-2.820803629323875</v>
      </c>
    </row>
    <row r="925" spans="1:4" x14ac:dyDescent="0.5">
      <c r="A925" s="13">
        <v>901</v>
      </c>
      <c r="B925" s="13">
        <v>-34363.428577024242</v>
      </c>
      <c r="C925" s="13">
        <v>-75685.611422975766</v>
      </c>
      <c r="D925" s="13">
        <v>-1.0545803965926561</v>
      </c>
    </row>
    <row r="926" spans="1:4" x14ac:dyDescent="0.5">
      <c r="A926" s="13">
        <v>902</v>
      </c>
      <c r="B926" s="13">
        <v>30969.059925570167</v>
      </c>
      <c r="C926" s="13">
        <v>-141572.54356193382</v>
      </c>
      <c r="D926" s="13">
        <v>-1.9726289624827236</v>
      </c>
    </row>
    <row r="927" spans="1:4" x14ac:dyDescent="0.5">
      <c r="A927" s="13">
        <v>903</v>
      </c>
      <c r="B927" s="13">
        <v>99740.100454616899</v>
      </c>
      <c r="C927" s="13">
        <v>-210538.71378795023</v>
      </c>
      <c r="D927" s="13">
        <v>-2.9335826996728596</v>
      </c>
    </row>
    <row r="928" spans="1:4" x14ac:dyDescent="0.5">
      <c r="A928" s="13">
        <v>904</v>
      </c>
      <c r="B928" s="13">
        <v>44723.268031379514</v>
      </c>
      <c r="C928" s="13">
        <v>-158347.126492918</v>
      </c>
      <c r="D928" s="13">
        <v>-2.2063609227250836</v>
      </c>
    </row>
    <row r="929" spans="1:4" x14ac:dyDescent="0.5">
      <c r="A929" s="13">
        <v>905</v>
      </c>
      <c r="B929" s="13">
        <v>-44679.084656381252</v>
      </c>
      <c r="C929" s="13">
        <v>-68987.651343618752</v>
      </c>
      <c r="D929" s="13">
        <v>-0.96125304857963823</v>
      </c>
    </row>
    <row r="930" spans="1:4" x14ac:dyDescent="0.5">
      <c r="A930" s="13">
        <v>906</v>
      </c>
      <c r="B930" s="13">
        <v>-34363.428577024242</v>
      </c>
      <c r="C930" s="13">
        <v>-85500.399422975766</v>
      </c>
      <c r="D930" s="13">
        <v>-1.1913366812670079</v>
      </c>
    </row>
    <row r="931" spans="1:4" x14ac:dyDescent="0.5">
      <c r="A931" s="13">
        <v>907</v>
      </c>
      <c r="B931" s="13">
        <v>58477.47613718886</v>
      </c>
      <c r="C931" s="13">
        <v>-180767.51613718885</v>
      </c>
      <c r="D931" s="13">
        <v>-2.5187598445053392</v>
      </c>
    </row>
    <row r="932" spans="1:4" x14ac:dyDescent="0.5">
      <c r="A932" s="13">
        <v>908</v>
      </c>
      <c r="B932" s="13">
        <v>-44679.084656381252</v>
      </c>
      <c r="C932" s="13">
        <v>-86107.115343618731</v>
      </c>
      <c r="D932" s="13">
        <v>-1.1997904772287658</v>
      </c>
    </row>
    <row r="933" spans="1:4" x14ac:dyDescent="0.5">
      <c r="A933" s="13">
        <v>909</v>
      </c>
      <c r="B933" s="13">
        <v>-24047.772497667233</v>
      </c>
      <c r="C933" s="13">
        <v>-109507.07750233277</v>
      </c>
      <c r="D933" s="13">
        <v>-1.5258384658706148</v>
      </c>
    </row>
    <row r="934" spans="1:4" x14ac:dyDescent="0.5">
      <c r="A934" s="13">
        <v>910</v>
      </c>
      <c r="B934" s="13">
        <v>-65310.396815095279</v>
      </c>
      <c r="C934" s="13">
        <v>-69290.136518238054</v>
      </c>
      <c r="D934" s="13">
        <v>-0.96546778542876921</v>
      </c>
    </row>
    <row r="935" spans="1:4" x14ac:dyDescent="0.5">
      <c r="A935" s="13">
        <v>911</v>
      </c>
      <c r="B935" s="13">
        <v>-3416.4603389532131</v>
      </c>
      <c r="C935" s="13">
        <v>-135080.47166104679</v>
      </c>
      <c r="D935" s="13">
        <v>-1.8821703980181557</v>
      </c>
    </row>
    <row r="936" spans="1:4" x14ac:dyDescent="0.5">
      <c r="A936" s="13">
        <v>912</v>
      </c>
      <c r="B936" s="13">
        <v>-3416.4603389532131</v>
      </c>
      <c r="C936" s="13">
        <v>-135454.20632771344</v>
      </c>
      <c r="D936" s="13">
        <v>-1.8873779037194849</v>
      </c>
    </row>
    <row r="937" spans="1:4" x14ac:dyDescent="0.5">
      <c r="A937" s="13">
        <v>913</v>
      </c>
      <c r="B937" s="13">
        <v>37846.16397847484</v>
      </c>
      <c r="C937" s="13">
        <v>-180103.49731180817</v>
      </c>
      <c r="D937" s="13">
        <v>-2.5095076072167815</v>
      </c>
    </row>
    <row r="938" spans="1:4" x14ac:dyDescent="0.5">
      <c r="A938" s="13">
        <v>914</v>
      </c>
      <c r="B938" s="13">
        <v>89424.444375259904</v>
      </c>
      <c r="C938" s="13">
        <v>-232812.72437525989</v>
      </c>
      <c r="D938" s="13">
        <v>-3.2439420199880455</v>
      </c>
    </row>
    <row r="939" spans="1:4" x14ac:dyDescent="0.5">
      <c r="A939" s="13">
        <v>915</v>
      </c>
      <c r="B939" s="13">
        <v>10337.747766856148</v>
      </c>
      <c r="C939" s="13">
        <v>-153815.74776685616</v>
      </c>
      <c r="D939" s="13">
        <v>-2.1432220633805299</v>
      </c>
    </row>
    <row r="940" spans="1:4" x14ac:dyDescent="0.5">
      <c r="A940" s="13">
        <v>916</v>
      </c>
      <c r="B940" s="13">
        <v>37846.16397847484</v>
      </c>
      <c r="C940" s="13">
        <v>-184990.23064514151</v>
      </c>
      <c r="D940" s="13">
        <v>-2.5775978700794107</v>
      </c>
    </row>
    <row r="941" spans="1:4" ht="14.7" thickBot="1" x14ac:dyDescent="0.55000000000000004">
      <c r="A941" s="14">
        <v>917</v>
      </c>
      <c r="B941" s="14">
        <v>-24047.772497667233</v>
      </c>
      <c r="C941" s="14">
        <v>-124740.84528011054</v>
      </c>
      <c r="D941" s="14">
        <v>-1.738101174232807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F5D55-C23F-44BE-B969-BFB67D3C2E22}">
  <dimension ref="A1:Y1010"/>
  <sheetViews>
    <sheetView tabSelected="1" topLeftCell="M1" workbookViewId="0">
      <pane ySplit="1" topLeftCell="A2" activePane="bottomLeft" state="frozen"/>
      <selection pane="bottomLeft" activeCell="Q14" sqref="Q14"/>
    </sheetView>
  </sheetViews>
  <sheetFormatPr defaultRowHeight="14.35" x14ac:dyDescent="0.5"/>
  <cols>
    <col min="1" max="1" width="8.87890625" bestFit="1" customWidth="1"/>
    <col min="2" max="2" width="18.5859375" bestFit="1" customWidth="1"/>
    <col min="3" max="3" width="32.234375" bestFit="1" customWidth="1"/>
    <col min="4" max="4" width="8.8203125" bestFit="1" customWidth="1"/>
    <col min="5" max="5" width="6" bestFit="1" customWidth="1"/>
    <col min="7" max="8" width="9.703125" bestFit="1" customWidth="1"/>
    <col min="9" max="9" width="11.05859375" bestFit="1" customWidth="1"/>
    <col min="10" max="10" width="27.5859375" bestFit="1" customWidth="1"/>
    <col min="11" max="11" width="15.41015625" bestFit="1" customWidth="1"/>
    <col min="12" max="12" width="8.46875" bestFit="1" customWidth="1"/>
    <col min="13" max="13" width="15.41015625" bestFit="1" customWidth="1"/>
    <col min="14" max="14" width="13.17578125" customWidth="1"/>
    <col min="15" max="15" width="15.29296875" bestFit="1" customWidth="1"/>
    <col min="16" max="16" width="15.17578125" bestFit="1" customWidth="1"/>
    <col min="17" max="17" width="16.3515625" bestFit="1" customWidth="1"/>
    <col min="18" max="18" width="17" bestFit="1" customWidth="1"/>
    <col min="19" max="19" width="9.17578125" bestFit="1" customWidth="1"/>
    <col min="20" max="20" width="15.41015625" bestFit="1" customWidth="1"/>
    <col min="21" max="21" width="19.1171875" style="7" bestFit="1" customWidth="1"/>
    <col min="24" max="24" width="10.41015625" bestFit="1" customWidth="1"/>
    <col min="25" max="25" width="12.46875" bestFit="1" customWidth="1"/>
  </cols>
  <sheetData>
    <row r="1" spans="1:25" ht="114.7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1124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1058</v>
      </c>
      <c r="O1" s="3" t="s">
        <v>12</v>
      </c>
      <c r="P1" s="3" t="s">
        <v>13</v>
      </c>
      <c r="Q1" s="3" t="s">
        <v>14</v>
      </c>
      <c r="R1" s="2" t="s">
        <v>15</v>
      </c>
      <c r="S1" s="4" t="s">
        <v>16</v>
      </c>
      <c r="T1" s="2" t="s">
        <v>17</v>
      </c>
      <c r="U1" s="2" t="s">
        <v>1059</v>
      </c>
    </row>
    <row r="2" spans="1:25" x14ac:dyDescent="0.5">
      <c r="A2" s="5" t="s">
        <v>299</v>
      </c>
      <c r="B2" s="5" t="s">
        <v>26</v>
      </c>
      <c r="C2" s="5" t="s">
        <v>20</v>
      </c>
      <c r="D2" s="5">
        <v>19.5</v>
      </c>
      <c r="E2" s="5">
        <f>20.5-D2</f>
        <v>1</v>
      </c>
      <c r="F2" s="6">
        <v>523424</v>
      </c>
      <c r="G2" s="6">
        <v>51818976</v>
      </c>
      <c r="H2" s="6">
        <f>(G2-F2)/E2</f>
        <v>51295552</v>
      </c>
      <c r="I2" s="6">
        <f>G2-F2</f>
        <v>51295552</v>
      </c>
      <c r="J2" s="7" t="s">
        <v>21</v>
      </c>
      <c r="K2" s="7" t="s">
        <v>21</v>
      </c>
      <c r="L2" s="7">
        <v>10</v>
      </c>
      <c r="M2" s="7">
        <f>AVERAGE(J2:L2)</f>
        <v>10</v>
      </c>
      <c r="N2" s="7" t="str">
        <f>IF(M2&lt;=6.9, "Detractor", IF(M2&lt;=8.9, "Neutral",IF(M2&gt;=9, "Promoter")))</f>
        <v>Promoter</v>
      </c>
      <c r="O2" s="5" t="s">
        <v>22</v>
      </c>
      <c r="P2" s="5" t="s">
        <v>23</v>
      </c>
      <c r="Q2" s="5" t="s">
        <v>23</v>
      </c>
      <c r="R2" s="7" t="s">
        <v>36</v>
      </c>
      <c r="S2" s="7" t="e">
        <v>#N/A</v>
      </c>
      <c r="T2" s="7" t="e">
        <v>#N/A</v>
      </c>
      <c r="U2" s="7" t="e">
        <f>IF(T2&lt;=0.25,"Low",IF(T2&lt;=0.5,"Medium",IF(T2&lt;=0.75,"High",IF(T2&gt;=0.76,"Highest"))))</f>
        <v>#N/A</v>
      </c>
      <c r="X2" t="s">
        <v>1118</v>
      </c>
      <c r="Y2" s="12">
        <f>_xlfn.QUARTILE.INC(H2:H1001,1)</f>
        <v>13892.030535714282</v>
      </c>
    </row>
    <row r="3" spans="1:25" x14ac:dyDescent="0.5">
      <c r="A3" s="5" t="s">
        <v>86</v>
      </c>
      <c r="B3" s="5" t="s">
        <v>26</v>
      </c>
      <c r="C3" s="5" t="s">
        <v>72</v>
      </c>
      <c r="D3" s="5">
        <v>19.25</v>
      </c>
      <c r="E3" s="5">
        <f>20.5-D3</f>
        <v>1.25</v>
      </c>
      <c r="F3" s="6">
        <v>638249</v>
      </c>
      <c r="G3" s="6">
        <v>55527663</v>
      </c>
      <c r="H3" s="6">
        <f>(G3-F3)/E3</f>
        <v>43911531.200000003</v>
      </c>
      <c r="I3" s="6">
        <f t="shared" ref="I3:I66" si="0">G3-F3</f>
        <v>54889414</v>
      </c>
      <c r="J3" s="7" t="s">
        <v>21</v>
      </c>
      <c r="K3" s="7" t="s">
        <v>21</v>
      </c>
      <c r="L3" s="7">
        <v>9</v>
      </c>
      <c r="M3" s="7">
        <f>AVERAGE(J3:L3)</f>
        <v>9</v>
      </c>
      <c r="N3" s="7" t="str">
        <f>IF(M3&lt;=6.9, "Detractor", IF(M3&lt;=8.9, "Neutral",IF(M3&gt;=9, "Promoter")))</f>
        <v>Promoter</v>
      </c>
      <c r="O3" s="5" t="s">
        <v>23</v>
      </c>
      <c r="P3" s="5" t="s">
        <v>23</v>
      </c>
      <c r="Q3" s="5" t="s">
        <v>22</v>
      </c>
      <c r="R3" s="7" t="s">
        <v>24</v>
      </c>
      <c r="S3" s="7">
        <v>2</v>
      </c>
      <c r="T3" s="7">
        <v>0.5</v>
      </c>
      <c r="U3" s="7" t="str">
        <f t="shared" ref="U3:U66" si="1">IF(T3&lt;=0.25,"Low",IF(T3&lt;=0.5,"Medium",IF(T3&lt;=0.75,"High",IF(T3&gt;=0.76,"Highest"))))</f>
        <v>Medium</v>
      </c>
      <c r="X3" t="s">
        <v>1119</v>
      </c>
      <c r="Y3" s="12">
        <f>_xlfn.QUARTILE.INC(H2:H1001,3)</f>
        <v>126333.72999999997</v>
      </c>
    </row>
    <row r="4" spans="1:25" x14ac:dyDescent="0.5">
      <c r="A4" s="5" t="s">
        <v>1006</v>
      </c>
      <c r="B4" s="5" t="s">
        <v>31</v>
      </c>
      <c r="C4" s="5" t="s">
        <v>46</v>
      </c>
      <c r="D4" s="5">
        <v>19.5</v>
      </c>
      <c r="E4" s="5">
        <f>20.5-D4</f>
        <v>1</v>
      </c>
      <c r="F4" s="6">
        <v>391308</v>
      </c>
      <c r="G4" s="6">
        <v>32869871.999999996</v>
      </c>
      <c r="H4" s="6">
        <f>(G4-F4)/E4</f>
        <v>32478563.999999996</v>
      </c>
      <c r="I4" s="6">
        <f t="shared" si="0"/>
        <v>32478563.999999996</v>
      </c>
      <c r="J4" s="7" t="s">
        <v>21</v>
      </c>
      <c r="K4" s="7" t="s">
        <v>21</v>
      </c>
      <c r="L4" s="7">
        <v>5</v>
      </c>
      <c r="M4" s="7">
        <f>AVERAGE(J4:L4)</f>
        <v>5</v>
      </c>
      <c r="N4" s="7" t="str">
        <f>IF(M4&lt;=6.9, "Detractor", IF(M4&lt;=8.9, "Neutral",IF(M4&gt;=9, "Promoter")))</f>
        <v>Detractor</v>
      </c>
      <c r="O4" s="5" t="s">
        <v>23</v>
      </c>
      <c r="P4" s="5" t="s">
        <v>22</v>
      </c>
      <c r="Q4" s="5" t="s">
        <v>23</v>
      </c>
      <c r="R4" s="7" t="s">
        <v>24</v>
      </c>
      <c r="S4" s="7">
        <v>2</v>
      </c>
      <c r="T4" s="7">
        <v>0.43</v>
      </c>
      <c r="U4" s="7" t="str">
        <f t="shared" si="1"/>
        <v>Medium</v>
      </c>
      <c r="X4" t="s">
        <v>1120</v>
      </c>
      <c r="Y4" s="12">
        <f>Y3-Y2</f>
        <v>112441.69946428569</v>
      </c>
    </row>
    <row r="5" spans="1:25" x14ac:dyDescent="0.5">
      <c r="A5" s="5" t="s">
        <v>290</v>
      </c>
      <c r="B5" s="5" t="s">
        <v>26</v>
      </c>
      <c r="C5" s="5" t="s">
        <v>39</v>
      </c>
      <c r="D5" s="5">
        <v>18.75</v>
      </c>
      <c r="E5" s="5">
        <f>20.5-D5</f>
        <v>1.75</v>
      </c>
      <c r="F5" s="6">
        <v>603974</v>
      </c>
      <c r="G5" s="6">
        <v>23554986</v>
      </c>
      <c r="H5" s="6">
        <f>(G5-F5)/E5</f>
        <v>13114864</v>
      </c>
      <c r="I5" s="6">
        <f t="shared" si="0"/>
        <v>22951012</v>
      </c>
      <c r="J5" s="7" t="s">
        <v>21</v>
      </c>
      <c r="K5" s="7">
        <v>10</v>
      </c>
      <c r="L5" s="7">
        <v>9</v>
      </c>
      <c r="M5" s="7">
        <f>AVERAGE(J5:L5)</f>
        <v>9.5</v>
      </c>
      <c r="N5" s="7" t="str">
        <f>IF(M5&lt;=6.9, "Detractor", IF(M5&lt;=8.9, "Neutral",IF(M5&gt;=9, "Promoter")))</f>
        <v>Promoter</v>
      </c>
      <c r="O5" s="5" t="s">
        <v>23</v>
      </c>
      <c r="P5" s="5" t="s">
        <v>23</v>
      </c>
      <c r="Q5" s="5" t="s">
        <v>23</v>
      </c>
      <c r="R5" s="7" t="s">
        <v>24</v>
      </c>
      <c r="S5" s="7">
        <v>4</v>
      </c>
      <c r="T5" s="7">
        <v>0.77</v>
      </c>
      <c r="U5" s="7" t="str">
        <f t="shared" si="1"/>
        <v>Highest</v>
      </c>
      <c r="X5" t="s">
        <v>1121</v>
      </c>
      <c r="Y5" s="12">
        <f>Y2-1.5*Y4</f>
        <v>-154770.51866071424</v>
      </c>
    </row>
    <row r="6" spans="1:25" x14ac:dyDescent="0.5">
      <c r="A6" s="5" t="s">
        <v>908</v>
      </c>
      <c r="B6" s="5" t="s">
        <v>31</v>
      </c>
      <c r="C6" s="5" t="s">
        <v>54</v>
      </c>
      <c r="D6" s="5">
        <v>17.25</v>
      </c>
      <c r="E6" s="5">
        <f>20.5-D6</f>
        <v>3.25</v>
      </c>
      <c r="F6" s="6">
        <v>334752</v>
      </c>
      <c r="G6" s="6">
        <v>27114912.000000004</v>
      </c>
      <c r="H6" s="6">
        <f>(G6-F6)/E6</f>
        <v>8240049.2307692319</v>
      </c>
      <c r="I6" s="6">
        <f t="shared" si="0"/>
        <v>26780160.000000004</v>
      </c>
      <c r="J6" s="7">
        <v>10</v>
      </c>
      <c r="K6" s="7">
        <v>10</v>
      </c>
      <c r="L6" s="7">
        <v>10</v>
      </c>
      <c r="M6" s="7">
        <f>AVERAGE(J6:L6)</f>
        <v>10</v>
      </c>
      <c r="N6" s="7" t="str">
        <f>IF(M6&lt;=6.9, "Detractor", IF(M6&lt;=8.9, "Neutral",IF(M6&gt;=9, "Promoter")))</f>
        <v>Promoter</v>
      </c>
      <c r="O6" s="5" t="s">
        <v>22</v>
      </c>
      <c r="P6" s="5" t="s">
        <v>23</v>
      </c>
      <c r="Q6" s="5" t="s">
        <v>22</v>
      </c>
      <c r="R6" s="7" t="s">
        <v>24</v>
      </c>
      <c r="S6" s="7">
        <v>6</v>
      </c>
      <c r="T6" s="7">
        <v>0.88</v>
      </c>
      <c r="U6" s="7" t="str">
        <f t="shared" si="1"/>
        <v>Highest</v>
      </c>
      <c r="X6" t="s">
        <v>1122</v>
      </c>
      <c r="Y6" s="12">
        <f>Y3+1.5*Y4</f>
        <v>294996.27919642848</v>
      </c>
    </row>
    <row r="7" spans="1:25" x14ac:dyDescent="0.5">
      <c r="A7" s="5" t="s">
        <v>639</v>
      </c>
      <c r="B7" s="5" t="s">
        <v>35</v>
      </c>
      <c r="C7" s="5" t="s">
        <v>33</v>
      </c>
      <c r="D7" s="5">
        <v>19.75</v>
      </c>
      <c r="E7" s="5">
        <f>20.5-D7</f>
        <v>0.75</v>
      </c>
      <c r="F7" s="6">
        <v>142798</v>
      </c>
      <c r="G7" s="6">
        <v>4569536</v>
      </c>
      <c r="H7" s="6">
        <f>(G7-F7)/E7</f>
        <v>5902317.333333333</v>
      </c>
      <c r="I7" s="6">
        <f t="shared" si="0"/>
        <v>4426738</v>
      </c>
      <c r="J7" s="7" t="s">
        <v>21</v>
      </c>
      <c r="K7" s="7" t="s">
        <v>21</v>
      </c>
      <c r="L7" s="7">
        <v>10</v>
      </c>
      <c r="M7" s="7">
        <f>AVERAGE(J7:L7)</f>
        <v>10</v>
      </c>
      <c r="N7" s="7" t="str">
        <f>IF(M7&lt;=6.9, "Detractor", IF(M7&lt;=8.9, "Neutral",IF(M7&gt;=9, "Promoter")))</f>
        <v>Promoter</v>
      </c>
      <c r="O7" s="5" t="s">
        <v>23</v>
      </c>
      <c r="P7" s="5" t="s">
        <v>22</v>
      </c>
      <c r="Q7" s="5" t="s">
        <v>22</v>
      </c>
      <c r="R7" s="7" t="s">
        <v>24</v>
      </c>
      <c r="S7" s="7">
        <v>2</v>
      </c>
      <c r="T7" s="7">
        <v>0.45</v>
      </c>
      <c r="U7" s="7" t="str">
        <f t="shared" si="1"/>
        <v>Medium</v>
      </c>
    </row>
    <row r="8" spans="1:25" x14ac:dyDescent="0.5">
      <c r="A8" s="5" t="s">
        <v>873</v>
      </c>
      <c r="B8" s="5" t="s">
        <v>35</v>
      </c>
      <c r="C8" s="5" t="s">
        <v>72</v>
      </c>
      <c r="D8" s="5">
        <v>17.25</v>
      </c>
      <c r="E8" s="5">
        <f>20.5-D8</f>
        <v>3.25</v>
      </c>
      <c r="F8" s="6">
        <v>230563</v>
      </c>
      <c r="G8" s="6">
        <v>18675603.000000004</v>
      </c>
      <c r="H8" s="6">
        <f>(G8-F8)/E8</f>
        <v>5675396.9230769239</v>
      </c>
      <c r="I8" s="6">
        <f t="shared" si="0"/>
        <v>18445040.000000004</v>
      </c>
      <c r="J8" s="7">
        <v>9</v>
      </c>
      <c r="K8" s="7">
        <v>9</v>
      </c>
      <c r="L8" s="7">
        <v>9</v>
      </c>
      <c r="M8" s="7">
        <f>AVERAGE(J8:L8)</f>
        <v>9</v>
      </c>
      <c r="N8" s="7" t="str">
        <f>IF(M8&lt;=6.9, "Detractor", IF(M8&lt;=8.9, "Neutral",IF(M8&gt;=9, "Promoter")))</f>
        <v>Promoter</v>
      </c>
      <c r="O8" s="5" t="s">
        <v>22</v>
      </c>
      <c r="P8" s="5" t="s">
        <v>23</v>
      </c>
      <c r="Q8" s="5" t="s">
        <v>22</v>
      </c>
      <c r="R8" s="7" t="s">
        <v>36</v>
      </c>
      <c r="S8" s="7">
        <v>6</v>
      </c>
      <c r="T8" s="7">
        <v>0.32</v>
      </c>
      <c r="U8" s="7" t="str">
        <f t="shared" si="1"/>
        <v>Medium</v>
      </c>
    </row>
    <row r="9" spans="1:25" x14ac:dyDescent="0.5">
      <c r="A9" s="5" t="s">
        <v>396</v>
      </c>
      <c r="B9" s="5" t="s">
        <v>19</v>
      </c>
      <c r="C9" s="5" t="s">
        <v>20</v>
      </c>
      <c r="D9" s="5">
        <v>19.5</v>
      </c>
      <c r="E9" s="5">
        <f>20.5-D9</f>
        <v>1</v>
      </c>
      <c r="F9" s="6">
        <v>315794</v>
      </c>
      <c r="G9" s="6">
        <v>4421116</v>
      </c>
      <c r="H9" s="6">
        <f>(G9-F9)/E9</f>
        <v>4105322</v>
      </c>
      <c r="I9" s="6">
        <f t="shared" si="0"/>
        <v>4105322</v>
      </c>
      <c r="J9" s="7" t="s">
        <v>21</v>
      </c>
      <c r="K9" s="7" t="s">
        <v>21</v>
      </c>
      <c r="L9" s="7">
        <v>10</v>
      </c>
      <c r="M9" s="7">
        <f>AVERAGE(J9:L9)</f>
        <v>10</v>
      </c>
      <c r="N9" s="7" t="str">
        <f>IF(M9&lt;=6.9, "Detractor", IF(M9&lt;=8.9, "Neutral",IF(M9&gt;=9, "Promoter")))</f>
        <v>Promoter</v>
      </c>
      <c r="O9" s="5" t="s">
        <v>23</v>
      </c>
      <c r="P9" s="5" t="s">
        <v>22</v>
      </c>
      <c r="Q9" s="5" t="s">
        <v>23</v>
      </c>
      <c r="R9" s="7" t="s">
        <v>36</v>
      </c>
      <c r="S9" s="7" t="e">
        <v>#N/A</v>
      </c>
      <c r="T9" s="7" t="e">
        <v>#N/A</v>
      </c>
      <c r="U9" s="7" t="e">
        <f t="shared" si="1"/>
        <v>#N/A</v>
      </c>
    </row>
    <row r="10" spans="1:25" x14ac:dyDescent="0.5">
      <c r="A10" s="5" t="s">
        <v>213</v>
      </c>
      <c r="B10" s="5" t="s">
        <v>19</v>
      </c>
      <c r="C10" s="5" t="s">
        <v>41</v>
      </c>
      <c r="D10" s="5">
        <v>17</v>
      </c>
      <c r="E10" s="5">
        <f>20.5-D10</f>
        <v>3.5</v>
      </c>
      <c r="F10" s="6">
        <v>212419</v>
      </c>
      <c r="G10" s="6">
        <v>13169978</v>
      </c>
      <c r="H10" s="6">
        <f>(G10-F10)/E10</f>
        <v>3702159.7142857141</v>
      </c>
      <c r="I10" s="6">
        <f t="shared" si="0"/>
        <v>12957559</v>
      </c>
      <c r="J10" s="7">
        <v>9</v>
      </c>
      <c r="K10" s="7">
        <v>10</v>
      </c>
      <c r="L10" s="7">
        <v>10</v>
      </c>
      <c r="M10" s="7">
        <f>AVERAGE(J10:L10)</f>
        <v>9.6666666666666661</v>
      </c>
      <c r="N10" s="7" t="str">
        <f>IF(M10&lt;=6.9, "Detractor", IF(M10&lt;=8.9, "Neutral",IF(M10&gt;=9, "Promoter")))</f>
        <v>Promoter</v>
      </c>
      <c r="O10" s="5" t="s">
        <v>23</v>
      </c>
      <c r="P10" s="5" t="s">
        <v>22</v>
      </c>
      <c r="Q10" s="5" t="s">
        <v>23</v>
      </c>
      <c r="R10" s="7" t="s">
        <v>24</v>
      </c>
      <c r="S10" s="7">
        <v>6</v>
      </c>
      <c r="T10" s="7">
        <v>0.4</v>
      </c>
      <c r="U10" s="7" t="str">
        <f t="shared" si="1"/>
        <v>Medium</v>
      </c>
    </row>
    <row r="11" spans="1:25" x14ac:dyDescent="0.5">
      <c r="A11" s="5" t="s">
        <v>728</v>
      </c>
      <c r="B11" s="5" t="s">
        <v>26</v>
      </c>
      <c r="C11" s="5" t="s">
        <v>41</v>
      </c>
      <c r="D11" s="5">
        <v>19.75</v>
      </c>
      <c r="E11" s="5">
        <f>20.5-D11</f>
        <v>0.75</v>
      </c>
      <c r="F11" s="6">
        <v>734667</v>
      </c>
      <c r="G11" s="6">
        <v>1469334</v>
      </c>
      <c r="H11" s="6">
        <f>(G11-F11)/E11</f>
        <v>979556</v>
      </c>
      <c r="I11" s="6">
        <f t="shared" si="0"/>
        <v>734667</v>
      </c>
      <c r="J11" s="7" t="s">
        <v>21</v>
      </c>
      <c r="K11" s="7" t="s">
        <v>21</v>
      </c>
      <c r="L11" s="7">
        <v>10</v>
      </c>
      <c r="M11" s="7">
        <f>AVERAGE(J11:L11)</f>
        <v>10</v>
      </c>
      <c r="N11" s="7" t="str">
        <f>IF(M11&lt;=6.9, "Detractor", IF(M11&lt;=8.9, "Neutral",IF(M11&gt;=9, "Promoter")))</f>
        <v>Promoter</v>
      </c>
      <c r="O11" s="5" t="s">
        <v>23</v>
      </c>
      <c r="P11" s="5" t="s">
        <v>23</v>
      </c>
      <c r="Q11" s="5" t="s">
        <v>22</v>
      </c>
      <c r="R11" s="7" t="s">
        <v>24</v>
      </c>
      <c r="S11" s="7">
        <v>2</v>
      </c>
      <c r="T11" s="7">
        <v>0.31</v>
      </c>
      <c r="U11" s="7" t="str">
        <f t="shared" si="1"/>
        <v>Medium</v>
      </c>
    </row>
    <row r="12" spans="1:25" x14ac:dyDescent="0.5">
      <c r="A12" s="5" t="s">
        <v>367</v>
      </c>
      <c r="B12" s="5" t="s">
        <v>19</v>
      </c>
      <c r="C12" s="5" t="s">
        <v>54</v>
      </c>
      <c r="D12" s="5">
        <v>19.75</v>
      </c>
      <c r="E12" s="5">
        <f>20.5-D12</f>
        <v>0.75</v>
      </c>
      <c r="F12" s="6">
        <v>968324</v>
      </c>
      <c r="G12" s="6">
        <v>1646150.7999999998</v>
      </c>
      <c r="H12" s="6">
        <f>(G12-F12)/E12</f>
        <v>903769.06666666642</v>
      </c>
      <c r="I12" s="6">
        <f t="shared" si="0"/>
        <v>677826.79999999981</v>
      </c>
      <c r="J12" s="7" t="s">
        <v>21</v>
      </c>
      <c r="K12" s="7" t="s">
        <v>21</v>
      </c>
      <c r="L12" s="7">
        <v>10</v>
      </c>
      <c r="M12" s="7">
        <f>AVERAGE(J12:L12)</f>
        <v>10</v>
      </c>
      <c r="N12" s="7" t="str">
        <f>IF(M12&lt;=6.9, "Detractor", IF(M12&lt;=8.9, "Neutral",IF(M12&gt;=9, "Promoter")))</f>
        <v>Promoter</v>
      </c>
      <c r="O12" s="5" t="s">
        <v>23</v>
      </c>
      <c r="P12" s="5" t="s">
        <v>23</v>
      </c>
      <c r="Q12" s="5" t="s">
        <v>23</v>
      </c>
      <c r="R12" s="7" t="s">
        <v>36</v>
      </c>
      <c r="S12" s="7">
        <v>1</v>
      </c>
      <c r="T12" s="7">
        <v>0.92</v>
      </c>
      <c r="U12" s="7" t="str">
        <f t="shared" si="1"/>
        <v>Highest</v>
      </c>
    </row>
    <row r="13" spans="1:25" x14ac:dyDescent="0.5">
      <c r="A13" s="5" t="s">
        <v>332</v>
      </c>
      <c r="B13" s="5" t="s">
        <v>26</v>
      </c>
      <c r="C13" s="5" t="s">
        <v>46</v>
      </c>
      <c r="D13" s="5">
        <v>19.75</v>
      </c>
      <c r="E13" s="5">
        <f>20.5-D13</f>
        <v>0.75</v>
      </c>
      <c r="F13" s="6">
        <v>724145</v>
      </c>
      <c r="G13" s="6">
        <v>1339668.25</v>
      </c>
      <c r="H13" s="6">
        <f>(G13-F13)/E13</f>
        <v>820697.66666666663</v>
      </c>
      <c r="I13" s="6">
        <f t="shared" si="0"/>
        <v>615523.25</v>
      </c>
      <c r="J13" s="7" t="s">
        <v>21</v>
      </c>
      <c r="K13" s="7" t="s">
        <v>21</v>
      </c>
      <c r="L13" s="7">
        <v>10</v>
      </c>
      <c r="M13" s="7">
        <f>AVERAGE(J13:L13)</f>
        <v>10</v>
      </c>
      <c r="N13" s="7" t="str">
        <f>IF(M13&lt;=6.9, "Detractor", IF(M13&lt;=8.9, "Neutral",IF(M13&gt;=9, "Promoter")))</f>
        <v>Promoter</v>
      </c>
      <c r="O13" s="5" t="s">
        <v>22</v>
      </c>
      <c r="P13" s="5" t="s">
        <v>23</v>
      </c>
      <c r="Q13" s="5" t="s">
        <v>22</v>
      </c>
      <c r="R13" s="7" t="s">
        <v>36</v>
      </c>
      <c r="S13" s="7">
        <v>2</v>
      </c>
      <c r="T13" s="7">
        <v>0.41</v>
      </c>
      <c r="U13" s="7" t="str">
        <f t="shared" si="1"/>
        <v>Medium</v>
      </c>
    </row>
    <row r="14" spans="1:25" x14ac:dyDescent="0.5">
      <c r="A14" s="5" t="s">
        <v>414</v>
      </c>
      <c r="B14" s="5" t="s">
        <v>19</v>
      </c>
      <c r="C14" s="5" t="s">
        <v>29</v>
      </c>
      <c r="D14" s="5">
        <v>19.75</v>
      </c>
      <c r="E14" s="5">
        <f>20.5-D14</f>
        <v>0.75</v>
      </c>
      <c r="F14" s="6">
        <v>927428</v>
      </c>
      <c r="G14" s="6">
        <v>1539530.48</v>
      </c>
      <c r="H14" s="6">
        <f>(G14-F14)/E14</f>
        <v>816136.64</v>
      </c>
      <c r="I14" s="6">
        <f t="shared" si="0"/>
        <v>612102.48</v>
      </c>
      <c r="J14" s="7" t="s">
        <v>21</v>
      </c>
      <c r="K14" s="7" t="s">
        <v>21</v>
      </c>
      <c r="L14" s="7">
        <v>10</v>
      </c>
      <c r="M14" s="7">
        <f>AVERAGE(J14:L14)</f>
        <v>10</v>
      </c>
      <c r="N14" s="7" t="str">
        <f>IF(M14&lt;=6.9, "Detractor", IF(M14&lt;=8.9, "Neutral",IF(M14&gt;=9, "Promoter")))</f>
        <v>Promoter</v>
      </c>
      <c r="O14" s="5" t="s">
        <v>23</v>
      </c>
      <c r="P14" s="5" t="s">
        <v>23</v>
      </c>
      <c r="Q14" s="5" t="s">
        <v>23</v>
      </c>
      <c r="R14" s="7" t="s">
        <v>36</v>
      </c>
      <c r="S14" s="7">
        <v>1</v>
      </c>
      <c r="T14" s="7">
        <v>0.33</v>
      </c>
      <c r="U14" s="7" t="str">
        <f t="shared" si="1"/>
        <v>Medium</v>
      </c>
    </row>
    <row r="15" spans="1:25" x14ac:dyDescent="0.5">
      <c r="A15" s="5" t="s">
        <v>318</v>
      </c>
      <c r="B15" s="5" t="s">
        <v>26</v>
      </c>
      <c r="C15" s="5" t="s">
        <v>54</v>
      </c>
      <c r="D15" s="5">
        <v>19.75</v>
      </c>
      <c r="E15" s="5">
        <f>20.5-D15</f>
        <v>0.75</v>
      </c>
      <c r="F15" s="6">
        <v>621140</v>
      </c>
      <c r="G15" s="6">
        <v>1180166</v>
      </c>
      <c r="H15" s="6">
        <f>(G15-F15)/E15</f>
        <v>745368</v>
      </c>
      <c r="I15" s="6">
        <f t="shared" si="0"/>
        <v>559026</v>
      </c>
      <c r="J15" s="7" t="s">
        <v>21</v>
      </c>
      <c r="K15" s="7" t="s">
        <v>21</v>
      </c>
      <c r="L15" s="7">
        <v>8</v>
      </c>
      <c r="M15" s="7">
        <f>AVERAGE(J15:L15)</f>
        <v>8</v>
      </c>
      <c r="N15" s="7" t="str">
        <f>IF(M15&lt;=6.9, "Detractor", IF(M15&lt;=8.9, "Neutral",IF(M15&gt;=9, "Promoter")))</f>
        <v>Neutral</v>
      </c>
      <c r="O15" s="5" t="s">
        <v>22</v>
      </c>
      <c r="P15" s="5" t="s">
        <v>22</v>
      </c>
      <c r="Q15" s="5" t="s">
        <v>22</v>
      </c>
      <c r="R15" s="7" t="s">
        <v>36</v>
      </c>
      <c r="S15" s="7">
        <v>2</v>
      </c>
      <c r="T15" s="7">
        <v>0.4</v>
      </c>
      <c r="U15" s="7" t="str">
        <f t="shared" si="1"/>
        <v>Medium</v>
      </c>
    </row>
    <row r="16" spans="1:25" x14ac:dyDescent="0.5">
      <c r="A16" s="5" t="s">
        <v>232</v>
      </c>
      <c r="B16" s="5" t="s">
        <v>19</v>
      </c>
      <c r="C16" s="5" t="s">
        <v>33</v>
      </c>
      <c r="D16" s="5">
        <v>19.25</v>
      </c>
      <c r="E16" s="5">
        <f>20.5-D16</f>
        <v>1.25</v>
      </c>
      <c r="F16" s="6">
        <v>948615</v>
      </c>
      <c r="G16" s="6">
        <v>1859285.4</v>
      </c>
      <c r="H16" s="6">
        <f>(G16-F16)/E16</f>
        <v>728536.32</v>
      </c>
      <c r="I16" s="6">
        <f t="shared" si="0"/>
        <v>910670.39999999991</v>
      </c>
      <c r="J16" s="7" t="s">
        <v>21</v>
      </c>
      <c r="K16" s="7" t="s">
        <v>21</v>
      </c>
      <c r="L16" s="7">
        <v>10</v>
      </c>
      <c r="M16" s="7">
        <f>AVERAGE(J16:L16)</f>
        <v>10</v>
      </c>
      <c r="N16" s="7" t="str">
        <f>IF(M16&lt;=6.9, "Detractor", IF(M16&lt;=8.9, "Neutral",IF(M16&gt;=9, "Promoter")))</f>
        <v>Promoter</v>
      </c>
      <c r="O16" s="5" t="s">
        <v>22</v>
      </c>
      <c r="P16" s="5" t="s">
        <v>23</v>
      </c>
      <c r="Q16" s="5" t="s">
        <v>23</v>
      </c>
      <c r="R16" s="7" t="s">
        <v>36</v>
      </c>
      <c r="S16" s="7">
        <v>2</v>
      </c>
      <c r="T16" s="7">
        <v>0.15</v>
      </c>
      <c r="U16" s="7" t="str">
        <f t="shared" si="1"/>
        <v>Low</v>
      </c>
    </row>
    <row r="17" spans="1:21" x14ac:dyDescent="0.5">
      <c r="A17" s="5" t="s">
        <v>513</v>
      </c>
      <c r="B17" s="5" t="s">
        <v>26</v>
      </c>
      <c r="C17" s="5" t="s">
        <v>41</v>
      </c>
      <c r="D17" s="5">
        <v>19.75</v>
      </c>
      <c r="E17" s="5">
        <f>20.5-D17</f>
        <v>0.75</v>
      </c>
      <c r="F17" s="6">
        <v>749153</v>
      </c>
      <c r="G17" s="6">
        <v>1266068.5699999998</v>
      </c>
      <c r="H17" s="6">
        <f>(G17-F17)/E17</f>
        <v>689220.75999999978</v>
      </c>
      <c r="I17" s="6">
        <f t="shared" si="0"/>
        <v>516915.56999999983</v>
      </c>
      <c r="J17" s="7" t="s">
        <v>21</v>
      </c>
      <c r="K17" s="7" t="s">
        <v>21</v>
      </c>
      <c r="L17" s="7">
        <v>10</v>
      </c>
      <c r="M17" s="7">
        <f>AVERAGE(J17:L17)</f>
        <v>10</v>
      </c>
      <c r="N17" s="7" t="str">
        <f>IF(M17&lt;=6.9, "Detractor", IF(M17&lt;=8.9, "Neutral",IF(M17&gt;=9, "Promoter")))</f>
        <v>Promoter</v>
      </c>
      <c r="O17" s="5" t="s">
        <v>23</v>
      </c>
      <c r="P17" s="5" t="s">
        <v>22</v>
      </c>
      <c r="Q17" s="5" t="s">
        <v>22</v>
      </c>
      <c r="R17" s="7" t="s">
        <v>24</v>
      </c>
      <c r="S17" s="7">
        <v>2</v>
      </c>
      <c r="T17" s="7">
        <v>0.32</v>
      </c>
      <c r="U17" s="7" t="str">
        <f t="shared" si="1"/>
        <v>Medium</v>
      </c>
    </row>
    <row r="18" spans="1:21" x14ac:dyDescent="0.5">
      <c r="A18" s="5" t="s">
        <v>98</v>
      </c>
      <c r="B18" s="5" t="s">
        <v>19</v>
      </c>
      <c r="C18" s="5" t="s">
        <v>43</v>
      </c>
      <c r="D18" s="5">
        <v>19.5</v>
      </c>
      <c r="E18" s="5">
        <f>20.5-D18</f>
        <v>1</v>
      </c>
      <c r="F18" s="6">
        <v>846958</v>
      </c>
      <c r="G18" s="6">
        <v>1465237.3399999999</v>
      </c>
      <c r="H18" s="6">
        <f>(G18-F18)/E18</f>
        <v>618279.33999999985</v>
      </c>
      <c r="I18" s="6">
        <f t="shared" si="0"/>
        <v>618279.33999999985</v>
      </c>
      <c r="J18" s="7" t="s">
        <v>21</v>
      </c>
      <c r="K18" s="7" t="s">
        <v>21</v>
      </c>
      <c r="L18" s="7">
        <v>10</v>
      </c>
      <c r="M18" s="7">
        <f>AVERAGE(J18:L18)</f>
        <v>10</v>
      </c>
      <c r="N18" s="7" t="str">
        <f>IF(M18&lt;=6.9, "Detractor", IF(M18&lt;=8.9, "Neutral",IF(M18&gt;=9, "Promoter")))</f>
        <v>Promoter</v>
      </c>
      <c r="O18" s="5" t="s">
        <v>23</v>
      </c>
      <c r="P18" s="5" t="s">
        <v>23</v>
      </c>
      <c r="Q18" s="5" t="s">
        <v>22</v>
      </c>
      <c r="R18" s="7" t="s">
        <v>36</v>
      </c>
      <c r="S18" s="7">
        <v>1</v>
      </c>
      <c r="T18" s="7">
        <v>0.32</v>
      </c>
      <c r="U18" s="7" t="str">
        <f t="shared" si="1"/>
        <v>Medium</v>
      </c>
    </row>
    <row r="19" spans="1:21" x14ac:dyDescent="0.5">
      <c r="A19" s="5" t="s">
        <v>40</v>
      </c>
      <c r="B19" s="5" t="s">
        <v>19</v>
      </c>
      <c r="C19" s="5" t="s">
        <v>41</v>
      </c>
      <c r="D19" s="5">
        <v>19.5</v>
      </c>
      <c r="E19" s="5">
        <f>20.5-D19</f>
        <v>1</v>
      </c>
      <c r="F19" s="6">
        <v>771245</v>
      </c>
      <c r="G19" s="6">
        <v>1349678.75</v>
      </c>
      <c r="H19" s="6">
        <f>(G19-F19)/E19</f>
        <v>578433.75</v>
      </c>
      <c r="I19" s="6">
        <f t="shared" si="0"/>
        <v>578433.75</v>
      </c>
      <c r="J19" s="7" t="s">
        <v>21</v>
      </c>
      <c r="K19" s="7" t="s">
        <v>21</v>
      </c>
      <c r="L19" s="7">
        <v>9</v>
      </c>
      <c r="M19" s="7">
        <f>AVERAGE(J19:L19)</f>
        <v>9</v>
      </c>
      <c r="N19" s="7" t="str">
        <f>IF(M19&lt;=6.9, "Detractor", IF(M19&lt;=8.9, "Neutral",IF(M19&gt;=9, "Promoter")))</f>
        <v>Promoter</v>
      </c>
      <c r="O19" s="5" t="s">
        <v>22</v>
      </c>
      <c r="P19" s="5" t="s">
        <v>23</v>
      </c>
      <c r="Q19" s="5" t="s">
        <v>22</v>
      </c>
      <c r="R19" s="7" t="s">
        <v>24</v>
      </c>
      <c r="S19" s="7">
        <v>2</v>
      </c>
      <c r="T19" s="7">
        <v>0.44</v>
      </c>
      <c r="U19" s="7" t="str">
        <f t="shared" si="1"/>
        <v>Medium</v>
      </c>
    </row>
    <row r="20" spans="1:21" x14ac:dyDescent="0.5">
      <c r="A20" s="5" t="s">
        <v>322</v>
      </c>
      <c r="B20" s="5" t="s">
        <v>26</v>
      </c>
      <c r="C20" s="5" t="s">
        <v>72</v>
      </c>
      <c r="D20" s="5">
        <v>19.5</v>
      </c>
      <c r="E20" s="5">
        <f>20.5-D20</f>
        <v>1</v>
      </c>
      <c r="F20" s="6">
        <v>643746</v>
      </c>
      <c r="G20" s="6">
        <v>1210242.48</v>
      </c>
      <c r="H20" s="6">
        <f>(G20-F20)/E20</f>
        <v>566496.48</v>
      </c>
      <c r="I20" s="6">
        <f t="shared" si="0"/>
        <v>566496.48</v>
      </c>
      <c r="J20" s="7" t="s">
        <v>21</v>
      </c>
      <c r="K20" s="7" t="s">
        <v>21</v>
      </c>
      <c r="L20" s="7">
        <v>5</v>
      </c>
      <c r="M20" s="7">
        <f>AVERAGE(J20:L20)</f>
        <v>5</v>
      </c>
      <c r="N20" s="7" t="str">
        <f>IF(M20&lt;=6.9, "Detractor", IF(M20&lt;=8.9, "Neutral",IF(M20&gt;=9, "Promoter")))</f>
        <v>Detractor</v>
      </c>
      <c r="O20" s="5" t="s">
        <v>23</v>
      </c>
      <c r="P20" s="5" t="s">
        <v>22</v>
      </c>
      <c r="Q20" s="5" t="s">
        <v>22</v>
      </c>
      <c r="R20" s="7" t="s">
        <v>36</v>
      </c>
      <c r="S20" s="7">
        <v>2</v>
      </c>
      <c r="T20" s="7">
        <v>0.18</v>
      </c>
      <c r="U20" s="7" t="str">
        <f t="shared" si="1"/>
        <v>Low</v>
      </c>
    </row>
    <row r="21" spans="1:21" x14ac:dyDescent="0.5">
      <c r="A21" s="5" t="s">
        <v>887</v>
      </c>
      <c r="B21" s="5" t="s">
        <v>19</v>
      </c>
      <c r="C21" s="5" t="s">
        <v>72</v>
      </c>
      <c r="D21" s="5">
        <v>19.5</v>
      </c>
      <c r="E21" s="5">
        <f>20.5-D21</f>
        <v>1</v>
      </c>
      <c r="F21" s="6">
        <v>636122</v>
      </c>
      <c r="G21" s="6">
        <v>1202270.58</v>
      </c>
      <c r="H21" s="6">
        <f>(G21-F21)/E21</f>
        <v>566148.58000000007</v>
      </c>
      <c r="I21" s="6">
        <f t="shared" si="0"/>
        <v>566148.58000000007</v>
      </c>
      <c r="J21" s="7" t="s">
        <v>21</v>
      </c>
      <c r="K21" s="7" t="s">
        <v>21</v>
      </c>
      <c r="L21" s="7">
        <v>9</v>
      </c>
      <c r="M21" s="7">
        <f>AVERAGE(J21:L21)</f>
        <v>9</v>
      </c>
      <c r="N21" s="7" t="str">
        <f>IF(M21&lt;=6.9, "Detractor", IF(M21&lt;=8.9, "Neutral",IF(M21&gt;=9, "Promoter")))</f>
        <v>Promoter</v>
      </c>
      <c r="O21" s="5" t="s">
        <v>23</v>
      </c>
      <c r="P21" s="5" t="s">
        <v>22</v>
      </c>
      <c r="Q21" s="5" t="s">
        <v>22</v>
      </c>
      <c r="R21" s="7" t="s">
        <v>36</v>
      </c>
      <c r="S21" s="7">
        <v>2</v>
      </c>
      <c r="T21" s="7">
        <v>0.56999999999999995</v>
      </c>
      <c r="U21" s="7" t="str">
        <f t="shared" si="1"/>
        <v>High</v>
      </c>
    </row>
    <row r="22" spans="1:21" x14ac:dyDescent="0.5">
      <c r="A22" s="5" t="s">
        <v>456</v>
      </c>
      <c r="B22" s="5" t="s">
        <v>19</v>
      </c>
      <c r="C22" s="5" t="s">
        <v>20</v>
      </c>
      <c r="D22" s="5">
        <v>19.25</v>
      </c>
      <c r="E22" s="5">
        <f>20.5-D22</f>
        <v>1.25</v>
      </c>
      <c r="F22" s="6">
        <v>959285</v>
      </c>
      <c r="G22" s="6">
        <v>1659563.0499999998</v>
      </c>
      <c r="H22" s="6">
        <f>(G22-F22)/E22</f>
        <v>560222.43999999983</v>
      </c>
      <c r="I22" s="6">
        <f t="shared" si="0"/>
        <v>700278.04999999981</v>
      </c>
      <c r="J22" s="7" t="s">
        <v>21</v>
      </c>
      <c r="K22" s="7" t="s">
        <v>21</v>
      </c>
      <c r="L22" s="7">
        <v>6</v>
      </c>
      <c r="M22" s="7">
        <f>AVERAGE(J22:L22)</f>
        <v>6</v>
      </c>
      <c r="N22" s="7" t="str">
        <f>IF(M22&lt;=6.9, "Detractor", IF(M22&lt;=8.9, "Neutral",IF(M22&gt;=9, "Promoter")))</f>
        <v>Detractor</v>
      </c>
      <c r="O22" s="5" t="s">
        <v>23</v>
      </c>
      <c r="P22" s="5" t="s">
        <v>23</v>
      </c>
      <c r="Q22" s="5" t="s">
        <v>22</v>
      </c>
      <c r="R22" s="7" t="s">
        <v>24</v>
      </c>
      <c r="S22" s="7" t="e">
        <v>#N/A</v>
      </c>
      <c r="T22" s="7" t="e">
        <v>#N/A</v>
      </c>
      <c r="U22" s="7" t="e">
        <f t="shared" si="1"/>
        <v>#N/A</v>
      </c>
    </row>
    <row r="23" spans="1:21" x14ac:dyDescent="0.5">
      <c r="A23" s="5" t="s">
        <v>80</v>
      </c>
      <c r="B23" s="5" t="s">
        <v>19</v>
      </c>
      <c r="C23" s="5" t="s">
        <v>41</v>
      </c>
      <c r="D23" s="5">
        <v>19.25</v>
      </c>
      <c r="E23" s="5">
        <f>20.5-D23</f>
        <v>1.25</v>
      </c>
      <c r="F23" s="6">
        <v>918008</v>
      </c>
      <c r="G23" s="6">
        <v>1578973.76</v>
      </c>
      <c r="H23" s="6">
        <f>(G23-F23)/E23</f>
        <v>528772.60800000001</v>
      </c>
      <c r="I23" s="6">
        <f t="shared" si="0"/>
        <v>660965.76</v>
      </c>
      <c r="J23" s="7" t="s">
        <v>21</v>
      </c>
      <c r="K23" s="7" t="s">
        <v>21</v>
      </c>
      <c r="L23" s="7">
        <v>10</v>
      </c>
      <c r="M23" s="7">
        <f>AVERAGE(J23:L23)</f>
        <v>10</v>
      </c>
      <c r="N23" s="7" t="str">
        <f>IF(M23&lt;=6.9, "Detractor", IF(M23&lt;=8.9, "Neutral",IF(M23&gt;=9, "Promoter")))</f>
        <v>Promoter</v>
      </c>
      <c r="O23" s="5" t="s">
        <v>22</v>
      </c>
      <c r="P23" s="5" t="s">
        <v>22</v>
      </c>
      <c r="Q23" s="5" t="s">
        <v>22</v>
      </c>
      <c r="R23" s="7" t="s">
        <v>24</v>
      </c>
      <c r="S23" s="7">
        <v>2</v>
      </c>
      <c r="T23" s="7">
        <v>0.49</v>
      </c>
      <c r="U23" s="7" t="str">
        <f t="shared" si="1"/>
        <v>Medium</v>
      </c>
    </row>
    <row r="24" spans="1:21" x14ac:dyDescent="0.5">
      <c r="A24" s="5" t="s">
        <v>477</v>
      </c>
      <c r="B24" s="5" t="s">
        <v>19</v>
      </c>
      <c r="C24" s="5" t="s">
        <v>72</v>
      </c>
      <c r="D24" s="5">
        <v>19.75</v>
      </c>
      <c r="E24" s="5">
        <f>20.5-D24</f>
        <v>0.75</v>
      </c>
      <c r="F24" s="6">
        <v>667392</v>
      </c>
      <c r="G24" s="6">
        <v>1061153.28</v>
      </c>
      <c r="H24" s="6">
        <f>(G24-F24)/E24</f>
        <v>525015.04000000004</v>
      </c>
      <c r="I24" s="6">
        <f t="shared" si="0"/>
        <v>393761.28000000003</v>
      </c>
      <c r="J24" s="7" t="s">
        <v>21</v>
      </c>
      <c r="K24" s="7" t="s">
        <v>21</v>
      </c>
      <c r="L24" s="7">
        <v>9</v>
      </c>
      <c r="M24" s="7">
        <f>AVERAGE(J24:L24)</f>
        <v>9</v>
      </c>
      <c r="N24" s="7" t="str">
        <f>IF(M24&lt;=6.9, "Detractor", IF(M24&lt;=8.9, "Neutral",IF(M24&gt;=9, "Promoter")))</f>
        <v>Promoter</v>
      </c>
      <c r="O24" s="5" t="s">
        <v>22</v>
      </c>
      <c r="P24" s="5" t="s">
        <v>22</v>
      </c>
      <c r="Q24" s="5" t="s">
        <v>22</v>
      </c>
      <c r="R24" s="7" t="s">
        <v>36</v>
      </c>
      <c r="S24" s="7">
        <v>1</v>
      </c>
      <c r="T24" s="7">
        <v>0.34</v>
      </c>
      <c r="U24" s="7" t="str">
        <f t="shared" si="1"/>
        <v>Medium</v>
      </c>
    </row>
    <row r="25" spans="1:21" x14ac:dyDescent="0.5">
      <c r="A25" s="5" t="s">
        <v>142</v>
      </c>
      <c r="B25" s="5" t="s">
        <v>19</v>
      </c>
      <c r="C25" s="5" t="s">
        <v>41</v>
      </c>
      <c r="D25" s="5">
        <v>18.75</v>
      </c>
      <c r="E25" s="5">
        <f>20.5-D25</f>
        <v>1.75</v>
      </c>
      <c r="F25" s="6">
        <v>959036</v>
      </c>
      <c r="G25" s="6">
        <v>1870120.2</v>
      </c>
      <c r="H25" s="6">
        <f>(G25-F25)/E25</f>
        <v>520619.54285714281</v>
      </c>
      <c r="I25" s="6">
        <f t="shared" si="0"/>
        <v>911084.2</v>
      </c>
      <c r="J25" s="7" t="s">
        <v>21</v>
      </c>
      <c r="K25" s="7">
        <v>7</v>
      </c>
      <c r="L25" s="7">
        <v>9</v>
      </c>
      <c r="M25" s="7">
        <f>AVERAGE(J25:L25)</f>
        <v>8</v>
      </c>
      <c r="N25" s="7" t="str">
        <f>IF(M25&lt;=6.9, "Detractor", IF(M25&lt;=8.9, "Neutral",IF(M25&gt;=9, "Promoter")))</f>
        <v>Neutral</v>
      </c>
      <c r="O25" s="5" t="s">
        <v>23</v>
      </c>
      <c r="P25" s="5" t="s">
        <v>22</v>
      </c>
      <c r="Q25" s="5" t="s">
        <v>23</v>
      </c>
      <c r="R25" s="7" t="s">
        <v>36</v>
      </c>
      <c r="S25" s="7">
        <v>4</v>
      </c>
      <c r="T25" s="7">
        <v>0.47</v>
      </c>
      <c r="U25" s="7" t="str">
        <f t="shared" si="1"/>
        <v>Medium</v>
      </c>
    </row>
    <row r="26" spans="1:21" x14ac:dyDescent="0.5">
      <c r="A26" s="5" t="s">
        <v>330</v>
      </c>
      <c r="B26" s="5" t="s">
        <v>26</v>
      </c>
      <c r="C26" s="5" t="s">
        <v>39</v>
      </c>
      <c r="D26" s="5">
        <v>19.5</v>
      </c>
      <c r="E26" s="5">
        <f>20.5-D26</f>
        <v>1</v>
      </c>
      <c r="F26" s="6">
        <v>701708</v>
      </c>
      <c r="G26" s="6">
        <v>1220971.92</v>
      </c>
      <c r="H26" s="6">
        <f>(G26-F26)/E26</f>
        <v>519263.91999999993</v>
      </c>
      <c r="I26" s="6">
        <f t="shared" si="0"/>
        <v>519263.91999999993</v>
      </c>
      <c r="J26" s="7" t="s">
        <v>21</v>
      </c>
      <c r="K26" s="7" t="s">
        <v>21</v>
      </c>
      <c r="L26" s="7">
        <v>7</v>
      </c>
      <c r="M26" s="7">
        <f>AVERAGE(J26:L26)</f>
        <v>7</v>
      </c>
      <c r="N26" s="7" t="str">
        <f>IF(M26&lt;=6.9, "Detractor", IF(M26&lt;=8.9, "Neutral",IF(M26&gt;=9, "Promoter")))</f>
        <v>Neutral</v>
      </c>
      <c r="O26" s="5" t="s">
        <v>23</v>
      </c>
      <c r="P26" s="5" t="s">
        <v>23</v>
      </c>
      <c r="Q26" s="5" t="s">
        <v>22</v>
      </c>
      <c r="R26" s="7" t="s">
        <v>36</v>
      </c>
      <c r="S26" s="7">
        <v>2</v>
      </c>
      <c r="T26" s="7">
        <v>0.73</v>
      </c>
      <c r="U26" s="7" t="str">
        <f t="shared" si="1"/>
        <v>High</v>
      </c>
    </row>
    <row r="27" spans="1:21" x14ac:dyDescent="0.5">
      <c r="A27" s="5" t="s">
        <v>822</v>
      </c>
      <c r="B27" s="5" t="s">
        <v>26</v>
      </c>
      <c r="C27" s="5" t="s">
        <v>27</v>
      </c>
      <c r="D27" s="5">
        <v>19.75</v>
      </c>
      <c r="E27" s="5">
        <f>20.5-D27</f>
        <v>0.75</v>
      </c>
      <c r="F27" s="6">
        <v>623313</v>
      </c>
      <c r="G27" s="6">
        <v>1003533.9299999999</v>
      </c>
      <c r="H27" s="6">
        <f>(G27-F27)/E27</f>
        <v>506961.23999999993</v>
      </c>
      <c r="I27" s="6">
        <f t="shared" si="0"/>
        <v>380220.92999999993</v>
      </c>
      <c r="J27" s="7" t="s">
        <v>21</v>
      </c>
      <c r="K27" s="7" t="s">
        <v>21</v>
      </c>
      <c r="L27" s="7">
        <v>10</v>
      </c>
      <c r="M27" s="7">
        <f>AVERAGE(J27:L27)</f>
        <v>10</v>
      </c>
      <c r="N27" s="7" t="str">
        <f>IF(M27&lt;=6.9, "Detractor", IF(M27&lt;=8.9, "Neutral",IF(M27&gt;=9, "Promoter")))</f>
        <v>Promoter</v>
      </c>
      <c r="O27" s="5" t="s">
        <v>23</v>
      </c>
      <c r="P27" s="5" t="s">
        <v>22</v>
      </c>
      <c r="Q27" s="5" t="s">
        <v>23</v>
      </c>
      <c r="R27" s="7" t="s">
        <v>24</v>
      </c>
      <c r="S27" s="7">
        <v>2</v>
      </c>
      <c r="T27" s="7">
        <v>0.42</v>
      </c>
      <c r="U27" s="7" t="str">
        <f t="shared" si="1"/>
        <v>Medium</v>
      </c>
    </row>
    <row r="28" spans="1:21" x14ac:dyDescent="0.5">
      <c r="A28" s="5" t="s">
        <v>708</v>
      </c>
      <c r="B28" s="5" t="s">
        <v>26</v>
      </c>
      <c r="C28" s="5" t="s">
        <v>72</v>
      </c>
      <c r="D28" s="5">
        <v>19.5</v>
      </c>
      <c r="E28" s="5">
        <f>20.5-D28</f>
        <v>1</v>
      </c>
      <c r="F28" s="6">
        <v>498898</v>
      </c>
      <c r="G28" s="6">
        <v>992807.02</v>
      </c>
      <c r="H28" s="6">
        <f>(G28-F28)/E28</f>
        <v>493909.02</v>
      </c>
      <c r="I28" s="6">
        <f t="shared" si="0"/>
        <v>493909.02</v>
      </c>
      <c r="J28" s="7" t="s">
        <v>21</v>
      </c>
      <c r="K28" s="7" t="s">
        <v>21</v>
      </c>
      <c r="L28" s="7">
        <v>10</v>
      </c>
      <c r="M28" s="7">
        <f>AVERAGE(J28:L28)</f>
        <v>10</v>
      </c>
      <c r="N28" s="7" t="str">
        <f>IF(M28&lt;=6.9, "Detractor", IF(M28&lt;=8.9, "Neutral",IF(M28&gt;=9, "Promoter")))</f>
        <v>Promoter</v>
      </c>
      <c r="O28" s="5" t="s">
        <v>22</v>
      </c>
      <c r="P28" s="5" t="s">
        <v>23</v>
      </c>
      <c r="Q28" s="5" t="s">
        <v>22</v>
      </c>
      <c r="R28" s="7" t="s">
        <v>24</v>
      </c>
      <c r="S28" s="7">
        <v>2</v>
      </c>
      <c r="T28" s="7">
        <v>0.79</v>
      </c>
      <c r="U28" s="7" t="str">
        <f t="shared" si="1"/>
        <v>Highest</v>
      </c>
    </row>
    <row r="29" spans="1:21" x14ac:dyDescent="0.5">
      <c r="A29" s="5" t="s">
        <v>782</v>
      </c>
      <c r="B29" s="5" t="s">
        <v>19</v>
      </c>
      <c r="C29" s="5" t="s">
        <v>72</v>
      </c>
      <c r="D29" s="5">
        <v>19</v>
      </c>
      <c r="E29" s="5">
        <f>20.5-D29</f>
        <v>1.5</v>
      </c>
      <c r="F29" s="6">
        <v>744924</v>
      </c>
      <c r="G29" s="6">
        <v>1482398.76</v>
      </c>
      <c r="H29" s="6">
        <f>(G29-F29)/E29</f>
        <v>491649.84</v>
      </c>
      <c r="I29" s="6">
        <f t="shared" si="0"/>
        <v>737474.76</v>
      </c>
      <c r="J29" s="7" t="s">
        <v>21</v>
      </c>
      <c r="K29" s="7" t="s">
        <v>21</v>
      </c>
      <c r="L29" s="7">
        <v>8</v>
      </c>
      <c r="M29" s="7">
        <f>AVERAGE(J29:L29)</f>
        <v>8</v>
      </c>
      <c r="N29" s="7" t="str">
        <f>IF(M29&lt;=6.9, "Detractor", IF(M29&lt;=8.9, "Neutral",IF(M29&gt;=9, "Promoter")))</f>
        <v>Neutral</v>
      </c>
      <c r="O29" s="5" t="s">
        <v>23</v>
      </c>
      <c r="P29" s="5" t="s">
        <v>22</v>
      </c>
      <c r="Q29" s="5" t="s">
        <v>22</v>
      </c>
      <c r="R29" s="7" t="s">
        <v>36</v>
      </c>
      <c r="S29" s="7">
        <v>2</v>
      </c>
      <c r="T29" s="7">
        <v>0.49</v>
      </c>
      <c r="U29" s="7" t="str">
        <f t="shared" si="1"/>
        <v>Medium</v>
      </c>
    </row>
    <row r="30" spans="1:21" x14ac:dyDescent="0.5">
      <c r="A30" s="5" t="s">
        <v>891</v>
      </c>
      <c r="B30" s="5" t="s">
        <v>19</v>
      </c>
      <c r="C30" s="5" t="s">
        <v>39</v>
      </c>
      <c r="D30" s="5">
        <v>19.75</v>
      </c>
      <c r="E30" s="5">
        <f>20.5-D30</f>
        <v>0.75</v>
      </c>
      <c r="F30" s="6">
        <v>809019</v>
      </c>
      <c r="G30" s="6">
        <v>1173077.55</v>
      </c>
      <c r="H30" s="6">
        <f>(G30-F30)/E30</f>
        <v>485411.40000000008</v>
      </c>
      <c r="I30" s="6">
        <f t="shared" si="0"/>
        <v>364058.55000000005</v>
      </c>
      <c r="J30" s="7" t="s">
        <v>21</v>
      </c>
      <c r="K30" s="7" t="s">
        <v>21</v>
      </c>
      <c r="L30" s="7">
        <v>10</v>
      </c>
      <c r="M30" s="7">
        <f>AVERAGE(J30:L30)</f>
        <v>10</v>
      </c>
      <c r="N30" s="7" t="str">
        <f>IF(M30&lt;=6.9, "Detractor", IF(M30&lt;=8.9, "Neutral",IF(M30&gt;=9, "Promoter")))</f>
        <v>Promoter</v>
      </c>
      <c r="O30" s="5" t="s">
        <v>23</v>
      </c>
      <c r="P30" s="5" t="s">
        <v>22</v>
      </c>
      <c r="Q30" s="5" t="s">
        <v>22</v>
      </c>
      <c r="R30" s="7" t="s">
        <v>36</v>
      </c>
      <c r="S30" s="7">
        <v>2</v>
      </c>
      <c r="T30" s="7">
        <v>0.34</v>
      </c>
      <c r="U30" s="7" t="str">
        <f t="shared" si="1"/>
        <v>Medium</v>
      </c>
    </row>
    <row r="31" spans="1:21" x14ac:dyDescent="0.5">
      <c r="A31" s="5" t="s">
        <v>780</v>
      </c>
      <c r="B31" s="5" t="s">
        <v>19</v>
      </c>
      <c r="C31" s="5" t="s">
        <v>72</v>
      </c>
      <c r="D31" s="5">
        <v>19.75</v>
      </c>
      <c r="E31" s="5">
        <f>20.5-D31</f>
        <v>0.75</v>
      </c>
      <c r="F31" s="6">
        <v>383294</v>
      </c>
      <c r="G31" s="6">
        <v>743590.36</v>
      </c>
      <c r="H31" s="6">
        <f>(G31-F31)/E31</f>
        <v>480395.14666666667</v>
      </c>
      <c r="I31" s="6">
        <f t="shared" si="0"/>
        <v>360296.36</v>
      </c>
      <c r="J31" s="7" t="s">
        <v>21</v>
      </c>
      <c r="K31" s="7" t="s">
        <v>21</v>
      </c>
      <c r="L31" s="7">
        <v>5</v>
      </c>
      <c r="M31" s="7">
        <f>AVERAGE(J31:L31)</f>
        <v>5</v>
      </c>
      <c r="N31" s="7" t="str">
        <f>IF(M31&lt;=6.9, "Detractor", IF(M31&lt;=8.9, "Neutral",IF(M31&gt;=9, "Promoter")))</f>
        <v>Detractor</v>
      </c>
      <c r="O31" s="5" t="s">
        <v>22</v>
      </c>
      <c r="P31" s="5" t="s">
        <v>23</v>
      </c>
      <c r="Q31" s="5" t="s">
        <v>23</v>
      </c>
      <c r="R31" s="7" t="s">
        <v>36</v>
      </c>
      <c r="S31" s="7">
        <v>2</v>
      </c>
      <c r="T31" s="7">
        <v>0.3</v>
      </c>
      <c r="U31" s="7" t="str">
        <f t="shared" si="1"/>
        <v>Medium</v>
      </c>
    </row>
    <row r="32" spans="1:21" x14ac:dyDescent="0.5">
      <c r="A32" s="5" t="s">
        <v>631</v>
      </c>
      <c r="B32" s="5" t="s">
        <v>19</v>
      </c>
      <c r="C32" s="5" t="s">
        <v>54</v>
      </c>
      <c r="D32" s="5">
        <v>19.5</v>
      </c>
      <c r="E32" s="5">
        <f>20.5-D32</f>
        <v>1</v>
      </c>
      <c r="F32" s="6">
        <v>726253</v>
      </c>
      <c r="G32" s="6">
        <v>1205579.98</v>
      </c>
      <c r="H32" s="6">
        <f>(G32-F32)/E32</f>
        <v>479326.98</v>
      </c>
      <c r="I32" s="6">
        <f t="shared" si="0"/>
        <v>479326.98</v>
      </c>
      <c r="J32" s="7" t="s">
        <v>21</v>
      </c>
      <c r="K32" s="7" t="s">
        <v>21</v>
      </c>
      <c r="L32" s="7">
        <v>9</v>
      </c>
      <c r="M32" s="7">
        <f>AVERAGE(J32:L32)</f>
        <v>9</v>
      </c>
      <c r="N32" s="7" t="str">
        <f>IF(M32&lt;=6.9, "Detractor", IF(M32&lt;=8.9, "Neutral",IF(M32&gt;=9, "Promoter")))</f>
        <v>Promoter</v>
      </c>
      <c r="O32" s="5" t="s">
        <v>23</v>
      </c>
      <c r="P32" s="5" t="s">
        <v>22</v>
      </c>
      <c r="Q32" s="5" t="s">
        <v>23</v>
      </c>
      <c r="R32" s="7" t="s">
        <v>24</v>
      </c>
      <c r="S32" s="7">
        <v>1</v>
      </c>
      <c r="T32" s="7">
        <v>0.47</v>
      </c>
      <c r="U32" s="7" t="str">
        <f t="shared" si="1"/>
        <v>Medium</v>
      </c>
    </row>
    <row r="33" spans="1:21" x14ac:dyDescent="0.5">
      <c r="A33" s="5" t="s">
        <v>624</v>
      </c>
      <c r="B33" s="5" t="s">
        <v>19</v>
      </c>
      <c r="C33" s="5" t="s">
        <v>43</v>
      </c>
      <c r="D33" s="5">
        <v>19.25</v>
      </c>
      <c r="E33" s="5">
        <f>20.5-D33</f>
        <v>1.25</v>
      </c>
      <c r="F33" s="6">
        <v>655072</v>
      </c>
      <c r="G33" s="6">
        <v>1251187.52</v>
      </c>
      <c r="H33" s="6">
        <f>(G33-F33)/E33</f>
        <v>476892.41600000003</v>
      </c>
      <c r="I33" s="6">
        <f t="shared" si="0"/>
        <v>596115.52</v>
      </c>
      <c r="J33" s="7" t="s">
        <v>21</v>
      </c>
      <c r="K33" s="7" t="s">
        <v>21</v>
      </c>
      <c r="L33" s="7">
        <v>10</v>
      </c>
      <c r="M33" s="7">
        <f>AVERAGE(J33:L33)</f>
        <v>10</v>
      </c>
      <c r="N33" s="7" t="str">
        <f>IF(M33&lt;=6.9, "Detractor", IF(M33&lt;=8.9, "Neutral",IF(M33&gt;=9, "Promoter")))</f>
        <v>Promoter</v>
      </c>
      <c r="O33" s="5" t="s">
        <v>22</v>
      </c>
      <c r="P33" s="5" t="s">
        <v>22</v>
      </c>
      <c r="Q33" s="5" t="s">
        <v>22</v>
      </c>
      <c r="R33" s="7" t="s">
        <v>36</v>
      </c>
      <c r="S33" s="7">
        <v>2</v>
      </c>
      <c r="T33" s="7">
        <v>0.63</v>
      </c>
      <c r="U33" s="7" t="str">
        <f t="shared" si="1"/>
        <v>High</v>
      </c>
    </row>
    <row r="34" spans="1:21" x14ac:dyDescent="0.5">
      <c r="A34" s="5" t="s">
        <v>1027</v>
      </c>
      <c r="B34" s="5" t="s">
        <v>26</v>
      </c>
      <c r="C34" s="5" t="s">
        <v>46</v>
      </c>
      <c r="D34" s="5">
        <v>19.5</v>
      </c>
      <c r="E34" s="5">
        <f>20.5-D34</f>
        <v>1</v>
      </c>
      <c r="F34" s="6">
        <v>557372</v>
      </c>
      <c r="G34" s="6">
        <v>1031138.2</v>
      </c>
      <c r="H34" s="6">
        <f>(G34-F34)/E34</f>
        <v>473766.19999999995</v>
      </c>
      <c r="I34" s="6">
        <f t="shared" si="0"/>
        <v>473766.19999999995</v>
      </c>
      <c r="J34" s="7" t="s">
        <v>21</v>
      </c>
      <c r="K34" s="7" t="s">
        <v>21</v>
      </c>
      <c r="L34" s="7">
        <v>10</v>
      </c>
      <c r="M34" s="7">
        <f>AVERAGE(J34:L34)</f>
        <v>10</v>
      </c>
      <c r="N34" s="7" t="str">
        <f>IF(M34&lt;=6.9, "Detractor", IF(M34&lt;=8.9, "Neutral",IF(M34&gt;=9, "Promoter")))</f>
        <v>Promoter</v>
      </c>
      <c r="O34" s="5" t="s">
        <v>23</v>
      </c>
      <c r="P34" s="5" t="s">
        <v>23</v>
      </c>
      <c r="Q34" s="5" t="s">
        <v>23</v>
      </c>
      <c r="R34" s="7" t="s">
        <v>36</v>
      </c>
      <c r="S34" s="7">
        <v>2</v>
      </c>
      <c r="T34" s="7">
        <v>0.65</v>
      </c>
      <c r="U34" s="7" t="str">
        <f t="shared" si="1"/>
        <v>High</v>
      </c>
    </row>
    <row r="35" spans="1:21" x14ac:dyDescent="0.5">
      <c r="A35" s="5" t="s">
        <v>663</v>
      </c>
      <c r="B35" s="5" t="s">
        <v>31</v>
      </c>
      <c r="C35" s="5" t="s">
        <v>29</v>
      </c>
      <c r="D35" s="5">
        <v>19.75</v>
      </c>
      <c r="E35" s="5">
        <f>20.5-D35</f>
        <v>0.75</v>
      </c>
      <c r="F35" s="6">
        <v>471886</v>
      </c>
      <c r="G35" s="6">
        <v>821081.64</v>
      </c>
      <c r="H35" s="6">
        <f>(G35-F35)/E35</f>
        <v>465594.1866666667</v>
      </c>
      <c r="I35" s="6">
        <f t="shared" si="0"/>
        <v>349195.64</v>
      </c>
      <c r="J35" s="7" t="s">
        <v>21</v>
      </c>
      <c r="K35" s="7" t="s">
        <v>21</v>
      </c>
      <c r="L35" s="7">
        <v>10</v>
      </c>
      <c r="M35" s="7">
        <f>AVERAGE(J35:L35)</f>
        <v>10</v>
      </c>
      <c r="N35" s="7" t="str">
        <f>IF(M35&lt;=6.9, "Detractor", IF(M35&lt;=8.9, "Neutral",IF(M35&gt;=9, "Promoter")))</f>
        <v>Promoter</v>
      </c>
      <c r="O35" s="5" t="s">
        <v>23</v>
      </c>
      <c r="P35" s="5" t="s">
        <v>23</v>
      </c>
      <c r="Q35" s="5" t="s">
        <v>23</v>
      </c>
      <c r="R35" s="7" t="s">
        <v>36</v>
      </c>
      <c r="S35" s="7">
        <v>2</v>
      </c>
      <c r="T35" s="7">
        <v>0.39</v>
      </c>
      <c r="U35" s="7" t="str">
        <f t="shared" si="1"/>
        <v>Medium</v>
      </c>
    </row>
    <row r="36" spans="1:21" x14ac:dyDescent="0.5">
      <c r="A36" s="5" t="s">
        <v>814</v>
      </c>
      <c r="B36" s="5" t="s">
        <v>26</v>
      </c>
      <c r="C36" s="5" t="s">
        <v>39</v>
      </c>
      <c r="D36" s="5">
        <v>19.5</v>
      </c>
      <c r="E36" s="5">
        <f>20.5-D36</f>
        <v>1</v>
      </c>
      <c r="F36" s="6">
        <v>515294</v>
      </c>
      <c r="G36" s="6">
        <v>953293.89999999991</v>
      </c>
      <c r="H36" s="6">
        <f>(G36-F36)/E36</f>
        <v>437999.89999999991</v>
      </c>
      <c r="I36" s="6">
        <f t="shared" si="0"/>
        <v>437999.89999999991</v>
      </c>
      <c r="J36" s="7" t="s">
        <v>21</v>
      </c>
      <c r="K36" s="7" t="s">
        <v>21</v>
      </c>
      <c r="L36" s="7">
        <v>10</v>
      </c>
      <c r="M36" s="7">
        <f>AVERAGE(J36:L36)</f>
        <v>10</v>
      </c>
      <c r="N36" s="7" t="str">
        <f>IF(M36&lt;=6.9, "Detractor", IF(M36&lt;=8.9, "Neutral",IF(M36&gt;=9, "Promoter")))</f>
        <v>Promoter</v>
      </c>
      <c r="O36" s="5" t="s">
        <v>23</v>
      </c>
      <c r="P36" s="5" t="s">
        <v>22</v>
      </c>
      <c r="Q36" s="5" t="s">
        <v>22</v>
      </c>
      <c r="R36" s="7" t="s">
        <v>36</v>
      </c>
      <c r="S36" s="7">
        <v>2</v>
      </c>
      <c r="T36" s="7">
        <v>0.62</v>
      </c>
      <c r="U36" s="7" t="str">
        <f t="shared" si="1"/>
        <v>High</v>
      </c>
    </row>
    <row r="37" spans="1:21" x14ac:dyDescent="0.5">
      <c r="A37" s="5" t="s">
        <v>487</v>
      </c>
      <c r="B37" s="5" t="s">
        <v>19</v>
      </c>
      <c r="C37" s="5" t="s">
        <v>33</v>
      </c>
      <c r="D37" s="5">
        <v>18.75</v>
      </c>
      <c r="E37" s="5">
        <f>20.5-D37</f>
        <v>1.75</v>
      </c>
      <c r="F37" s="6">
        <v>846147</v>
      </c>
      <c r="G37" s="6">
        <v>1607679.3</v>
      </c>
      <c r="H37" s="6">
        <f>(G37-F37)/E37</f>
        <v>435161.3142857143</v>
      </c>
      <c r="I37" s="6">
        <f t="shared" si="0"/>
        <v>761532.3</v>
      </c>
      <c r="J37" s="7" t="s">
        <v>21</v>
      </c>
      <c r="K37" s="7">
        <v>10</v>
      </c>
      <c r="L37" s="7">
        <v>10</v>
      </c>
      <c r="M37" s="7">
        <f>AVERAGE(J37:L37)</f>
        <v>10</v>
      </c>
      <c r="N37" s="7" t="str">
        <f>IF(M37&lt;=6.9, "Detractor", IF(M37&lt;=8.9, "Neutral",IF(M37&gt;=9, "Promoter")))</f>
        <v>Promoter</v>
      </c>
      <c r="O37" s="5" t="s">
        <v>22</v>
      </c>
      <c r="P37" s="5" t="s">
        <v>22</v>
      </c>
      <c r="Q37" s="5" t="s">
        <v>23</v>
      </c>
      <c r="R37" s="7" t="s">
        <v>36</v>
      </c>
      <c r="S37" s="7">
        <v>4</v>
      </c>
      <c r="T37" s="7">
        <v>0.15</v>
      </c>
      <c r="U37" s="7" t="str">
        <f t="shared" si="1"/>
        <v>Low</v>
      </c>
    </row>
    <row r="38" spans="1:21" x14ac:dyDescent="0.5">
      <c r="A38" s="5" t="s">
        <v>229</v>
      </c>
      <c r="B38" s="5" t="s">
        <v>31</v>
      </c>
      <c r="C38" s="5" t="s">
        <v>46</v>
      </c>
      <c r="D38" s="5">
        <v>19.75</v>
      </c>
      <c r="E38" s="5">
        <f>20.5-D38</f>
        <v>0.75</v>
      </c>
      <c r="F38" s="6">
        <v>397999</v>
      </c>
      <c r="G38" s="6">
        <v>724358.17999999993</v>
      </c>
      <c r="H38" s="6">
        <f>(G38-F38)/E38</f>
        <v>435145.57333333325</v>
      </c>
      <c r="I38" s="6">
        <f t="shared" si="0"/>
        <v>326359.17999999993</v>
      </c>
      <c r="J38" s="7" t="s">
        <v>21</v>
      </c>
      <c r="K38" s="7" t="s">
        <v>21</v>
      </c>
      <c r="L38" s="7">
        <v>10</v>
      </c>
      <c r="M38" s="7">
        <f>AVERAGE(J38:L38)</f>
        <v>10</v>
      </c>
      <c r="N38" s="7" t="str">
        <f>IF(M38&lt;=6.9, "Detractor", IF(M38&lt;=8.9, "Neutral",IF(M38&gt;=9, "Promoter")))</f>
        <v>Promoter</v>
      </c>
      <c r="O38" s="5" t="s">
        <v>22</v>
      </c>
      <c r="P38" s="5" t="s">
        <v>23</v>
      </c>
      <c r="Q38" s="5" t="s">
        <v>23</v>
      </c>
      <c r="R38" s="7" t="s">
        <v>36</v>
      </c>
      <c r="S38" s="7">
        <v>2</v>
      </c>
      <c r="T38" s="7">
        <v>0.61</v>
      </c>
      <c r="U38" s="7" t="str">
        <f t="shared" si="1"/>
        <v>High</v>
      </c>
    </row>
    <row r="39" spans="1:21" x14ac:dyDescent="0.5">
      <c r="A39" s="5" t="s">
        <v>453</v>
      </c>
      <c r="B39" s="5" t="s">
        <v>26</v>
      </c>
      <c r="C39" s="5" t="s">
        <v>29</v>
      </c>
      <c r="D39" s="5">
        <v>19.25</v>
      </c>
      <c r="E39" s="5">
        <f>20.5-D39</f>
        <v>1.25</v>
      </c>
      <c r="F39" s="6">
        <v>665618</v>
      </c>
      <c r="G39" s="6">
        <v>1191456.22</v>
      </c>
      <c r="H39" s="6">
        <f>(G39-F39)/E39</f>
        <v>420670.576</v>
      </c>
      <c r="I39" s="6">
        <f t="shared" si="0"/>
        <v>525838.22</v>
      </c>
      <c r="J39" s="7" t="s">
        <v>21</v>
      </c>
      <c r="K39" s="7" t="s">
        <v>21</v>
      </c>
      <c r="L39" s="7">
        <v>10</v>
      </c>
      <c r="M39" s="7">
        <f>AVERAGE(J39:L39)</f>
        <v>10</v>
      </c>
      <c r="N39" s="7" t="str">
        <f>IF(M39&lt;=6.9, "Detractor", IF(M39&lt;=8.9, "Neutral",IF(M39&gt;=9, "Promoter")))</f>
        <v>Promoter</v>
      </c>
      <c r="O39" s="5" t="s">
        <v>22</v>
      </c>
      <c r="P39" s="5" t="s">
        <v>22</v>
      </c>
      <c r="Q39" s="5" t="s">
        <v>22</v>
      </c>
      <c r="R39" s="7" t="s">
        <v>24</v>
      </c>
      <c r="S39" s="7">
        <v>2</v>
      </c>
      <c r="T39" s="7">
        <v>0.35</v>
      </c>
      <c r="U39" s="7" t="str">
        <f t="shared" si="1"/>
        <v>Medium</v>
      </c>
    </row>
    <row r="40" spans="1:21" x14ac:dyDescent="0.5">
      <c r="A40" s="5" t="s">
        <v>484</v>
      </c>
      <c r="B40" s="5" t="s">
        <v>19</v>
      </c>
      <c r="C40" s="5" t="s">
        <v>39</v>
      </c>
      <c r="D40" s="5">
        <v>18.25</v>
      </c>
      <c r="E40" s="5">
        <f>20.5-D40</f>
        <v>2.25</v>
      </c>
      <c r="F40" s="6">
        <v>989789</v>
      </c>
      <c r="G40" s="6">
        <v>1910292.77</v>
      </c>
      <c r="H40" s="6">
        <f>(G40-F40)/E40</f>
        <v>409112.78666666668</v>
      </c>
      <c r="I40" s="6">
        <f t="shared" si="0"/>
        <v>920503.77</v>
      </c>
      <c r="J40" s="7" t="s">
        <v>21</v>
      </c>
      <c r="K40" s="7">
        <v>10</v>
      </c>
      <c r="L40" s="7">
        <v>10</v>
      </c>
      <c r="M40" s="7">
        <f>AVERAGE(J40:L40)</f>
        <v>10</v>
      </c>
      <c r="N40" s="7" t="str">
        <f>IF(M40&lt;=6.9, "Detractor", IF(M40&lt;=8.9, "Neutral",IF(M40&gt;=9, "Promoter")))</f>
        <v>Promoter</v>
      </c>
      <c r="O40" s="5" t="s">
        <v>23</v>
      </c>
      <c r="P40" s="5" t="s">
        <v>23</v>
      </c>
      <c r="Q40" s="5" t="s">
        <v>22</v>
      </c>
      <c r="R40" s="7" t="s">
        <v>24</v>
      </c>
      <c r="S40" s="7">
        <v>4</v>
      </c>
      <c r="T40" s="7">
        <v>0.45</v>
      </c>
      <c r="U40" s="7" t="str">
        <f t="shared" si="1"/>
        <v>Medium</v>
      </c>
    </row>
    <row r="41" spans="1:21" x14ac:dyDescent="0.5">
      <c r="A41" s="5" t="s">
        <v>972</v>
      </c>
      <c r="B41" s="5" t="s">
        <v>26</v>
      </c>
      <c r="C41" s="5" t="s">
        <v>70</v>
      </c>
      <c r="D41" s="5">
        <v>19.75</v>
      </c>
      <c r="E41" s="5">
        <f>20.5-D41</f>
        <v>0.75</v>
      </c>
      <c r="F41" s="6">
        <v>575467</v>
      </c>
      <c r="G41" s="6">
        <v>880464.51</v>
      </c>
      <c r="H41" s="6">
        <f>(G41-F41)/E41</f>
        <v>406663.34666666668</v>
      </c>
      <c r="I41" s="6">
        <f t="shared" si="0"/>
        <v>304997.51</v>
      </c>
      <c r="J41" s="7" t="s">
        <v>21</v>
      </c>
      <c r="K41" s="7" t="s">
        <v>21</v>
      </c>
      <c r="L41" s="7">
        <v>10</v>
      </c>
      <c r="M41" s="7">
        <f>AVERAGE(J41:L41)</f>
        <v>10</v>
      </c>
      <c r="N41" s="7" t="str">
        <f>IF(M41&lt;=6.9, "Detractor", IF(M41&lt;=8.9, "Neutral",IF(M41&gt;=9, "Promoter")))</f>
        <v>Promoter</v>
      </c>
      <c r="O41" s="5" t="s">
        <v>23</v>
      </c>
      <c r="P41" s="5" t="s">
        <v>22</v>
      </c>
      <c r="Q41" s="5" t="s">
        <v>23</v>
      </c>
      <c r="R41" s="7" t="s">
        <v>24</v>
      </c>
      <c r="S41" s="7">
        <v>1</v>
      </c>
      <c r="T41" s="7">
        <v>0.93</v>
      </c>
      <c r="U41" s="7" t="str">
        <f t="shared" si="1"/>
        <v>Highest</v>
      </c>
    </row>
    <row r="42" spans="1:21" x14ac:dyDescent="0.5">
      <c r="A42" s="5" t="s">
        <v>829</v>
      </c>
      <c r="B42" s="5" t="s">
        <v>19</v>
      </c>
      <c r="C42" s="5" t="s">
        <v>41</v>
      </c>
      <c r="D42" s="5">
        <v>18.75</v>
      </c>
      <c r="E42" s="5">
        <f>20.5-D42</f>
        <v>1.75</v>
      </c>
      <c r="F42" s="6">
        <v>774170</v>
      </c>
      <c r="G42" s="6">
        <v>1478664.7000000002</v>
      </c>
      <c r="H42" s="6">
        <f>(G42-F42)/E42</f>
        <v>402568.40000000008</v>
      </c>
      <c r="I42" s="6">
        <f t="shared" si="0"/>
        <v>704494.70000000019</v>
      </c>
      <c r="J42" s="7" t="s">
        <v>21</v>
      </c>
      <c r="K42" s="7">
        <v>9</v>
      </c>
      <c r="L42" s="7">
        <v>9</v>
      </c>
      <c r="M42" s="7">
        <f>AVERAGE(J42:L42)</f>
        <v>9</v>
      </c>
      <c r="N42" s="7" t="str">
        <f>IF(M42&lt;=6.9, "Detractor", IF(M42&lt;=8.9, "Neutral",IF(M42&gt;=9, "Promoter")))</f>
        <v>Promoter</v>
      </c>
      <c r="O42" s="5" t="s">
        <v>22</v>
      </c>
      <c r="P42" s="5" t="s">
        <v>22</v>
      </c>
      <c r="Q42" s="5" t="s">
        <v>23</v>
      </c>
      <c r="R42" s="7" t="s">
        <v>36</v>
      </c>
      <c r="S42" s="7">
        <v>4</v>
      </c>
      <c r="T42" s="7">
        <v>0.6</v>
      </c>
      <c r="U42" s="7" t="str">
        <f t="shared" si="1"/>
        <v>High</v>
      </c>
    </row>
    <row r="43" spans="1:21" x14ac:dyDescent="0.5">
      <c r="A43" s="5" t="s">
        <v>874</v>
      </c>
      <c r="B43" s="5" t="s">
        <v>19</v>
      </c>
      <c r="C43" s="5" t="s">
        <v>72</v>
      </c>
      <c r="D43" s="5">
        <v>18.75</v>
      </c>
      <c r="E43" s="5">
        <f>20.5-D43</f>
        <v>1.75</v>
      </c>
      <c r="F43" s="6">
        <v>926075</v>
      </c>
      <c r="G43" s="6">
        <v>1592849</v>
      </c>
      <c r="H43" s="6">
        <f>(G43-F43)/E43</f>
        <v>381013.71428571426</v>
      </c>
      <c r="I43" s="6">
        <f t="shared" si="0"/>
        <v>666774</v>
      </c>
      <c r="J43" s="7" t="s">
        <v>21</v>
      </c>
      <c r="K43" s="7">
        <v>10</v>
      </c>
      <c r="L43" s="7">
        <v>10</v>
      </c>
      <c r="M43" s="7">
        <f>AVERAGE(J43:L43)</f>
        <v>10</v>
      </c>
      <c r="N43" s="7" t="str">
        <f>IF(M43&lt;=6.9, "Detractor", IF(M43&lt;=8.9, "Neutral",IF(M43&gt;=9, "Promoter")))</f>
        <v>Promoter</v>
      </c>
      <c r="O43" s="5" t="s">
        <v>22</v>
      </c>
      <c r="P43" s="5" t="s">
        <v>23</v>
      </c>
      <c r="Q43" s="5" t="s">
        <v>23</v>
      </c>
      <c r="R43" s="7" t="s">
        <v>36</v>
      </c>
      <c r="S43" s="7">
        <v>3</v>
      </c>
      <c r="T43" s="7">
        <v>0.46</v>
      </c>
      <c r="U43" s="7" t="str">
        <f t="shared" si="1"/>
        <v>Medium</v>
      </c>
    </row>
    <row r="44" spans="1:21" x14ac:dyDescent="0.5">
      <c r="A44" s="5" t="s">
        <v>544</v>
      </c>
      <c r="B44" s="5" t="s">
        <v>26</v>
      </c>
      <c r="C44" s="5" t="s">
        <v>41</v>
      </c>
      <c r="D44" s="5">
        <v>19</v>
      </c>
      <c r="E44" s="5">
        <f>20.5-D44</f>
        <v>1.5</v>
      </c>
      <c r="F44" s="6">
        <v>661062</v>
      </c>
      <c r="G44" s="6">
        <v>1229575.3199999998</v>
      </c>
      <c r="H44" s="6">
        <f>(G44-F44)/E44</f>
        <v>379008.87999999989</v>
      </c>
      <c r="I44" s="6">
        <f t="shared" si="0"/>
        <v>568513.31999999983</v>
      </c>
      <c r="J44" s="7" t="s">
        <v>21</v>
      </c>
      <c r="K44" s="7" t="s">
        <v>21</v>
      </c>
      <c r="L44" s="7">
        <v>5</v>
      </c>
      <c r="M44" s="7">
        <f>AVERAGE(J44:L44)</f>
        <v>5</v>
      </c>
      <c r="N44" s="7" t="str">
        <f>IF(M44&lt;=6.9, "Detractor", IF(M44&lt;=8.9, "Neutral",IF(M44&gt;=9, "Promoter")))</f>
        <v>Detractor</v>
      </c>
      <c r="O44" s="5" t="s">
        <v>22</v>
      </c>
      <c r="P44" s="5" t="s">
        <v>23</v>
      </c>
      <c r="Q44" s="5" t="s">
        <v>23</v>
      </c>
      <c r="R44" s="7" t="s">
        <v>24</v>
      </c>
      <c r="S44" s="7">
        <v>2</v>
      </c>
      <c r="T44" s="7">
        <v>0.61</v>
      </c>
      <c r="U44" s="7" t="str">
        <f t="shared" si="1"/>
        <v>High</v>
      </c>
    </row>
    <row r="45" spans="1:21" x14ac:dyDescent="0.5">
      <c r="A45" s="5" t="s">
        <v>272</v>
      </c>
      <c r="B45" s="5" t="s">
        <v>26</v>
      </c>
      <c r="C45" s="5" t="s">
        <v>54</v>
      </c>
      <c r="D45" s="5">
        <v>19</v>
      </c>
      <c r="E45" s="5">
        <f>20.5-D45</f>
        <v>1.5</v>
      </c>
      <c r="F45" s="6">
        <v>717355</v>
      </c>
      <c r="G45" s="6">
        <v>1284065.4500000002</v>
      </c>
      <c r="H45" s="6">
        <f>(G45-F45)/E45</f>
        <v>377806.96666666679</v>
      </c>
      <c r="I45" s="6">
        <f t="shared" si="0"/>
        <v>566710.45000000019</v>
      </c>
      <c r="J45" s="7" t="s">
        <v>21</v>
      </c>
      <c r="K45" s="7" t="s">
        <v>21</v>
      </c>
      <c r="L45" s="7">
        <v>10</v>
      </c>
      <c r="M45" s="7">
        <f>AVERAGE(J45:L45)</f>
        <v>10</v>
      </c>
      <c r="N45" s="7" t="str">
        <f>IF(M45&lt;=6.9, "Detractor", IF(M45&lt;=8.9, "Neutral",IF(M45&gt;=9, "Promoter")))</f>
        <v>Promoter</v>
      </c>
      <c r="O45" s="5" t="s">
        <v>23</v>
      </c>
      <c r="P45" s="5" t="s">
        <v>23</v>
      </c>
      <c r="Q45" s="5" t="s">
        <v>23</v>
      </c>
      <c r="R45" s="7" t="s">
        <v>36</v>
      </c>
      <c r="S45" s="7">
        <v>2</v>
      </c>
      <c r="T45" s="7">
        <v>0.33</v>
      </c>
      <c r="U45" s="7" t="str">
        <f t="shared" si="1"/>
        <v>Medium</v>
      </c>
    </row>
    <row r="46" spans="1:21" x14ac:dyDescent="0.5">
      <c r="A46" s="5" t="s">
        <v>582</v>
      </c>
      <c r="B46" s="5" t="s">
        <v>19</v>
      </c>
      <c r="C46" s="5" t="s">
        <v>43</v>
      </c>
      <c r="D46" s="5">
        <v>18.25</v>
      </c>
      <c r="E46" s="5">
        <f>20.5-D46</f>
        <v>2.25</v>
      </c>
      <c r="F46" s="6">
        <v>838466</v>
      </c>
      <c r="G46" s="6">
        <v>1668547.3399999999</v>
      </c>
      <c r="H46" s="6">
        <f>(G46-F46)/E46</f>
        <v>368925.03999999992</v>
      </c>
      <c r="I46" s="6">
        <f t="shared" si="0"/>
        <v>830081.33999999985</v>
      </c>
      <c r="J46" s="7" t="s">
        <v>21</v>
      </c>
      <c r="K46" s="7">
        <v>10</v>
      </c>
      <c r="L46" s="7">
        <v>9</v>
      </c>
      <c r="M46" s="7">
        <f>AVERAGE(J46:L46)</f>
        <v>9.5</v>
      </c>
      <c r="N46" s="7" t="str">
        <f>IF(M46&lt;=6.9, "Detractor", IF(M46&lt;=8.9, "Neutral",IF(M46&gt;=9, "Promoter")))</f>
        <v>Promoter</v>
      </c>
      <c r="O46" s="5" t="s">
        <v>22</v>
      </c>
      <c r="P46" s="5" t="s">
        <v>22</v>
      </c>
      <c r="Q46" s="5" t="s">
        <v>22</v>
      </c>
      <c r="R46" s="7" t="s">
        <v>24</v>
      </c>
      <c r="S46" s="7">
        <v>4</v>
      </c>
      <c r="T46" s="7">
        <v>0.97</v>
      </c>
      <c r="U46" s="7" t="str">
        <f t="shared" si="1"/>
        <v>Highest</v>
      </c>
    </row>
    <row r="47" spans="1:21" x14ac:dyDescent="0.5">
      <c r="A47" s="5" t="s">
        <v>407</v>
      </c>
      <c r="B47" s="5" t="s">
        <v>26</v>
      </c>
      <c r="C47" s="5" t="s">
        <v>54</v>
      </c>
      <c r="D47" s="5">
        <v>19.75</v>
      </c>
      <c r="E47" s="5">
        <f>20.5-D47</f>
        <v>0.75</v>
      </c>
      <c r="F47" s="6">
        <v>510011</v>
      </c>
      <c r="G47" s="6">
        <v>785416.94</v>
      </c>
      <c r="H47" s="6">
        <f>(G47-F47)/E47</f>
        <v>367207.91999999993</v>
      </c>
      <c r="I47" s="6">
        <f t="shared" si="0"/>
        <v>275405.93999999994</v>
      </c>
      <c r="J47" s="7" t="s">
        <v>21</v>
      </c>
      <c r="K47" s="7" t="s">
        <v>21</v>
      </c>
      <c r="L47" s="7">
        <v>10</v>
      </c>
      <c r="M47" s="7">
        <f>AVERAGE(J47:L47)</f>
        <v>10</v>
      </c>
      <c r="N47" s="7" t="str">
        <f>IF(M47&lt;=6.9, "Detractor", IF(M47&lt;=8.9, "Neutral",IF(M47&gt;=9, "Promoter")))</f>
        <v>Promoter</v>
      </c>
      <c r="O47" s="5" t="s">
        <v>22</v>
      </c>
      <c r="P47" s="5" t="s">
        <v>23</v>
      </c>
      <c r="Q47" s="5" t="s">
        <v>23</v>
      </c>
      <c r="R47" s="7" t="s">
        <v>36</v>
      </c>
      <c r="S47" s="7">
        <v>1</v>
      </c>
      <c r="T47" s="7">
        <v>0.8</v>
      </c>
      <c r="U47" s="7" t="str">
        <f t="shared" si="1"/>
        <v>Highest</v>
      </c>
    </row>
    <row r="48" spans="1:21" x14ac:dyDescent="0.5">
      <c r="A48" s="5" t="s">
        <v>778</v>
      </c>
      <c r="B48" s="5" t="s">
        <v>19</v>
      </c>
      <c r="C48" s="5" t="s">
        <v>43</v>
      </c>
      <c r="D48" s="5">
        <v>19</v>
      </c>
      <c r="E48" s="5">
        <f>20.5-D48</f>
        <v>1.5</v>
      </c>
      <c r="F48" s="6">
        <v>886062</v>
      </c>
      <c r="G48" s="6">
        <v>1408838.58</v>
      </c>
      <c r="H48" s="6">
        <f>(G48-F48)/E48</f>
        <v>348517.72000000003</v>
      </c>
      <c r="I48" s="6">
        <f t="shared" si="0"/>
        <v>522776.58000000007</v>
      </c>
      <c r="J48" s="7" t="s">
        <v>21</v>
      </c>
      <c r="K48" s="7" t="s">
        <v>21</v>
      </c>
      <c r="L48" s="7">
        <v>10</v>
      </c>
      <c r="M48" s="7">
        <f>AVERAGE(J48:L48)</f>
        <v>10</v>
      </c>
      <c r="N48" s="7" t="str">
        <f>IF(M48&lt;=6.9, "Detractor", IF(M48&lt;=8.9, "Neutral",IF(M48&gt;=9, "Promoter")))</f>
        <v>Promoter</v>
      </c>
      <c r="O48" s="5" t="s">
        <v>23</v>
      </c>
      <c r="P48" s="5" t="s">
        <v>23</v>
      </c>
      <c r="Q48" s="5" t="s">
        <v>22</v>
      </c>
      <c r="R48" s="7" t="s">
        <v>24</v>
      </c>
      <c r="S48" s="7">
        <v>1</v>
      </c>
      <c r="T48" s="7">
        <v>0.56000000000000005</v>
      </c>
      <c r="U48" s="7" t="str">
        <f t="shared" si="1"/>
        <v>High</v>
      </c>
    </row>
    <row r="49" spans="1:21" x14ac:dyDescent="0.5">
      <c r="A49" s="5" t="s">
        <v>698</v>
      </c>
      <c r="B49" s="5" t="s">
        <v>19</v>
      </c>
      <c r="C49" s="5" t="s">
        <v>41</v>
      </c>
      <c r="D49" s="5">
        <v>19.5</v>
      </c>
      <c r="E49" s="5">
        <f>20.5-D49</f>
        <v>1</v>
      </c>
      <c r="F49" s="6">
        <v>868364</v>
      </c>
      <c r="G49" s="6">
        <v>1207025.96</v>
      </c>
      <c r="H49" s="6">
        <f>(G49-F49)/E49</f>
        <v>338661.95999999996</v>
      </c>
      <c r="I49" s="6">
        <f t="shared" si="0"/>
        <v>338661.95999999996</v>
      </c>
      <c r="J49" s="7" t="s">
        <v>21</v>
      </c>
      <c r="K49" s="7" t="s">
        <v>21</v>
      </c>
      <c r="L49" s="7">
        <v>10</v>
      </c>
      <c r="M49" s="7">
        <f>AVERAGE(J49:L49)</f>
        <v>10</v>
      </c>
      <c r="N49" s="7" t="str">
        <f>IF(M49&lt;=6.9, "Detractor", IF(M49&lt;=8.9, "Neutral",IF(M49&gt;=9, "Promoter")))</f>
        <v>Promoter</v>
      </c>
      <c r="O49" s="5" t="s">
        <v>23</v>
      </c>
      <c r="P49" s="5" t="s">
        <v>22</v>
      </c>
      <c r="Q49" s="5" t="s">
        <v>23</v>
      </c>
      <c r="R49" s="7" t="s">
        <v>24</v>
      </c>
      <c r="S49" s="7">
        <v>2</v>
      </c>
      <c r="T49" s="7">
        <v>0.77</v>
      </c>
      <c r="U49" s="7" t="str">
        <f t="shared" si="1"/>
        <v>Highest</v>
      </c>
    </row>
    <row r="50" spans="1:21" x14ac:dyDescent="0.5">
      <c r="A50" s="5" t="s">
        <v>228</v>
      </c>
      <c r="B50" s="5" t="s">
        <v>19</v>
      </c>
      <c r="C50" s="5" t="s">
        <v>54</v>
      </c>
      <c r="D50" s="5">
        <v>19</v>
      </c>
      <c r="E50" s="5">
        <f>20.5-D50</f>
        <v>1.5</v>
      </c>
      <c r="F50" s="6">
        <v>595173</v>
      </c>
      <c r="G50" s="6">
        <v>1095118.32</v>
      </c>
      <c r="H50" s="6">
        <f>(G50-F50)/E50</f>
        <v>333296.88000000006</v>
      </c>
      <c r="I50" s="6">
        <f t="shared" si="0"/>
        <v>499945.32000000007</v>
      </c>
      <c r="J50" s="7" t="s">
        <v>21</v>
      </c>
      <c r="K50" s="7" t="s">
        <v>21</v>
      </c>
      <c r="L50" s="7">
        <v>10</v>
      </c>
      <c r="M50" s="7">
        <f>AVERAGE(J50:L50)</f>
        <v>10</v>
      </c>
      <c r="N50" s="7" t="str">
        <f>IF(M50&lt;=6.9, "Detractor", IF(M50&lt;=8.9, "Neutral",IF(M50&gt;=9, "Promoter")))</f>
        <v>Promoter</v>
      </c>
      <c r="O50" s="5" t="s">
        <v>23</v>
      </c>
      <c r="P50" s="5" t="s">
        <v>23</v>
      </c>
      <c r="Q50" s="5" t="s">
        <v>23</v>
      </c>
      <c r="R50" s="7" t="s">
        <v>36</v>
      </c>
      <c r="S50" s="7">
        <v>2</v>
      </c>
      <c r="T50" s="7">
        <v>0.21</v>
      </c>
      <c r="U50" s="7" t="str">
        <f t="shared" si="1"/>
        <v>Low</v>
      </c>
    </row>
    <row r="51" spans="1:21" x14ac:dyDescent="0.5">
      <c r="A51" s="5" t="s">
        <v>384</v>
      </c>
      <c r="B51" s="5" t="s">
        <v>19</v>
      </c>
      <c r="C51" s="5" t="s">
        <v>72</v>
      </c>
      <c r="D51" s="5">
        <v>19.5</v>
      </c>
      <c r="E51" s="5">
        <f>20.5-D51</f>
        <v>1</v>
      </c>
      <c r="F51" s="6">
        <v>398464</v>
      </c>
      <c r="G51" s="6">
        <v>721219.84000000008</v>
      </c>
      <c r="H51" s="6">
        <f>(G51-F51)/E51</f>
        <v>322755.84000000008</v>
      </c>
      <c r="I51" s="6">
        <f t="shared" si="0"/>
        <v>322755.84000000008</v>
      </c>
      <c r="J51" s="7" t="s">
        <v>21</v>
      </c>
      <c r="K51" s="7" t="s">
        <v>21</v>
      </c>
      <c r="L51" s="7">
        <v>9</v>
      </c>
      <c r="M51" s="7">
        <f>AVERAGE(J51:L51)</f>
        <v>9</v>
      </c>
      <c r="N51" s="7" t="str">
        <f>IF(M51&lt;=6.9, "Detractor", IF(M51&lt;=8.9, "Neutral",IF(M51&gt;=9, "Promoter")))</f>
        <v>Promoter</v>
      </c>
      <c r="O51" s="5" t="s">
        <v>23</v>
      </c>
      <c r="P51" s="5" t="s">
        <v>23</v>
      </c>
      <c r="Q51" s="5" t="s">
        <v>22</v>
      </c>
      <c r="R51" s="7" t="s">
        <v>36</v>
      </c>
      <c r="S51" s="7">
        <v>2</v>
      </c>
      <c r="T51" s="7">
        <v>0.5</v>
      </c>
      <c r="U51" s="7" t="str">
        <f t="shared" si="1"/>
        <v>Medium</v>
      </c>
    </row>
    <row r="52" spans="1:21" x14ac:dyDescent="0.5">
      <c r="A52" s="5" t="s">
        <v>993</v>
      </c>
      <c r="B52" s="5" t="s">
        <v>19</v>
      </c>
      <c r="C52" s="5" t="s">
        <v>43</v>
      </c>
      <c r="D52" s="5">
        <v>19.25</v>
      </c>
      <c r="E52" s="5">
        <f>20.5-D52</f>
        <v>1.25</v>
      </c>
      <c r="F52" s="6">
        <v>450486</v>
      </c>
      <c r="G52" s="6">
        <v>851418.54</v>
      </c>
      <c r="H52" s="6">
        <f>(G52-F52)/E52</f>
        <v>320746.03200000001</v>
      </c>
      <c r="I52" s="6">
        <f t="shared" si="0"/>
        <v>400932.54000000004</v>
      </c>
      <c r="J52" s="7" t="s">
        <v>21</v>
      </c>
      <c r="K52" s="7" t="s">
        <v>21</v>
      </c>
      <c r="L52" s="7">
        <v>9</v>
      </c>
      <c r="M52" s="7">
        <f>AVERAGE(J52:L52)</f>
        <v>9</v>
      </c>
      <c r="N52" s="7" t="str">
        <f>IF(M52&lt;=6.9, "Detractor", IF(M52&lt;=8.9, "Neutral",IF(M52&gt;=9, "Promoter")))</f>
        <v>Promoter</v>
      </c>
      <c r="O52" s="5" t="s">
        <v>22</v>
      </c>
      <c r="P52" s="5" t="s">
        <v>23</v>
      </c>
      <c r="Q52" s="5" t="s">
        <v>22</v>
      </c>
      <c r="R52" s="7" t="s">
        <v>36</v>
      </c>
      <c r="S52" s="7">
        <v>2</v>
      </c>
      <c r="T52" s="7">
        <v>0.73</v>
      </c>
      <c r="U52" s="7" t="str">
        <f t="shared" si="1"/>
        <v>High</v>
      </c>
    </row>
    <row r="53" spans="1:21" x14ac:dyDescent="0.5">
      <c r="A53" s="5" t="s">
        <v>275</v>
      </c>
      <c r="B53" s="5" t="s">
        <v>19</v>
      </c>
      <c r="C53" s="5" t="s">
        <v>39</v>
      </c>
      <c r="D53" s="5">
        <v>17.75</v>
      </c>
      <c r="E53" s="5">
        <f>20.5-D53</f>
        <v>2.75</v>
      </c>
      <c r="F53" s="6">
        <v>958479</v>
      </c>
      <c r="G53" s="6">
        <v>1830694.8900000001</v>
      </c>
      <c r="H53" s="6">
        <f>(G53-F53)/E53</f>
        <v>317169.41454545461</v>
      </c>
      <c r="I53" s="6">
        <f t="shared" si="0"/>
        <v>872215.89000000013</v>
      </c>
      <c r="J53" s="7">
        <v>7</v>
      </c>
      <c r="K53" s="7">
        <v>10</v>
      </c>
      <c r="L53" s="7">
        <v>9</v>
      </c>
      <c r="M53" s="7">
        <f>AVERAGE(J53:L53)</f>
        <v>8.6666666666666661</v>
      </c>
      <c r="N53" s="7" t="str">
        <f>IF(M53&lt;=6.9, "Detractor", IF(M53&lt;=8.9, "Neutral",IF(M53&gt;=9, "Promoter")))</f>
        <v>Neutral</v>
      </c>
      <c r="O53" s="5" t="s">
        <v>22</v>
      </c>
      <c r="P53" s="5" t="s">
        <v>23</v>
      </c>
      <c r="Q53" s="5" t="s">
        <v>23</v>
      </c>
      <c r="R53" s="7" t="s">
        <v>36</v>
      </c>
      <c r="S53" s="7">
        <v>6</v>
      </c>
      <c r="T53" s="7">
        <v>0.9</v>
      </c>
      <c r="U53" s="7" t="str">
        <f t="shared" si="1"/>
        <v>Highest</v>
      </c>
    </row>
    <row r="54" spans="1:21" x14ac:dyDescent="0.5">
      <c r="A54" s="5" t="s">
        <v>301</v>
      </c>
      <c r="B54" s="5" t="s">
        <v>26</v>
      </c>
      <c r="C54" s="5" t="s">
        <v>43</v>
      </c>
      <c r="D54" s="5">
        <v>19.25</v>
      </c>
      <c r="E54" s="5">
        <f>20.5-D54</f>
        <v>1.25</v>
      </c>
      <c r="F54" s="6">
        <v>619382</v>
      </c>
      <c r="G54" s="6">
        <v>1009592.6599999999</v>
      </c>
      <c r="H54" s="6">
        <f>(G54-F54)/E54</f>
        <v>312168.52799999993</v>
      </c>
      <c r="I54" s="6">
        <f t="shared" si="0"/>
        <v>390210.65999999992</v>
      </c>
      <c r="J54" s="7" t="s">
        <v>21</v>
      </c>
      <c r="K54" s="7" t="s">
        <v>21</v>
      </c>
      <c r="L54" s="7">
        <v>9</v>
      </c>
      <c r="M54" s="7">
        <f>AVERAGE(J54:L54)</f>
        <v>9</v>
      </c>
      <c r="N54" s="7" t="str">
        <f>IF(M54&lt;=6.9, "Detractor", IF(M54&lt;=8.9, "Neutral",IF(M54&gt;=9, "Promoter")))</f>
        <v>Promoter</v>
      </c>
      <c r="O54" s="5" t="s">
        <v>23</v>
      </c>
      <c r="P54" s="5" t="s">
        <v>22</v>
      </c>
      <c r="Q54" s="5" t="s">
        <v>23</v>
      </c>
      <c r="R54" s="7" t="s">
        <v>24</v>
      </c>
      <c r="S54" s="7">
        <v>1</v>
      </c>
      <c r="T54" s="7">
        <v>0.85</v>
      </c>
      <c r="U54" s="7" t="str">
        <f t="shared" si="1"/>
        <v>Highest</v>
      </c>
    </row>
    <row r="55" spans="1:21" x14ac:dyDescent="0.5">
      <c r="A55" s="5" t="s">
        <v>382</v>
      </c>
      <c r="B55" s="5" t="s">
        <v>19</v>
      </c>
      <c r="C55" s="5" t="s">
        <v>72</v>
      </c>
      <c r="D55" s="5">
        <v>19.25</v>
      </c>
      <c r="E55" s="5">
        <f>20.5-D55</f>
        <v>1.25</v>
      </c>
      <c r="F55" s="6">
        <v>547804</v>
      </c>
      <c r="G55" s="6">
        <v>936744.84</v>
      </c>
      <c r="H55" s="6">
        <f>(G55-F55)/E55</f>
        <v>311152.67199999996</v>
      </c>
      <c r="I55" s="6">
        <f t="shared" si="0"/>
        <v>388940.83999999997</v>
      </c>
      <c r="J55" s="7" t="s">
        <v>21</v>
      </c>
      <c r="K55" s="7" t="s">
        <v>21</v>
      </c>
      <c r="L55" s="7">
        <v>7</v>
      </c>
      <c r="M55" s="7">
        <f>AVERAGE(J55:L55)</f>
        <v>7</v>
      </c>
      <c r="N55" s="7" t="str">
        <f>IF(M55&lt;=6.9, "Detractor", IF(M55&lt;=8.9, "Neutral",IF(M55&gt;=9, "Promoter")))</f>
        <v>Neutral</v>
      </c>
      <c r="O55" s="5" t="s">
        <v>22</v>
      </c>
      <c r="P55" s="5" t="s">
        <v>23</v>
      </c>
      <c r="Q55" s="5" t="s">
        <v>22</v>
      </c>
      <c r="R55" s="7" t="s">
        <v>24</v>
      </c>
      <c r="S55" s="7">
        <v>2</v>
      </c>
      <c r="T55" s="7">
        <v>0.46</v>
      </c>
      <c r="U55" s="7" t="str">
        <f t="shared" si="1"/>
        <v>Medium</v>
      </c>
    </row>
    <row r="56" spans="1:21" x14ac:dyDescent="0.5">
      <c r="A56" s="5" t="s">
        <v>648</v>
      </c>
      <c r="B56" s="5" t="s">
        <v>19</v>
      </c>
      <c r="C56" s="5" t="s">
        <v>27</v>
      </c>
      <c r="D56" s="5">
        <v>19.25</v>
      </c>
      <c r="E56" s="5">
        <f>20.5-D56</f>
        <v>1.25</v>
      </c>
      <c r="F56" s="6">
        <v>455872</v>
      </c>
      <c r="G56" s="6">
        <v>843363.2</v>
      </c>
      <c r="H56" s="6">
        <f>(G56-F56)/E56</f>
        <v>309992.95999999996</v>
      </c>
      <c r="I56" s="6">
        <f t="shared" si="0"/>
        <v>387491.19999999995</v>
      </c>
      <c r="J56" s="7" t="s">
        <v>21</v>
      </c>
      <c r="K56" s="7" t="s">
        <v>21</v>
      </c>
      <c r="L56" s="7">
        <v>10</v>
      </c>
      <c r="M56" s="7">
        <f>AVERAGE(J56:L56)</f>
        <v>10</v>
      </c>
      <c r="N56" s="7" t="str">
        <f>IF(M56&lt;=6.9, "Detractor", IF(M56&lt;=8.9, "Neutral",IF(M56&gt;=9, "Promoter")))</f>
        <v>Promoter</v>
      </c>
      <c r="O56" s="5" t="s">
        <v>22</v>
      </c>
      <c r="P56" s="5" t="s">
        <v>22</v>
      </c>
      <c r="Q56" s="5" t="s">
        <v>22</v>
      </c>
      <c r="R56" s="7" t="s">
        <v>24</v>
      </c>
      <c r="S56" s="7">
        <v>2</v>
      </c>
      <c r="T56" s="7">
        <v>0.4</v>
      </c>
      <c r="U56" s="7" t="str">
        <f t="shared" si="1"/>
        <v>Medium</v>
      </c>
    </row>
    <row r="57" spans="1:21" x14ac:dyDescent="0.5">
      <c r="A57" s="5" t="s">
        <v>249</v>
      </c>
      <c r="B57" s="5" t="s">
        <v>19</v>
      </c>
      <c r="C57" s="5" t="s">
        <v>33</v>
      </c>
      <c r="D57" s="5">
        <v>19</v>
      </c>
      <c r="E57" s="5">
        <f>20.5-D57</f>
        <v>1.5</v>
      </c>
      <c r="F57" s="6">
        <v>944227</v>
      </c>
      <c r="G57" s="6">
        <v>1406898.23</v>
      </c>
      <c r="H57" s="6">
        <f>(G57-F57)/E57</f>
        <v>308447.48666666663</v>
      </c>
      <c r="I57" s="6">
        <f t="shared" si="0"/>
        <v>462671.23</v>
      </c>
      <c r="J57" s="7" t="s">
        <v>21</v>
      </c>
      <c r="K57" s="7" t="s">
        <v>21</v>
      </c>
      <c r="L57" s="7">
        <v>9</v>
      </c>
      <c r="M57" s="7">
        <f>AVERAGE(J57:L57)</f>
        <v>9</v>
      </c>
      <c r="N57" s="7" t="str">
        <f>IF(M57&lt;=6.9, "Detractor", IF(M57&lt;=8.9, "Neutral",IF(M57&gt;=9, "Promoter")))</f>
        <v>Promoter</v>
      </c>
      <c r="O57" s="5" t="s">
        <v>23</v>
      </c>
      <c r="P57" s="5" t="s">
        <v>23</v>
      </c>
      <c r="Q57" s="5" t="s">
        <v>22</v>
      </c>
      <c r="R57" s="7" t="s">
        <v>24</v>
      </c>
      <c r="S57" s="7">
        <v>1</v>
      </c>
      <c r="T57" s="7">
        <v>0.66</v>
      </c>
      <c r="U57" s="7" t="str">
        <f t="shared" si="1"/>
        <v>High</v>
      </c>
    </row>
    <row r="58" spans="1:21" x14ac:dyDescent="0.5">
      <c r="A58" s="5" t="s">
        <v>945</v>
      </c>
      <c r="B58" s="5" t="s">
        <v>26</v>
      </c>
      <c r="C58" s="5" t="s">
        <v>43</v>
      </c>
      <c r="D58" s="5">
        <v>19.25</v>
      </c>
      <c r="E58" s="5">
        <f>20.5-D58</f>
        <v>1.25</v>
      </c>
      <c r="F58" s="6">
        <v>555095</v>
      </c>
      <c r="G58" s="6">
        <v>938110.55</v>
      </c>
      <c r="H58" s="6">
        <f>(G58-F58)/E58</f>
        <v>306412.44000000006</v>
      </c>
      <c r="I58" s="6">
        <f t="shared" si="0"/>
        <v>383015.55000000005</v>
      </c>
      <c r="J58" s="7" t="s">
        <v>21</v>
      </c>
      <c r="K58" s="7" t="s">
        <v>21</v>
      </c>
      <c r="L58" s="7">
        <v>9</v>
      </c>
      <c r="M58" s="7">
        <f>AVERAGE(J58:L58)</f>
        <v>9</v>
      </c>
      <c r="N58" s="7" t="str">
        <f>IF(M58&lt;=6.9, "Detractor", IF(M58&lt;=8.9, "Neutral",IF(M58&gt;=9, "Promoter")))</f>
        <v>Promoter</v>
      </c>
      <c r="O58" s="5" t="s">
        <v>23</v>
      </c>
      <c r="P58" s="5" t="s">
        <v>22</v>
      </c>
      <c r="Q58" s="5" t="s">
        <v>23</v>
      </c>
      <c r="R58" s="7" t="s">
        <v>36</v>
      </c>
      <c r="S58" s="7">
        <v>2</v>
      </c>
      <c r="T58" s="7">
        <v>0.08</v>
      </c>
      <c r="U58" s="7" t="str">
        <f t="shared" si="1"/>
        <v>Low</v>
      </c>
    </row>
    <row r="59" spans="1:21" x14ac:dyDescent="0.5">
      <c r="A59" s="5" t="s">
        <v>754</v>
      </c>
      <c r="B59" s="5" t="s">
        <v>19</v>
      </c>
      <c r="C59" s="5" t="s">
        <v>33</v>
      </c>
      <c r="D59" s="5">
        <v>19</v>
      </c>
      <c r="E59" s="5">
        <f>20.5-D59</f>
        <v>1.5</v>
      </c>
      <c r="F59" s="6">
        <v>817205</v>
      </c>
      <c r="G59" s="6">
        <v>1274839.8</v>
      </c>
      <c r="H59" s="6">
        <f>(G59-F59)/E59</f>
        <v>305089.8666666667</v>
      </c>
      <c r="I59" s="6">
        <f t="shared" si="0"/>
        <v>457634.80000000005</v>
      </c>
      <c r="J59" s="7" t="s">
        <v>21</v>
      </c>
      <c r="K59" s="7" t="s">
        <v>21</v>
      </c>
      <c r="L59" s="7">
        <v>9</v>
      </c>
      <c r="M59" s="7">
        <f>AVERAGE(J59:L59)</f>
        <v>9</v>
      </c>
      <c r="N59" s="7" t="str">
        <f>IF(M59&lt;=6.9, "Detractor", IF(M59&lt;=8.9, "Neutral",IF(M59&gt;=9, "Promoter")))</f>
        <v>Promoter</v>
      </c>
      <c r="O59" s="5" t="s">
        <v>22</v>
      </c>
      <c r="P59" s="5" t="s">
        <v>22</v>
      </c>
      <c r="Q59" s="5" t="s">
        <v>22</v>
      </c>
      <c r="R59" s="7" t="s">
        <v>24</v>
      </c>
      <c r="S59" s="7">
        <v>1</v>
      </c>
      <c r="T59" s="7">
        <v>0.09</v>
      </c>
      <c r="U59" s="7" t="str">
        <f t="shared" si="1"/>
        <v>Low</v>
      </c>
    </row>
    <row r="60" spans="1:21" x14ac:dyDescent="0.5">
      <c r="A60" s="5" t="s">
        <v>664</v>
      </c>
      <c r="B60" s="5" t="s">
        <v>19</v>
      </c>
      <c r="C60" s="5" t="s">
        <v>72</v>
      </c>
      <c r="D60" s="5">
        <v>18.75</v>
      </c>
      <c r="E60" s="5">
        <f>20.5-D60</f>
        <v>1.75</v>
      </c>
      <c r="F60" s="6">
        <v>536260</v>
      </c>
      <c r="G60" s="6">
        <v>1067157.3999999999</v>
      </c>
      <c r="H60" s="6">
        <f>(G60-F60)/E60</f>
        <v>303369.94285714283</v>
      </c>
      <c r="I60" s="6">
        <f t="shared" si="0"/>
        <v>530897.39999999991</v>
      </c>
      <c r="J60" s="7" t="s">
        <v>21</v>
      </c>
      <c r="K60" s="7">
        <v>9</v>
      </c>
      <c r="L60" s="7">
        <v>5</v>
      </c>
      <c r="M60" s="7">
        <f>AVERAGE(J60:L60)</f>
        <v>7</v>
      </c>
      <c r="N60" s="7" t="str">
        <f>IF(M60&lt;=6.9, "Detractor", IF(M60&lt;=8.9, "Neutral",IF(M60&gt;=9, "Promoter")))</f>
        <v>Neutral</v>
      </c>
      <c r="O60" s="5" t="s">
        <v>23</v>
      </c>
      <c r="P60" s="5" t="s">
        <v>22</v>
      </c>
      <c r="Q60" s="5" t="s">
        <v>23</v>
      </c>
      <c r="R60" s="7" t="s">
        <v>24</v>
      </c>
      <c r="S60" s="7">
        <v>4</v>
      </c>
      <c r="T60" s="7">
        <v>0.37</v>
      </c>
      <c r="U60" s="7" t="str">
        <f t="shared" si="1"/>
        <v>Medium</v>
      </c>
    </row>
    <row r="61" spans="1:21" x14ac:dyDescent="0.5">
      <c r="A61" s="5" t="s">
        <v>471</v>
      </c>
      <c r="B61" s="5" t="s">
        <v>26</v>
      </c>
      <c r="C61" s="5" t="s">
        <v>54</v>
      </c>
      <c r="D61" s="5">
        <v>19.5</v>
      </c>
      <c r="E61" s="5">
        <f>20.5-D61</f>
        <v>1</v>
      </c>
      <c r="F61" s="6">
        <v>305020</v>
      </c>
      <c r="G61" s="6">
        <v>606989.80000000005</v>
      </c>
      <c r="H61" s="6">
        <f>(G61-F61)/E61</f>
        <v>301969.80000000005</v>
      </c>
      <c r="I61" s="6">
        <f t="shared" si="0"/>
        <v>301969.80000000005</v>
      </c>
      <c r="J61" s="7" t="s">
        <v>21</v>
      </c>
      <c r="K61" s="7" t="s">
        <v>21</v>
      </c>
      <c r="L61" s="7">
        <v>10</v>
      </c>
      <c r="M61" s="7">
        <f>AVERAGE(J61:L61)</f>
        <v>10</v>
      </c>
      <c r="N61" s="7" t="str">
        <f>IF(M61&lt;=6.9, "Detractor", IF(M61&lt;=8.9, "Neutral",IF(M61&gt;=9, "Promoter")))</f>
        <v>Promoter</v>
      </c>
      <c r="O61" s="5" t="s">
        <v>23</v>
      </c>
      <c r="P61" s="5" t="s">
        <v>22</v>
      </c>
      <c r="Q61" s="5" t="s">
        <v>22</v>
      </c>
      <c r="R61" s="7" t="s">
        <v>24</v>
      </c>
      <c r="S61" s="7">
        <v>2</v>
      </c>
      <c r="T61" s="7">
        <v>0.21</v>
      </c>
      <c r="U61" s="7" t="str">
        <f t="shared" si="1"/>
        <v>Low</v>
      </c>
    </row>
    <row r="62" spans="1:21" x14ac:dyDescent="0.5">
      <c r="A62" s="5" t="s">
        <v>575</v>
      </c>
      <c r="B62" s="5" t="s">
        <v>26</v>
      </c>
      <c r="C62" s="5" t="s">
        <v>20</v>
      </c>
      <c r="D62" s="5">
        <v>19.25</v>
      </c>
      <c r="E62" s="5">
        <f>20.5-D62</f>
        <v>1.25</v>
      </c>
      <c r="F62" s="6">
        <v>483016</v>
      </c>
      <c r="G62" s="6">
        <v>859768.48</v>
      </c>
      <c r="H62" s="6">
        <f>(G62-F62)/E62</f>
        <v>301401.984</v>
      </c>
      <c r="I62" s="6">
        <f t="shared" si="0"/>
        <v>376752.48</v>
      </c>
      <c r="J62" s="7" t="s">
        <v>21</v>
      </c>
      <c r="K62" s="7" t="s">
        <v>21</v>
      </c>
      <c r="L62" s="7">
        <v>7</v>
      </c>
      <c r="M62" s="7">
        <f>AVERAGE(J62:L62)</f>
        <v>7</v>
      </c>
      <c r="N62" s="7" t="str">
        <f>IF(M62&lt;=6.9, "Detractor", IF(M62&lt;=8.9, "Neutral",IF(M62&gt;=9, "Promoter")))</f>
        <v>Neutral</v>
      </c>
      <c r="O62" s="5" t="s">
        <v>22</v>
      </c>
      <c r="P62" s="5" t="s">
        <v>22</v>
      </c>
      <c r="Q62" s="5" t="s">
        <v>22</v>
      </c>
      <c r="R62" s="7" t="s">
        <v>36</v>
      </c>
      <c r="S62" s="7" t="e">
        <v>#N/A</v>
      </c>
      <c r="T62" s="7" t="e">
        <v>#N/A</v>
      </c>
      <c r="U62" s="7" t="e">
        <f t="shared" si="1"/>
        <v>#N/A</v>
      </c>
    </row>
    <row r="63" spans="1:21" x14ac:dyDescent="0.5">
      <c r="A63" s="5" t="s">
        <v>183</v>
      </c>
      <c r="B63" s="5" t="s">
        <v>19</v>
      </c>
      <c r="C63" s="5" t="s">
        <v>70</v>
      </c>
      <c r="D63" s="5">
        <v>17.75</v>
      </c>
      <c r="E63" s="5">
        <f>20.5-D63</f>
        <v>2.75</v>
      </c>
      <c r="F63" s="6">
        <v>859741</v>
      </c>
      <c r="G63" s="6">
        <v>1685092.3599999999</v>
      </c>
      <c r="H63" s="6">
        <f>(G63-F63)/E63</f>
        <v>300127.76727272721</v>
      </c>
      <c r="I63" s="6">
        <f t="shared" si="0"/>
        <v>825351.35999999987</v>
      </c>
      <c r="J63" s="7">
        <v>9</v>
      </c>
      <c r="K63" s="7">
        <v>10</v>
      </c>
      <c r="L63" s="7">
        <v>9</v>
      </c>
      <c r="M63" s="7">
        <f>AVERAGE(J63:L63)</f>
        <v>9.3333333333333339</v>
      </c>
      <c r="N63" s="7" t="str">
        <f>IF(M63&lt;=6.9, "Detractor", IF(M63&lt;=8.9, "Neutral",IF(M63&gt;=9, "Promoter")))</f>
        <v>Promoter</v>
      </c>
      <c r="O63" s="5" t="s">
        <v>23</v>
      </c>
      <c r="P63" s="5" t="s">
        <v>23</v>
      </c>
      <c r="Q63" s="5" t="s">
        <v>22</v>
      </c>
      <c r="R63" s="7" t="s">
        <v>36</v>
      </c>
      <c r="S63" s="7">
        <v>6</v>
      </c>
      <c r="T63" s="7">
        <v>0.39</v>
      </c>
      <c r="U63" s="7" t="str">
        <f t="shared" si="1"/>
        <v>Medium</v>
      </c>
    </row>
    <row r="64" spans="1:21" x14ac:dyDescent="0.5">
      <c r="A64" s="5" t="s">
        <v>462</v>
      </c>
      <c r="B64" s="5" t="s">
        <v>19</v>
      </c>
      <c r="C64" s="5" t="s">
        <v>20</v>
      </c>
      <c r="D64" s="5">
        <v>19.25</v>
      </c>
      <c r="E64" s="5">
        <f>20.5-D64</f>
        <v>1.25</v>
      </c>
      <c r="F64" s="6">
        <v>386743</v>
      </c>
      <c r="G64" s="6">
        <v>758016.28</v>
      </c>
      <c r="H64" s="6">
        <f>(G64-F64)/E64</f>
        <v>297018.62400000001</v>
      </c>
      <c r="I64" s="6">
        <f t="shared" si="0"/>
        <v>371273.28</v>
      </c>
      <c r="J64" s="7" t="s">
        <v>21</v>
      </c>
      <c r="K64" s="7" t="s">
        <v>21</v>
      </c>
      <c r="L64" s="7">
        <v>5</v>
      </c>
      <c r="M64" s="7">
        <f>AVERAGE(J64:L64)</f>
        <v>5</v>
      </c>
      <c r="N64" s="7" t="str">
        <f>IF(M64&lt;=6.9, "Detractor", IF(M64&lt;=8.9, "Neutral",IF(M64&gt;=9, "Promoter")))</f>
        <v>Detractor</v>
      </c>
      <c r="O64" s="5" t="s">
        <v>23</v>
      </c>
      <c r="P64" s="5" t="s">
        <v>23</v>
      </c>
      <c r="Q64" s="5" t="s">
        <v>23</v>
      </c>
      <c r="R64" s="7" t="s">
        <v>24</v>
      </c>
      <c r="S64" s="7" t="e">
        <v>#N/A</v>
      </c>
      <c r="T64" s="7" t="e">
        <v>#N/A</v>
      </c>
      <c r="U64" s="7" t="e">
        <f t="shared" si="1"/>
        <v>#N/A</v>
      </c>
    </row>
    <row r="65" spans="1:21" x14ac:dyDescent="0.5">
      <c r="A65" s="5" t="s">
        <v>737</v>
      </c>
      <c r="B65" s="5" t="s">
        <v>26</v>
      </c>
      <c r="C65" s="5" t="s">
        <v>54</v>
      </c>
      <c r="D65" s="5">
        <v>18.25</v>
      </c>
      <c r="E65" s="5">
        <f>20.5-D65</f>
        <v>2.25</v>
      </c>
      <c r="F65" s="6">
        <v>746479</v>
      </c>
      <c r="G65" s="6">
        <v>1410845.31</v>
      </c>
      <c r="H65" s="6">
        <f>(G65-F65)/E65</f>
        <v>295273.91555555561</v>
      </c>
      <c r="I65" s="6">
        <f t="shared" si="0"/>
        <v>664366.31000000006</v>
      </c>
      <c r="J65" s="7" t="s">
        <v>21</v>
      </c>
      <c r="K65" s="7">
        <v>10</v>
      </c>
      <c r="L65" s="7">
        <v>9</v>
      </c>
      <c r="M65" s="7">
        <f>AVERAGE(J65:L65)</f>
        <v>9.5</v>
      </c>
      <c r="N65" s="7" t="str">
        <f>IF(M65&lt;=6.9, "Detractor", IF(M65&lt;=8.9, "Neutral",IF(M65&gt;=9, "Promoter")))</f>
        <v>Promoter</v>
      </c>
      <c r="O65" s="5" t="s">
        <v>23</v>
      </c>
      <c r="P65" s="5" t="s">
        <v>23</v>
      </c>
      <c r="Q65" s="5" t="s">
        <v>22</v>
      </c>
      <c r="R65" s="7" t="s">
        <v>36</v>
      </c>
      <c r="S65" s="7">
        <v>4</v>
      </c>
      <c r="T65" s="7">
        <v>0.45</v>
      </c>
      <c r="U65" s="7" t="str">
        <f t="shared" si="1"/>
        <v>Medium</v>
      </c>
    </row>
    <row r="66" spans="1:21" x14ac:dyDescent="0.5">
      <c r="A66" s="5" t="s">
        <v>872</v>
      </c>
      <c r="B66" s="5" t="s">
        <v>31</v>
      </c>
      <c r="C66" s="5" t="s">
        <v>54</v>
      </c>
      <c r="D66" s="5">
        <v>19.5</v>
      </c>
      <c r="E66" s="5">
        <f>20.5-D66</f>
        <v>1</v>
      </c>
      <c r="F66" s="6">
        <v>302828</v>
      </c>
      <c r="G66" s="6">
        <v>596571.15999999992</v>
      </c>
      <c r="H66" s="6">
        <f>(G66-F66)/E66</f>
        <v>293743.15999999992</v>
      </c>
      <c r="I66" s="6">
        <f t="shared" si="0"/>
        <v>293743.15999999992</v>
      </c>
      <c r="J66" s="7" t="s">
        <v>21</v>
      </c>
      <c r="K66" s="7" t="s">
        <v>21</v>
      </c>
      <c r="L66" s="7">
        <v>9</v>
      </c>
      <c r="M66" s="7">
        <f>AVERAGE(J66:L66)</f>
        <v>9</v>
      </c>
      <c r="N66" s="7" t="str">
        <f>IF(M66&lt;=6.9, "Detractor", IF(M66&lt;=8.9, "Neutral",IF(M66&gt;=9, "Promoter")))</f>
        <v>Promoter</v>
      </c>
      <c r="O66" s="5" t="s">
        <v>23</v>
      </c>
      <c r="P66" s="5" t="s">
        <v>23</v>
      </c>
      <c r="Q66" s="5" t="s">
        <v>22</v>
      </c>
      <c r="R66" s="7" t="s">
        <v>36</v>
      </c>
      <c r="S66" s="7">
        <v>2</v>
      </c>
      <c r="T66" s="7">
        <v>0.3</v>
      </c>
      <c r="U66" s="7" t="str">
        <f t="shared" si="1"/>
        <v>Medium</v>
      </c>
    </row>
    <row r="67" spans="1:21" x14ac:dyDescent="0.5">
      <c r="A67" s="5" t="s">
        <v>237</v>
      </c>
      <c r="B67" s="5" t="s">
        <v>31</v>
      </c>
      <c r="C67" s="5" t="s">
        <v>27</v>
      </c>
      <c r="D67" s="5">
        <v>19.75</v>
      </c>
      <c r="E67" s="5">
        <f>20.5-D67</f>
        <v>0.75</v>
      </c>
      <c r="F67" s="6">
        <v>440088</v>
      </c>
      <c r="G67" s="6">
        <v>660132</v>
      </c>
      <c r="H67" s="6">
        <f>(G67-F67)/E67</f>
        <v>293392</v>
      </c>
      <c r="I67" s="6">
        <f t="shared" ref="I67:I130" si="2">G67-F67</f>
        <v>220044</v>
      </c>
      <c r="J67" s="7" t="s">
        <v>21</v>
      </c>
      <c r="K67" s="7" t="s">
        <v>21</v>
      </c>
      <c r="L67" s="7">
        <v>10</v>
      </c>
      <c r="M67" s="7">
        <f>AVERAGE(J67:L67)</f>
        <v>10</v>
      </c>
      <c r="N67" s="7" t="str">
        <f>IF(M67&lt;=6.9, "Detractor", IF(M67&lt;=8.9, "Neutral",IF(M67&gt;=9, "Promoter")))</f>
        <v>Promoter</v>
      </c>
      <c r="O67" s="5" t="s">
        <v>23</v>
      </c>
      <c r="P67" s="5" t="s">
        <v>22</v>
      </c>
      <c r="Q67" s="5" t="s">
        <v>22</v>
      </c>
      <c r="R67" s="7" t="s">
        <v>36</v>
      </c>
      <c r="S67" s="7">
        <v>1</v>
      </c>
      <c r="T67" s="7">
        <v>0.5</v>
      </c>
      <c r="U67" s="7" t="str">
        <f t="shared" ref="U67:U130" si="3">IF(T67&lt;=0.25,"Low",IF(T67&lt;=0.5,"Medium",IF(T67&lt;=0.75,"High",IF(T67&gt;=0.76,"Highest"))))</f>
        <v>Medium</v>
      </c>
    </row>
    <row r="68" spans="1:21" x14ac:dyDescent="0.5">
      <c r="A68" s="5" t="s">
        <v>682</v>
      </c>
      <c r="B68" s="5" t="s">
        <v>26</v>
      </c>
      <c r="C68" s="5" t="s">
        <v>54</v>
      </c>
      <c r="D68" s="5">
        <v>19</v>
      </c>
      <c r="E68" s="5">
        <f>20.5-D68</f>
        <v>1.5</v>
      </c>
      <c r="F68" s="6">
        <v>541796</v>
      </c>
      <c r="G68" s="6">
        <v>980650.76</v>
      </c>
      <c r="H68" s="6">
        <f>(G68-F68)/E68</f>
        <v>292569.84000000003</v>
      </c>
      <c r="I68" s="6">
        <f t="shared" si="2"/>
        <v>438854.76</v>
      </c>
      <c r="J68" s="7" t="s">
        <v>21</v>
      </c>
      <c r="K68" s="7" t="s">
        <v>21</v>
      </c>
      <c r="L68" s="7">
        <v>9</v>
      </c>
      <c r="M68" s="7">
        <f>AVERAGE(J68:L68)</f>
        <v>9</v>
      </c>
      <c r="N68" s="7" t="str">
        <f>IF(M68&lt;=6.9, "Detractor", IF(M68&lt;=8.9, "Neutral",IF(M68&gt;=9, "Promoter")))</f>
        <v>Promoter</v>
      </c>
      <c r="O68" s="5" t="s">
        <v>23</v>
      </c>
      <c r="P68" s="5" t="s">
        <v>23</v>
      </c>
      <c r="Q68" s="5" t="s">
        <v>22</v>
      </c>
      <c r="R68" s="7" t="s">
        <v>36</v>
      </c>
      <c r="S68" s="7">
        <v>2</v>
      </c>
      <c r="T68" s="7">
        <v>0.33</v>
      </c>
      <c r="U68" s="7" t="str">
        <f t="shared" si="3"/>
        <v>Medium</v>
      </c>
    </row>
    <row r="69" spans="1:21" x14ac:dyDescent="0.5">
      <c r="A69" s="5" t="s">
        <v>363</v>
      </c>
      <c r="B69" s="5" t="s">
        <v>35</v>
      </c>
      <c r="C69" s="5" t="s">
        <v>54</v>
      </c>
      <c r="D69" s="5">
        <v>19.75</v>
      </c>
      <c r="E69" s="5">
        <f>20.5-D69</f>
        <v>0.75</v>
      </c>
      <c r="F69" s="6">
        <v>226134</v>
      </c>
      <c r="G69" s="6">
        <v>445483.98</v>
      </c>
      <c r="H69" s="6">
        <f>(G69-F69)/E69</f>
        <v>292466.63999999996</v>
      </c>
      <c r="I69" s="6">
        <f t="shared" si="2"/>
        <v>219349.97999999998</v>
      </c>
      <c r="J69" s="7" t="s">
        <v>21</v>
      </c>
      <c r="K69" s="7" t="s">
        <v>21</v>
      </c>
      <c r="L69" s="7">
        <v>9</v>
      </c>
      <c r="M69" s="7">
        <f>AVERAGE(J69:L69)</f>
        <v>9</v>
      </c>
      <c r="N69" s="7" t="str">
        <f>IF(M69&lt;=6.9, "Detractor", IF(M69&lt;=8.9, "Neutral",IF(M69&gt;=9, "Promoter")))</f>
        <v>Promoter</v>
      </c>
      <c r="O69" s="5" t="s">
        <v>22</v>
      </c>
      <c r="P69" s="5" t="s">
        <v>22</v>
      </c>
      <c r="Q69" s="5" t="s">
        <v>22</v>
      </c>
      <c r="R69" s="7" t="s">
        <v>24</v>
      </c>
      <c r="S69" s="7">
        <v>2</v>
      </c>
      <c r="T69" s="7">
        <v>0.5</v>
      </c>
      <c r="U69" s="7" t="str">
        <f t="shared" si="3"/>
        <v>Medium</v>
      </c>
    </row>
    <row r="70" spans="1:21" x14ac:dyDescent="0.5">
      <c r="A70" s="5" t="s">
        <v>49</v>
      </c>
      <c r="B70" s="5" t="s">
        <v>31</v>
      </c>
      <c r="C70" s="5" t="s">
        <v>46</v>
      </c>
      <c r="D70" s="5">
        <v>19.5</v>
      </c>
      <c r="E70" s="5">
        <f>20.5-D70</f>
        <v>1</v>
      </c>
      <c r="F70" s="6">
        <v>301167</v>
      </c>
      <c r="G70" s="6">
        <v>593298.99</v>
      </c>
      <c r="H70" s="6">
        <f>(G70-F70)/E70</f>
        <v>292131.99</v>
      </c>
      <c r="I70" s="6">
        <f t="shared" si="2"/>
        <v>292131.99</v>
      </c>
      <c r="J70" s="7" t="s">
        <v>21</v>
      </c>
      <c r="K70" s="7" t="s">
        <v>21</v>
      </c>
      <c r="L70" s="7">
        <v>10</v>
      </c>
      <c r="M70" s="7">
        <f>AVERAGE(J70:L70)</f>
        <v>10</v>
      </c>
      <c r="N70" s="7" t="str">
        <f>IF(M70&lt;=6.9, "Detractor", IF(M70&lt;=8.9, "Neutral",IF(M70&gt;=9, "Promoter")))</f>
        <v>Promoter</v>
      </c>
      <c r="O70" s="5" t="s">
        <v>23</v>
      </c>
      <c r="P70" s="5" t="s">
        <v>22</v>
      </c>
      <c r="Q70" s="5" t="s">
        <v>22</v>
      </c>
      <c r="R70" s="7" t="s">
        <v>24</v>
      </c>
      <c r="S70" s="7">
        <v>2</v>
      </c>
      <c r="T70" s="7">
        <v>0.81</v>
      </c>
      <c r="U70" s="7" t="str">
        <f t="shared" si="3"/>
        <v>Highest</v>
      </c>
    </row>
    <row r="71" spans="1:21" x14ac:dyDescent="0.5">
      <c r="A71" s="5" t="s">
        <v>734</v>
      </c>
      <c r="B71" s="5" t="s">
        <v>26</v>
      </c>
      <c r="C71" s="5" t="s">
        <v>39</v>
      </c>
      <c r="D71" s="5">
        <v>19.5</v>
      </c>
      <c r="E71" s="5">
        <f>20.5-D71</f>
        <v>1</v>
      </c>
      <c r="F71" s="6">
        <v>357806</v>
      </c>
      <c r="G71" s="6">
        <v>647628.8600000001</v>
      </c>
      <c r="H71" s="6">
        <f>(G71-F71)/E71</f>
        <v>289822.8600000001</v>
      </c>
      <c r="I71" s="6">
        <f t="shared" si="2"/>
        <v>289822.8600000001</v>
      </c>
      <c r="J71" s="7" t="s">
        <v>21</v>
      </c>
      <c r="K71" s="7" t="s">
        <v>21</v>
      </c>
      <c r="L71" s="7">
        <v>9</v>
      </c>
      <c r="M71" s="7">
        <f>AVERAGE(J71:L71)</f>
        <v>9</v>
      </c>
      <c r="N71" s="7" t="str">
        <f>IF(M71&lt;=6.9, "Detractor", IF(M71&lt;=8.9, "Neutral",IF(M71&gt;=9, "Promoter")))</f>
        <v>Promoter</v>
      </c>
      <c r="O71" s="5" t="s">
        <v>23</v>
      </c>
      <c r="P71" s="5" t="s">
        <v>22</v>
      </c>
      <c r="Q71" s="5" t="s">
        <v>23</v>
      </c>
      <c r="R71" s="7" t="s">
        <v>24</v>
      </c>
      <c r="S71" s="7">
        <v>2</v>
      </c>
      <c r="T71" s="7">
        <v>1</v>
      </c>
      <c r="U71" s="7" t="str">
        <f t="shared" si="3"/>
        <v>Highest</v>
      </c>
    </row>
    <row r="72" spans="1:21" x14ac:dyDescent="0.5">
      <c r="A72" s="5" t="s">
        <v>100</v>
      </c>
      <c r="B72" s="5" t="s">
        <v>31</v>
      </c>
      <c r="C72" s="5" t="s">
        <v>33</v>
      </c>
      <c r="D72" s="5">
        <v>19.5</v>
      </c>
      <c r="E72" s="5">
        <f>20.5-D72</f>
        <v>1</v>
      </c>
      <c r="F72" s="6">
        <v>311508</v>
      </c>
      <c r="G72" s="6">
        <v>601210.43999999994</v>
      </c>
      <c r="H72" s="6">
        <f>(G72-F72)/E72</f>
        <v>289702.43999999994</v>
      </c>
      <c r="I72" s="6">
        <f t="shared" si="2"/>
        <v>289702.43999999994</v>
      </c>
      <c r="J72" s="7" t="s">
        <v>21</v>
      </c>
      <c r="K72" s="7" t="s">
        <v>21</v>
      </c>
      <c r="L72" s="7">
        <v>10</v>
      </c>
      <c r="M72" s="7">
        <f>AVERAGE(J72:L72)</f>
        <v>10</v>
      </c>
      <c r="N72" s="7" t="str">
        <f>IF(M72&lt;=6.9, "Detractor", IF(M72&lt;=8.9, "Neutral",IF(M72&gt;=9, "Promoter")))</f>
        <v>Promoter</v>
      </c>
      <c r="O72" s="5" t="s">
        <v>22</v>
      </c>
      <c r="P72" s="5" t="s">
        <v>22</v>
      </c>
      <c r="Q72" s="5" t="s">
        <v>22</v>
      </c>
      <c r="R72" s="7" t="s">
        <v>36</v>
      </c>
      <c r="S72" s="7">
        <v>2</v>
      </c>
      <c r="T72" s="7">
        <v>0.36</v>
      </c>
      <c r="U72" s="7" t="str">
        <f t="shared" si="3"/>
        <v>Medium</v>
      </c>
    </row>
    <row r="73" spans="1:21" x14ac:dyDescent="0.5">
      <c r="A73" s="5" t="s">
        <v>108</v>
      </c>
      <c r="B73" s="5" t="s">
        <v>31</v>
      </c>
      <c r="C73" s="5" t="s">
        <v>39</v>
      </c>
      <c r="D73" s="5">
        <v>19.5</v>
      </c>
      <c r="E73" s="5">
        <f>20.5-D73</f>
        <v>1</v>
      </c>
      <c r="F73" s="6">
        <v>496819</v>
      </c>
      <c r="G73" s="6">
        <v>784974.02</v>
      </c>
      <c r="H73" s="6">
        <f>(G73-F73)/E73</f>
        <v>288155.02</v>
      </c>
      <c r="I73" s="6">
        <f t="shared" si="2"/>
        <v>288155.02</v>
      </c>
      <c r="J73" s="7" t="s">
        <v>21</v>
      </c>
      <c r="K73" s="7" t="s">
        <v>21</v>
      </c>
      <c r="L73" s="7">
        <v>9</v>
      </c>
      <c r="M73" s="7">
        <f>AVERAGE(J73:L73)</f>
        <v>9</v>
      </c>
      <c r="N73" s="7" t="str">
        <f>IF(M73&lt;=6.9, "Detractor", IF(M73&lt;=8.9, "Neutral",IF(M73&gt;=9, "Promoter")))</f>
        <v>Promoter</v>
      </c>
      <c r="O73" s="5" t="s">
        <v>22</v>
      </c>
      <c r="P73" s="5" t="s">
        <v>22</v>
      </c>
      <c r="Q73" s="5" t="s">
        <v>23</v>
      </c>
      <c r="R73" s="7" t="s">
        <v>24</v>
      </c>
      <c r="S73" s="7">
        <v>2</v>
      </c>
      <c r="T73" s="7">
        <v>0.66</v>
      </c>
      <c r="U73" s="7" t="str">
        <f t="shared" si="3"/>
        <v>High</v>
      </c>
    </row>
    <row r="74" spans="1:21" x14ac:dyDescent="0.5">
      <c r="A74" s="5" t="s">
        <v>851</v>
      </c>
      <c r="B74" s="5" t="s">
        <v>19</v>
      </c>
      <c r="C74" s="5" t="s">
        <v>46</v>
      </c>
      <c r="D74" s="5">
        <v>19.25</v>
      </c>
      <c r="E74" s="5">
        <f>20.5-D74</f>
        <v>1.25</v>
      </c>
      <c r="F74" s="6">
        <v>379079</v>
      </c>
      <c r="G74" s="6">
        <v>739204.05</v>
      </c>
      <c r="H74" s="6">
        <f>(G74-F74)/E74</f>
        <v>288100.04000000004</v>
      </c>
      <c r="I74" s="6">
        <f t="shared" si="2"/>
        <v>360125.05000000005</v>
      </c>
      <c r="J74" s="7" t="s">
        <v>21</v>
      </c>
      <c r="K74" s="7" t="s">
        <v>21</v>
      </c>
      <c r="L74" s="7">
        <v>9</v>
      </c>
      <c r="M74" s="7">
        <f>AVERAGE(J74:L74)</f>
        <v>9</v>
      </c>
      <c r="N74" s="7" t="str">
        <f>IF(M74&lt;=6.9, "Detractor", IF(M74&lt;=8.9, "Neutral",IF(M74&gt;=9, "Promoter")))</f>
        <v>Promoter</v>
      </c>
      <c r="O74" s="5" t="s">
        <v>23</v>
      </c>
      <c r="P74" s="5" t="s">
        <v>22</v>
      </c>
      <c r="Q74" s="5" t="s">
        <v>22</v>
      </c>
      <c r="R74" s="7" t="s">
        <v>24</v>
      </c>
      <c r="S74" s="7">
        <v>2</v>
      </c>
      <c r="T74" s="7">
        <v>0.78</v>
      </c>
      <c r="U74" s="7" t="str">
        <f t="shared" si="3"/>
        <v>Highest</v>
      </c>
    </row>
    <row r="75" spans="1:21" x14ac:dyDescent="0.5">
      <c r="A75" s="5" t="s">
        <v>1015</v>
      </c>
      <c r="B75" s="5" t="s">
        <v>31</v>
      </c>
      <c r="C75" s="5" t="s">
        <v>72</v>
      </c>
      <c r="D75" s="5">
        <v>19.5</v>
      </c>
      <c r="E75" s="5">
        <f>20.5-D75</f>
        <v>1</v>
      </c>
      <c r="F75" s="6">
        <v>463689</v>
      </c>
      <c r="G75" s="6">
        <v>751176.17999999993</v>
      </c>
      <c r="H75" s="6">
        <f>(G75-F75)/E75</f>
        <v>287487.17999999993</v>
      </c>
      <c r="I75" s="6">
        <f t="shared" si="2"/>
        <v>287487.17999999993</v>
      </c>
      <c r="J75" s="7" t="s">
        <v>21</v>
      </c>
      <c r="K75" s="7" t="s">
        <v>21</v>
      </c>
      <c r="L75" s="7">
        <v>10</v>
      </c>
      <c r="M75" s="7">
        <f>AVERAGE(J75:L75)</f>
        <v>10</v>
      </c>
      <c r="N75" s="7" t="str">
        <f>IF(M75&lt;=6.9, "Detractor", IF(M75&lt;=8.9, "Neutral",IF(M75&gt;=9, "Promoter")))</f>
        <v>Promoter</v>
      </c>
      <c r="O75" s="5" t="s">
        <v>23</v>
      </c>
      <c r="P75" s="5" t="s">
        <v>23</v>
      </c>
      <c r="Q75" s="5" t="s">
        <v>22</v>
      </c>
      <c r="R75" s="7" t="s">
        <v>36</v>
      </c>
      <c r="S75" s="7">
        <v>1</v>
      </c>
      <c r="T75" s="7">
        <v>0.28000000000000003</v>
      </c>
      <c r="U75" s="7" t="str">
        <f t="shared" si="3"/>
        <v>Medium</v>
      </c>
    </row>
    <row r="76" spans="1:21" x14ac:dyDescent="0.5">
      <c r="A76" s="5" t="s">
        <v>733</v>
      </c>
      <c r="B76" s="5" t="s">
        <v>31</v>
      </c>
      <c r="C76" s="5" t="s">
        <v>70</v>
      </c>
      <c r="D76" s="5">
        <v>19.75</v>
      </c>
      <c r="E76" s="5">
        <f>20.5-D76</f>
        <v>0.75</v>
      </c>
      <c r="F76" s="6">
        <v>422675</v>
      </c>
      <c r="G76" s="6">
        <v>638239.25</v>
      </c>
      <c r="H76" s="6">
        <f>(G76-F76)/E76</f>
        <v>287419</v>
      </c>
      <c r="I76" s="6">
        <f t="shared" si="2"/>
        <v>215564.25</v>
      </c>
      <c r="J76" s="7" t="s">
        <v>21</v>
      </c>
      <c r="K76" s="7" t="s">
        <v>21</v>
      </c>
      <c r="L76" s="7">
        <v>10</v>
      </c>
      <c r="M76" s="7">
        <f>AVERAGE(J76:L76)</f>
        <v>10</v>
      </c>
      <c r="N76" s="7" t="str">
        <f>IF(M76&lt;=6.9, "Detractor", IF(M76&lt;=8.9, "Neutral",IF(M76&gt;=9, "Promoter")))</f>
        <v>Promoter</v>
      </c>
      <c r="O76" s="5" t="s">
        <v>22</v>
      </c>
      <c r="P76" s="5" t="s">
        <v>22</v>
      </c>
      <c r="Q76" s="5" t="s">
        <v>22</v>
      </c>
      <c r="R76" s="7" t="s">
        <v>36</v>
      </c>
      <c r="S76" s="7">
        <v>1</v>
      </c>
      <c r="T76" s="7">
        <v>0.41</v>
      </c>
      <c r="U76" s="7" t="str">
        <f t="shared" si="3"/>
        <v>Medium</v>
      </c>
    </row>
    <row r="77" spans="1:21" x14ac:dyDescent="0.5">
      <c r="A77" s="5" t="s">
        <v>163</v>
      </c>
      <c r="B77" s="5" t="s">
        <v>19</v>
      </c>
      <c r="C77" s="5" t="s">
        <v>33</v>
      </c>
      <c r="D77" s="5">
        <v>19.25</v>
      </c>
      <c r="E77" s="5">
        <f>20.5-D77</f>
        <v>1.25</v>
      </c>
      <c r="F77" s="6">
        <v>455358</v>
      </c>
      <c r="G77" s="6">
        <v>810537.24</v>
      </c>
      <c r="H77" s="6">
        <f>(G77-F77)/E77</f>
        <v>284143.39199999999</v>
      </c>
      <c r="I77" s="6">
        <f t="shared" si="2"/>
        <v>355179.24</v>
      </c>
      <c r="J77" s="7" t="s">
        <v>21</v>
      </c>
      <c r="K77" s="7" t="s">
        <v>21</v>
      </c>
      <c r="L77" s="7">
        <v>10</v>
      </c>
      <c r="M77" s="7">
        <f>AVERAGE(J77:L77)</f>
        <v>10</v>
      </c>
      <c r="N77" s="7" t="str">
        <f>IF(M77&lt;=6.9, "Detractor", IF(M77&lt;=8.9, "Neutral",IF(M77&gt;=9, "Promoter")))</f>
        <v>Promoter</v>
      </c>
      <c r="O77" s="5" t="s">
        <v>22</v>
      </c>
      <c r="P77" s="5" t="s">
        <v>22</v>
      </c>
      <c r="Q77" s="5" t="s">
        <v>22</v>
      </c>
      <c r="R77" s="7" t="s">
        <v>24</v>
      </c>
      <c r="S77" s="7">
        <v>2</v>
      </c>
      <c r="T77" s="7">
        <v>0.9</v>
      </c>
      <c r="U77" s="7" t="str">
        <f t="shared" si="3"/>
        <v>Highest</v>
      </c>
    </row>
    <row r="78" spans="1:21" x14ac:dyDescent="0.5">
      <c r="A78" s="5" t="s">
        <v>468</v>
      </c>
      <c r="B78" s="5" t="s">
        <v>19</v>
      </c>
      <c r="C78" s="5" t="s">
        <v>54</v>
      </c>
      <c r="D78" s="5">
        <v>17.25</v>
      </c>
      <c r="E78" s="5">
        <f>20.5-D78</f>
        <v>3.25</v>
      </c>
      <c r="F78" s="6">
        <v>970409</v>
      </c>
      <c r="G78" s="6">
        <v>1882593.46</v>
      </c>
      <c r="H78" s="6">
        <f>(G78-F78)/E78</f>
        <v>280672.14153846155</v>
      </c>
      <c r="I78" s="6">
        <f t="shared" si="2"/>
        <v>912184.46</v>
      </c>
      <c r="J78" s="7">
        <v>9</v>
      </c>
      <c r="K78" s="7">
        <v>9</v>
      </c>
      <c r="L78" s="7">
        <v>9</v>
      </c>
      <c r="M78" s="7">
        <f>AVERAGE(J78:L78)</f>
        <v>9</v>
      </c>
      <c r="N78" s="7" t="str">
        <f>IF(M78&lt;=6.9, "Detractor", IF(M78&lt;=8.9, "Neutral",IF(M78&gt;=9, "Promoter")))</f>
        <v>Promoter</v>
      </c>
      <c r="O78" s="5" t="s">
        <v>22</v>
      </c>
      <c r="P78" s="5" t="s">
        <v>23</v>
      </c>
      <c r="Q78" s="5" t="s">
        <v>23</v>
      </c>
      <c r="R78" s="7" t="s">
        <v>36</v>
      </c>
      <c r="S78" s="7">
        <v>6</v>
      </c>
      <c r="T78" s="7">
        <v>0.31</v>
      </c>
      <c r="U78" s="7" t="str">
        <f t="shared" si="3"/>
        <v>Medium</v>
      </c>
    </row>
    <row r="79" spans="1:21" x14ac:dyDescent="0.5">
      <c r="A79" s="5" t="s">
        <v>881</v>
      </c>
      <c r="B79" s="5" t="s">
        <v>26</v>
      </c>
      <c r="C79" s="5" t="s">
        <v>43</v>
      </c>
      <c r="D79" s="5">
        <v>19.75</v>
      </c>
      <c r="E79" s="5">
        <f>20.5-D79</f>
        <v>0.75</v>
      </c>
      <c r="F79" s="6">
        <v>668163</v>
      </c>
      <c r="G79" s="6">
        <v>875293.53</v>
      </c>
      <c r="H79" s="6">
        <f>(G79-F79)/E79</f>
        <v>276174.04000000004</v>
      </c>
      <c r="I79" s="6">
        <f t="shared" si="2"/>
        <v>207130.53000000003</v>
      </c>
      <c r="J79" s="7" t="s">
        <v>21</v>
      </c>
      <c r="K79" s="7" t="s">
        <v>21</v>
      </c>
      <c r="L79" s="7">
        <v>7</v>
      </c>
      <c r="M79" s="7">
        <f>AVERAGE(J79:L79)</f>
        <v>7</v>
      </c>
      <c r="N79" s="7" t="str">
        <f>IF(M79&lt;=6.9, "Detractor", IF(M79&lt;=8.9, "Neutral",IF(M79&gt;=9, "Promoter")))</f>
        <v>Neutral</v>
      </c>
      <c r="O79" s="5" t="s">
        <v>22</v>
      </c>
      <c r="P79" s="5" t="s">
        <v>22</v>
      </c>
      <c r="Q79" s="5" t="s">
        <v>22</v>
      </c>
      <c r="R79" s="7" t="s">
        <v>24</v>
      </c>
      <c r="S79" s="7">
        <v>2</v>
      </c>
      <c r="T79" s="7">
        <v>0.36</v>
      </c>
      <c r="U79" s="7" t="str">
        <f t="shared" si="3"/>
        <v>Medium</v>
      </c>
    </row>
    <row r="80" spans="1:21" x14ac:dyDescent="0.5">
      <c r="A80" s="5" t="s">
        <v>620</v>
      </c>
      <c r="B80" s="5" t="s">
        <v>19</v>
      </c>
      <c r="C80" s="5" t="s">
        <v>46</v>
      </c>
      <c r="D80" s="5">
        <v>19.25</v>
      </c>
      <c r="E80" s="5">
        <f>20.5-D80</f>
        <v>1.25</v>
      </c>
      <c r="F80" s="6">
        <v>386366</v>
      </c>
      <c r="G80" s="6">
        <v>726368.08000000007</v>
      </c>
      <c r="H80" s="6">
        <f>(G80-F80)/E80</f>
        <v>272001.66400000005</v>
      </c>
      <c r="I80" s="6">
        <f t="shared" si="2"/>
        <v>340002.08000000007</v>
      </c>
      <c r="J80" s="7" t="s">
        <v>21</v>
      </c>
      <c r="K80" s="7" t="s">
        <v>21</v>
      </c>
      <c r="L80" s="7">
        <v>9</v>
      </c>
      <c r="M80" s="7">
        <f>AVERAGE(J80:L80)</f>
        <v>9</v>
      </c>
      <c r="N80" s="7" t="str">
        <f>IF(M80&lt;=6.9, "Detractor", IF(M80&lt;=8.9, "Neutral",IF(M80&gt;=9, "Promoter")))</f>
        <v>Promoter</v>
      </c>
      <c r="O80" s="5" t="s">
        <v>23</v>
      </c>
      <c r="P80" s="5" t="s">
        <v>23</v>
      </c>
      <c r="Q80" s="5" t="s">
        <v>22</v>
      </c>
      <c r="R80" s="7" t="s">
        <v>24</v>
      </c>
      <c r="S80" s="7">
        <v>2</v>
      </c>
      <c r="T80" s="7">
        <v>0.32</v>
      </c>
      <c r="U80" s="7" t="str">
        <f t="shared" si="3"/>
        <v>Medium</v>
      </c>
    </row>
    <row r="81" spans="1:21" x14ac:dyDescent="0.5">
      <c r="A81" s="5" t="s">
        <v>423</v>
      </c>
      <c r="B81" s="5" t="s">
        <v>26</v>
      </c>
      <c r="C81" s="5" t="s">
        <v>41</v>
      </c>
      <c r="D81" s="5">
        <v>19.75</v>
      </c>
      <c r="E81" s="5">
        <f>20.5-D81</f>
        <v>0.75</v>
      </c>
      <c r="F81" s="6">
        <v>702290</v>
      </c>
      <c r="G81" s="6">
        <v>905954.1</v>
      </c>
      <c r="H81" s="6">
        <f>(G81-F81)/E81</f>
        <v>271552.1333333333</v>
      </c>
      <c r="I81" s="6">
        <f t="shared" si="2"/>
        <v>203664.09999999998</v>
      </c>
      <c r="J81" s="7" t="s">
        <v>21</v>
      </c>
      <c r="K81" s="7" t="s">
        <v>21</v>
      </c>
      <c r="L81" s="7">
        <v>9</v>
      </c>
      <c r="M81" s="7">
        <f>AVERAGE(J81:L81)</f>
        <v>9</v>
      </c>
      <c r="N81" s="7" t="str">
        <f>IF(M81&lt;=6.9, "Detractor", IF(M81&lt;=8.9, "Neutral",IF(M81&gt;=9, "Promoter")))</f>
        <v>Promoter</v>
      </c>
      <c r="O81" s="5" t="s">
        <v>22</v>
      </c>
      <c r="P81" s="5" t="s">
        <v>23</v>
      </c>
      <c r="Q81" s="5" t="s">
        <v>23</v>
      </c>
      <c r="R81" s="7" t="s">
        <v>24</v>
      </c>
      <c r="S81" s="7">
        <v>1</v>
      </c>
      <c r="T81" s="7">
        <v>0.95</v>
      </c>
      <c r="U81" s="7" t="str">
        <f t="shared" si="3"/>
        <v>Highest</v>
      </c>
    </row>
    <row r="82" spans="1:21" x14ac:dyDescent="0.5">
      <c r="A82" s="5" t="s">
        <v>316</v>
      </c>
      <c r="B82" s="5" t="s">
        <v>26</v>
      </c>
      <c r="C82" s="5" t="s">
        <v>33</v>
      </c>
      <c r="D82" s="5">
        <v>19.75</v>
      </c>
      <c r="E82" s="5">
        <f>20.5-D82</f>
        <v>0.75</v>
      </c>
      <c r="F82" s="6">
        <v>406545</v>
      </c>
      <c r="G82" s="6">
        <v>609817.5</v>
      </c>
      <c r="H82" s="6">
        <f>(G82-F82)/E82</f>
        <v>271030</v>
      </c>
      <c r="I82" s="6">
        <f t="shared" si="2"/>
        <v>203272.5</v>
      </c>
      <c r="J82" s="7" t="s">
        <v>21</v>
      </c>
      <c r="K82" s="7" t="s">
        <v>21</v>
      </c>
      <c r="L82" s="7">
        <v>10</v>
      </c>
      <c r="M82" s="7">
        <f>AVERAGE(J82:L82)</f>
        <v>10</v>
      </c>
      <c r="N82" s="7" t="str">
        <f>IF(M82&lt;=6.9, "Detractor", IF(M82&lt;=8.9, "Neutral",IF(M82&gt;=9, "Promoter")))</f>
        <v>Promoter</v>
      </c>
      <c r="O82" s="5" t="s">
        <v>23</v>
      </c>
      <c r="P82" s="5" t="s">
        <v>22</v>
      </c>
      <c r="Q82" s="5" t="s">
        <v>22</v>
      </c>
      <c r="R82" s="7" t="s">
        <v>24</v>
      </c>
      <c r="S82" s="7">
        <v>1</v>
      </c>
      <c r="T82" s="7">
        <v>0.89</v>
      </c>
      <c r="U82" s="7" t="str">
        <f t="shared" si="3"/>
        <v>Highest</v>
      </c>
    </row>
    <row r="83" spans="1:21" x14ac:dyDescent="0.5">
      <c r="A83" s="5" t="s">
        <v>461</v>
      </c>
      <c r="B83" s="5" t="s">
        <v>19</v>
      </c>
      <c r="C83" s="5" t="s">
        <v>46</v>
      </c>
      <c r="D83" s="5">
        <v>17.75</v>
      </c>
      <c r="E83" s="5">
        <f>20.5-D83</f>
        <v>2.75</v>
      </c>
      <c r="F83" s="6">
        <v>764121</v>
      </c>
      <c r="G83" s="6">
        <v>1505318.37</v>
      </c>
      <c r="H83" s="6">
        <f>(G83-F83)/E83</f>
        <v>269526.3163636364</v>
      </c>
      <c r="I83" s="6">
        <f t="shared" si="2"/>
        <v>741197.37000000011</v>
      </c>
      <c r="J83" s="7">
        <v>10</v>
      </c>
      <c r="K83" s="7">
        <v>10</v>
      </c>
      <c r="L83" s="7">
        <v>10</v>
      </c>
      <c r="M83" s="7">
        <f>AVERAGE(J83:L83)</f>
        <v>10</v>
      </c>
      <c r="N83" s="7" t="str">
        <f>IF(M83&lt;=6.9, "Detractor", IF(M83&lt;=8.9, "Neutral",IF(M83&gt;=9, "Promoter")))</f>
        <v>Promoter</v>
      </c>
      <c r="O83" s="5" t="s">
        <v>23</v>
      </c>
      <c r="P83" s="5" t="s">
        <v>23</v>
      </c>
      <c r="Q83" s="5" t="s">
        <v>22</v>
      </c>
      <c r="R83" s="7" t="s">
        <v>24</v>
      </c>
      <c r="S83" s="7">
        <v>6</v>
      </c>
      <c r="T83" s="7">
        <v>0.48</v>
      </c>
      <c r="U83" s="7" t="str">
        <f t="shared" si="3"/>
        <v>Medium</v>
      </c>
    </row>
    <row r="84" spans="1:21" x14ac:dyDescent="0.5">
      <c r="A84" s="5" t="s">
        <v>700</v>
      </c>
      <c r="B84" s="5" t="s">
        <v>19</v>
      </c>
      <c r="C84" s="5" t="s">
        <v>29</v>
      </c>
      <c r="D84" s="5">
        <v>18.25</v>
      </c>
      <c r="E84" s="5">
        <f>20.5-D84</f>
        <v>2.25</v>
      </c>
      <c r="F84" s="6">
        <v>942276</v>
      </c>
      <c r="G84" s="6">
        <v>1535909.88</v>
      </c>
      <c r="H84" s="6">
        <f>(G84-F84)/E84</f>
        <v>263837.27999999997</v>
      </c>
      <c r="I84" s="6">
        <f t="shared" si="2"/>
        <v>593633.87999999989</v>
      </c>
      <c r="J84" s="7" t="s">
        <v>21</v>
      </c>
      <c r="K84" s="7">
        <v>7</v>
      </c>
      <c r="L84" s="7">
        <v>10</v>
      </c>
      <c r="M84" s="7">
        <f>AVERAGE(J84:L84)</f>
        <v>8.5</v>
      </c>
      <c r="N84" s="7" t="str">
        <f>IF(M84&lt;=6.9, "Detractor", IF(M84&lt;=8.9, "Neutral",IF(M84&gt;=9, "Promoter")))</f>
        <v>Neutral</v>
      </c>
      <c r="O84" s="5" t="s">
        <v>23</v>
      </c>
      <c r="P84" s="5" t="s">
        <v>23</v>
      </c>
      <c r="Q84" s="5" t="s">
        <v>22</v>
      </c>
      <c r="R84" s="7" t="s">
        <v>24</v>
      </c>
      <c r="S84" s="7">
        <v>3</v>
      </c>
      <c r="T84" s="7">
        <v>0.77</v>
      </c>
      <c r="U84" s="7" t="str">
        <f t="shared" si="3"/>
        <v>Highest</v>
      </c>
    </row>
    <row r="85" spans="1:21" x14ac:dyDescent="0.5">
      <c r="A85" s="5" t="s">
        <v>337</v>
      </c>
      <c r="B85" s="5" t="s">
        <v>19</v>
      </c>
      <c r="C85" s="5" t="s">
        <v>39</v>
      </c>
      <c r="D85" s="5">
        <v>17.25</v>
      </c>
      <c r="E85" s="5">
        <f>20.5-D85</f>
        <v>3.25</v>
      </c>
      <c r="F85" s="6">
        <v>991120</v>
      </c>
      <c r="G85" s="6">
        <v>1833572</v>
      </c>
      <c r="H85" s="6">
        <f>(G85-F85)/E85</f>
        <v>259216</v>
      </c>
      <c r="I85" s="6">
        <f t="shared" si="2"/>
        <v>842452</v>
      </c>
      <c r="J85" s="7">
        <v>10</v>
      </c>
      <c r="K85" s="7">
        <v>10</v>
      </c>
      <c r="L85" s="7">
        <v>10</v>
      </c>
      <c r="M85" s="7">
        <f>AVERAGE(J85:L85)</f>
        <v>10</v>
      </c>
      <c r="N85" s="7" t="str">
        <f>IF(M85&lt;=6.9, "Detractor", IF(M85&lt;=8.9, "Neutral",IF(M85&gt;=9, "Promoter")))</f>
        <v>Promoter</v>
      </c>
      <c r="O85" s="5" t="s">
        <v>23</v>
      </c>
      <c r="P85" s="5" t="s">
        <v>22</v>
      </c>
      <c r="Q85" s="5" t="s">
        <v>22</v>
      </c>
      <c r="R85" s="7" t="s">
        <v>24</v>
      </c>
      <c r="S85" s="7">
        <v>5</v>
      </c>
      <c r="T85" s="7">
        <v>0.38</v>
      </c>
      <c r="U85" s="7" t="str">
        <f t="shared" si="3"/>
        <v>Medium</v>
      </c>
    </row>
    <row r="86" spans="1:21" x14ac:dyDescent="0.5">
      <c r="A86" s="5" t="s">
        <v>630</v>
      </c>
      <c r="B86" s="5" t="s">
        <v>26</v>
      </c>
      <c r="C86" s="5" t="s">
        <v>39</v>
      </c>
      <c r="D86" s="5">
        <v>19.75</v>
      </c>
      <c r="E86" s="5">
        <f>20.5-D86</f>
        <v>0.75</v>
      </c>
      <c r="F86" s="6">
        <v>473582</v>
      </c>
      <c r="G86" s="6">
        <v>667750.62</v>
      </c>
      <c r="H86" s="6">
        <f>(G86-F86)/E86</f>
        <v>258891.49333333332</v>
      </c>
      <c r="I86" s="6">
        <f t="shared" si="2"/>
        <v>194168.62</v>
      </c>
      <c r="J86" s="7" t="s">
        <v>21</v>
      </c>
      <c r="K86" s="7" t="s">
        <v>21</v>
      </c>
      <c r="L86" s="7">
        <v>8</v>
      </c>
      <c r="M86" s="7">
        <f>AVERAGE(J86:L86)</f>
        <v>8</v>
      </c>
      <c r="N86" s="7" t="str">
        <f>IF(M86&lt;=6.9, "Detractor", IF(M86&lt;=8.9, "Neutral",IF(M86&gt;=9, "Promoter")))</f>
        <v>Neutral</v>
      </c>
      <c r="O86" s="5" t="s">
        <v>22</v>
      </c>
      <c r="P86" s="5" t="s">
        <v>23</v>
      </c>
      <c r="Q86" s="5" t="s">
        <v>23</v>
      </c>
      <c r="R86" s="7" t="s">
        <v>36</v>
      </c>
      <c r="S86" s="7">
        <v>1</v>
      </c>
      <c r="T86" s="7">
        <v>0.94</v>
      </c>
      <c r="U86" s="7" t="str">
        <f t="shared" si="3"/>
        <v>Highest</v>
      </c>
    </row>
    <row r="87" spans="1:21" x14ac:dyDescent="0.5">
      <c r="A87" s="5" t="s">
        <v>925</v>
      </c>
      <c r="B87" s="5" t="s">
        <v>19</v>
      </c>
      <c r="C87" s="5" t="s">
        <v>72</v>
      </c>
      <c r="D87" s="5">
        <v>18</v>
      </c>
      <c r="E87" s="5">
        <f>20.5-D87</f>
        <v>2.5</v>
      </c>
      <c r="F87" s="6">
        <v>640409</v>
      </c>
      <c r="G87" s="6">
        <v>1274413.9100000001</v>
      </c>
      <c r="H87" s="6">
        <f>(G87-F87)/E87</f>
        <v>253601.96400000007</v>
      </c>
      <c r="I87" s="6">
        <f t="shared" si="2"/>
        <v>634004.91000000015</v>
      </c>
      <c r="J87" s="7" t="s">
        <v>21</v>
      </c>
      <c r="K87" s="7">
        <v>9</v>
      </c>
      <c r="L87" s="7">
        <v>10</v>
      </c>
      <c r="M87" s="7">
        <f>AVERAGE(J87:L87)</f>
        <v>9.5</v>
      </c>
      <c r="N87" s="7" t="str">
        <f>IF(M87&lt;=6.9, "Detractor", IF(M87&lt;=8.9, "Neutral",IF(M87&gt;=9, "Promoter")))</f>
        <v>Promoter</v>
      </c>
      <c r="O87" s="5" t="s">
        <v>23</v>
      </c>
      <c r="P87" s="5" t="s">
        <v>22</v>
      </c>
      <c r="Q87" s="5" t="s">
        <v>22</v>
      </c>
      <c r="R87" s="7" t="s">
        <v>24</v>
      </c>
      <c r="S87" s="7">
        <v>4</v>
      </c>
      <c r="T87" s="7">
        <v>0.43</v>
      </c>
      <c r="U87" s="7" t="str">
        <f t="shared" si="3"/>
        <v>Medium</v>
      </c>
    </row>
    <row r="88" spans="1:21" x14ac:dyDescent="0.5">
      <c r="A88" s="5" t="s">
        <v>191</v>
      </c>
      <c r="B88" s="5" t="s">
        <v>31</v>
      </c>
      <c r="C88" s="5" t="s">
        <v>39</v>
      </c>
      <c r="D88" s="5">
        <v>19.5</v>
      </c>
      <c r="E88" s="5">
        <f>20.5-D88</f>
        <v>1</v>
      </c>
      <c r="F88" s="6">
        <v>492667</v>
      </c>
      <c r="G88" s="6">
        <v>743927.17</v>
      </c>
      <c r="H88" s="6">
        <f>(G88-F88)/E88</f>
        <v>251260.17000000004</v>
      </c>
      <c r="I88" s="6">
        <f t="shared" si="2"/>
        <v>251260.17000000004</v>
      </c>
      <c r="J88" s="7" t="s">
        <v>21</v>
      </c>
      <c r="K88" s="7" t="s">
        <v>21</v>
      </c>
      <c r="L88" s="7">
        <v>9</v>
      </c>
      <c r="M88" s="7">
        <f>AVERAGE(J88:L88)</f>
        <v>9</v>
      </c>
      <c r="N88" s="7" t="str">
        <f>IF(M88&lt;=6.9, "Detractor", IF(M88&lt;=8.9, "Neutral",IF(M88&gt;=9, "Promoter")))</f>
        <v>Promoter</v>
      </c>
      <c r="O88" s="5" t="s">
        <v>23</v>
      </c>
      <c r="P88" s="5" t="s">
        <v>22</v>
      </c>
      <c r="Q88" s="5" t="s">
        <v>22</v>
      </c>
      <c r="R88" s="7" t="s">
        <v>24</v>
      </c>
      <c r="S88" s="7">
        <v>1</v>
      </c>
      <c r="T88" s="7">
        <v>0.98</v>
      </c>
      <c r="U88" s="7" t="str">
        <f t="shared" si="3"/>
        <v>Highest</v>
      </c>
    </row>
    <row r="89" spans="1:21" x14ac:dyDescent="0.5">
      <c r="A89" s="5" t="s">
        <v>503</v>
      </c>
      <c r="B89" s="5" t="s">
        <v>26</v>
      </c>
      <c r="C89" s="5" t="s">
        <v>46</v>
      </c>
      <c r="D89" s="5">
        <v>17.75</v>
      </c>
      <c r="E89" s="5">
        <f>20.5-D89</f>
        <v>2.75</v>
      </c>
      <c r="F89" s="6">
        <v>719244</v>
      </c>
      <c r="G89" s="6">
        <v>1409718.24</v>
      </c>
      <c r="H89" s="6">
        <f>(G89-F89)/E89</f>
        <v>251081.54181818181</v>
      </c>
      <c r="I89" s="6">
        <f t="shared" si="2"/>
        <v>690474.24</v>
      </c>
      <c r="J89" s="7">
        <v>9</v>
      </c>
      <c r="K89" s="7">
        <v>10</v>
      </c>
      <c r="L89" s="7">
        <v>9</v>
      </c>
      <c r="M89" s="7">
        <f>AVERAGE(J89:L89)</f>
        <v>9.3333333333333339</v>
      </c>
      <c r="N89" s="7" t="str">
        <f>IF(M89&lt;=6.9, "Detractor", IF(M89&lt;=8.9, "Neutral",IF(M89&gt;=9, "Promoter")))</f>
        <v>Promoter</v>
      </c>
      <c r="O89" s="5" t="s">
        <v>23</v>
      </c>
      <c r="P89" s="5" t="s">
        <v>23</v>
      </c>
      <c r="Q89" s="5" t="s">
        <v>23</v>
      </c>
      <c r="R89" s="7" t="s">
        <v>24</v>
      </c>
      <c r="S89" s="7">
        <v>6</v>
      </c>
      <c r="T89" s="7">
        <v>0.43</v>
      </c>
      <c r="U89" s="7" t="str">
        <f t="shared" si="3"/>
        <v>Medium</v>
      </c>
    </row>
    <row r="90" spans="1:21" x14ac:dyDescent="0.5">
      <c r="A90" s="5" t="s">
        <v>266</v>
      </c>
      <c r="B90" s="5" t="s">
        <v>31</v>
      </c>
      <c r="C90" s="5" t="s">
        <v>20</v>
      </c>
      <c r="D90" s="5">
        <v>19.5</v>
      </c>
      <c r="E90" s="5">
        <f>20.5-D90</f>
        <v>1</v>
      </c>
      <c r="F90" s="6">
        <v>258409</v>
      </c>
      <c r="G90" s="6">
        <v>509065.73</v>
      </c>
      <c r="H90" s="6">
        <f>(G90-F90)/E90</f>
        <v>250656.72999999998</v>
      </c>
      <c r="I90" s="6">
        <f t="shared" si="2"/>
        <v>250656.72999999998</v>
      </c>
      <c r="J90" s="7" t="s">
        <v>21</v>
      </c>
      <c r="K90" s="7" t="s">
        <v>21</v>
      </c>
      <c r="L90" s="7">
        <v>9</v>
      </c>
      <c r="M90" s="7">
        <f>AVERAGE(J90:L90)</f>
        <v>9</v>
      </c>
      <c r="N90" s="7" t="str">
        <f>IF(M90&lt;=6.9, "Detractor", IF(M90&lt;=8.9, "Neutral",IF(M90&gt;=9, "Promoter")))</f>
        <v>Promoter</v>
      </c>
      <c r="O90" s="5" t="s">
        <v>23</v>
      </c>
      <c r="P90" s="5" t="s">
        <v>23</v>
      </c>
      <c r="Q90" s="5" t="s">
        <v>22</v>
      </c>
      <c r="R90" s="7" t="s">
        <v>36</v>
      </c>
      <c r="S90" s="7" t="e">
        <v>#N/A</v>
      </c>
      <c r="T90" s="7" t="e">
        <v>#N/A</v>
      </c>
      <c r="U90" s="7" t="e">
        <f t="shared" si="3"/>
        <v>#N/A</v>
      </c>
    </row>
    <row r="91" spans="1:21" x14ac:dyDescent="0.5">
      <c r="A91" s="5" t="s">
        <v>53</v>
      </c>
      <c r="B91" s="5" t="s">
        <v>19</v>
      </c>
      <c r="C91" s="5" t="s">
        <v>54</v>
      </c>
      <c r="D91" s="5">
        <v>19.25</v>
      </c>
      <c r="E91" s="5">
        <f>20.5-D91</f>
        <v>1.25</v>
      </c>
      <c r="F91" s="6">
        <v>386857</v>
      </c>
      <c r="G91" s="6">
        <v>696342.60000000009</v>
      </c>
      <c r="H91" s="6">
        <f>(G91-F91)/E91</f>
        <v>247588.48000000007</v>
      </c>
      <c r="I91" s="6">
        <f t="shared" si="2"/>
        <v>309485.60000000009</v>
      </c>
      <c r="J91" s="7" t="s">
        <v>21</v>
      </c>
      <c r="K91" s="7" t="s">
        <v>21</v>
      </c>
      <c r="L91" s="7">
        <v>10</v>
      </c>
      <c r="M91" s="7">
        <f>AVERAGE(J91:L91)</f>
        <v>10</v>
      </c>
      <c r="N91" s="7" t="str">
        <f>IF(M91&lt;=6.9, "Detractor", IF(M91&lt;=8.9, "Neutral",IF(M91&gt;=9, "Promoter")))</f>
        <v>Promoter</v>
      </c>
      <c r="O91" s="5" t="s">
        <v>22</v>
      </c>
      <c r="P91" s="5" t="s">
        <v>23</v>
      </c>
      <c r="Q91" s="5" t="s">
        <v>22</v>
      </c>
      <c r="R91" s="7" t="s">
        <v>36</v>
      </c>
      <c r="S91" s="7">
        <v>2</v>
      </c>
      <c r="T91" s="7">
        <v>0.59</v>
      </c>
      <c r="U91" s="7" t="str">
        <f t="shared" si="3"/>
        <v>High</v>
      </c>
    </row>
    <row r="92" spans="1:21" x14ac:dyDescent="0.5">
      <c r="A92" s="5" t="s">
        <v>964</v>
      </c>
      <c r="B92" s="5" t="s">
        <v>31</v>
      </c>
      <c r="C92" s="5" t="s">
        <v>43</v>
      </c>
      <c r="D92" s="5">
        <v>19.25</v>
      </c>
      <c r="E92" s="5">
        <f>20.5-D92</f>
        <v>1.25</v>
      </c>
      <c r="F92" s="6">
        <v>338596</v>
      </c>
      <c r="G92" s="6">
        <v>646718.36</v>
      </c>
      <c r="H92" s="6">
        <f>(G92-F92)/E92</f>
        <v>246497.88799999998</v>
      </c>
      <c r="I92" s="6">
        <f t="shared" si="2"/>
        <v>308122.36</v>
      </c>
      <c r="J92" s="7" t="s">
        <v>21</v>
      </c>
      <c r="K92" s="7" t="s">
        <v>21</v>
      </c>
      <c r="L92" s="7">
        <v>10</v>
      </c>
      <c r="M92" s="7">
        <f>AVERAGE(J92:L92)</f>
        <v>10</v>
      </c>
      <c r="N92" s="7" t="str">
        <f>IF(M92&lt;=6.9, "Detractor", IF(M92&lt;=8.9, "Neutral",IF(M92&gt;=9, "Promoter")))</f>
        <v>Promoter</v>
      </c>
      <c r="O92" s="5" t="s">
        <v>23</v>
      </c>
      <c r="P92" s="5" t="s">
        <v>22</v>
      </c>
      <c r="Q92" s="5" t="s">
        <v>23</v>
      </c>
      <c r="R92" s="7" t="s">
        <v>24</v>
      </c>
      <c r="S92" s="7">
        <v>2</v>
      </c>
      <c r="T92" s="7">
        <v>0.5</v>
      </c>
      <c r="U92" s="7" t="str">
        <f t="shared" si="3"/>
        <v>Medium</v>
      </c>
    </row>
    <row r="93" spans="1:21" x14ac:dyDescent="0.5">
      <c r="A93" s="5" t="s">
        <v>895</v>
      </c>
      <c r="B93" s="5" t="s">
        <v>31</v>
      </c>
      <c r="C93" s="5" t="s">
        <v>29</v>
      </c>
      <c r="D93" s="5">
        <v>19</v>
      </c>
      <c r="E93" s="5">
        <f>20.5-D93</f>
        <v>1.5</v>
      </c>
      <c r="F93" s="6">
        <v>426721</v>
      </c>
      <c r="G93" s="6">
        <v>793701.06</v>
      </c>
      <c r="H93" s="6">
        <f>(G93-F93)/E93</f>
        <v>244653.37333333338</v>
      </c>
      <c r="I93" s="6">
        <f t="shared" si="2"/>
        <v>366980.06000000006</v>
      </c>
      <c r="J93" s="7" t="s">
        <v>21</v>
      </c>
      <c r="K93" s="7" t="s">
        <v>21</v>
      </c>
      <c r="L93" s="7">
        <v>5</v>
      </c>
      <c r="M93" s="7">
        <f>AVERAGE(J93:L93)</f>
        <v>5</v>
      </c>
      <c r="N93" s="7" t="str">
        <f>IF(M93&lt;=6.9, "Detractor", IF(M93&lt;=8.9, "Neutral",IF(M93&gt;=9, "Promoter")))</f>
        <v>Detractor</v>
      </c>
      <c r="O93" s="5" t="s">
        <v>23</v>
      </c>
      <c r="P93" s="5" t="s">
        <v>22</v>
      </c>
      <c r="Q93" s="5" t="s">
        <v>22</v>
      </c>
      <c r="R93" s="7" t="s">
        <v>24</v>
      </c>
      <c r="S93" s="7">
        <v>2</v>
      </c>
      <c r="T93" s="7">
        <v>0.46</v>
      </c>
      <c r="U93" s="7" t="str">
        <f t="shared" si="3"/>
        <v>Medium</v>
      </c>
    </row>
    <row r="94" spans="1:21" x14ac:dyDescent="0.5">
      <c r="A94" s="5" t="s">
        <v>244</v>
      </c>
      <c r="B94" s="5" t="s">
        <v>26</v>
      </c>
      <c r="C94" s="5" t="s">
        <v>43</v>
      </c>
      <c r="D94" s="5">
        <v>18.5</v>
      </c>
      <c r="E94" s="5">
        <f>20.5-D94</f>
        <v>2</v>
      </c>
      <c r="F94" s="6">
        <v>496077</v>
      </c>
      <c r="G94" s="6">
        <v>982232.46</v>
      </c>
      <c r="H94" s="6">
        <f>(G94-F94)/E94</f>
        <v>243077.72999999998</v>
      </c>
      <c r="I94" s="6">
        <f t="shared" si="2"/>
        <v>486155.45999999996</v>
      </c>
      <c r="J94" s="7" t="s">
        <v>21</v>
      </c>
      <c r="K94" s="7">
        <v>9</v>
      </c>
      <c r="L94" s="7">
        <v>5</v>
      </c>
      <c r="M94" s="7">
        <f>AVERAGE(J94:L94)</f>
        <v>7</v>
      </c>
      <c r="N94" s="7" t="str">
        <f>IF(M94&lt;=6.9, "Detractor", IF(M94&lt;=8.9, "Neutral",IF(M94&gt;=9, "Promoter")))</f>
        <v>Neutral</v>
      </c>
      <c r="O94" s="5" t="s">
        <v>23</v>
      </c>
      <c r="P94" s="5" t="s">
        <v>22</v>
      </c>
      <c r="Q94" s="5" t="s">
        <v>22</v>
      </c>
      <c r="R94" s="7" t="s">
        <v>24</v>
      </c>
      <c r="S94" s="7">
        <v>4</v>
      </c>
      <c r="T94" s="7">
        <v>0.46</v>
      </c>
      <c r="U94" s="7" t="str">
        <f t="shared" si="3"/>
        <v>Medium</v>
      </c>
    </row>
    <row r="95" spans="1:21" x14ac:dyDescent="0.5">
      <c r="A95" s="5" t="s">
        <v>538</v>
      </c>
      <c r="B95" s="5" t="s">
        <v>26</v>
      </c>
      <c r="C95" s="5" t="s">
        <v>41</v>
      </c>
      <c r="D95" s="5">
        <v>18.5</v>
      </c>
      <c r="E95" s="5">
        <f>20.5-D95</f>
        <v>2</v>
      </c>
      <c r="F95" s="6">
        <v>527390</v>
      </c>
      <c r="G95" s="6">
        <v>1012588.8</v>
      </c>
      <c r="H95" s="6">
        <f>(G95-F95)/E95</f>
        <v>242599.40000000002</v>
      </c>
      <c r="I95" s="6">
        <f t="shared" si="2"/>
        <v>485198.80000000005</v>
      </c>
      <c r="J95" s="7" t="s">
        <v>21</v>
      </c>
      <c r="K95" s="7">
        <v>5</v>
      </c>
      <c r="L95" s="7">
        <v>10</v>
      </c>
      <c r="M95" s="7">
        <f>AVERAGE(J95:L95)</f>
        <v>7.5</v>
      </c>
      <c r="N95" s="7" t="str">
        <f>IF(M95&lt;=6.9, "Detractor", IF(M95&lt;=8.9, "Neutral",IF(M95&gt;=9, "Promoter")))</f>
        <v>Neutral</v>
      </c>
      <c r="O95" s="5" t="s">
        <v>22</v>
      </c>
      <c r="P95" s="5" t="s">
        <v>23</v>
      </c>
      <c r="Q95" s="5" t="s">
        <v>23</v>
      </c>
      <c r="R95" s="7" t="s">
        <v>36</v>
      </c>
      <c r="S95" s="7">
        <v>4</v>
      </c>
      <c r="T95" s="7">
        <v>0.18</v>
      </c>
      <c r="U95" s="7" t="str">
        <f t="shared" si="3"/>
        <v>Low</v>
      </c>
    </row>
    <row r="96" spans="1:21" x14ac:dyDescent="0.5">
      <c r="A96" s="5" t="s">
        <v>779</v>
      </c>
      <c r="B96" s="5" t="s">
        <v>31</v>
      </c>
      <c r="C96" s="5" t="s">
        <v>46</v>
      </c>
      <c r="D96" s="5">
        <v>19</v>
      </c>
      <c r="E96" s="5">
        <f>20.5-D96</f>
        <v>1.5</v>
      </c>
      <c r="F96" s="6">
        <v>442120</v>
      </c>
      <c r="G96" s="6">
        <v>804658.39999999991</v>
      </c>
      <c r="H96" s="6">
        <f>(G96-F96)/E96</f>
        <v>241692.2666666666</v>
      </c>
      <c r="I96" s="6">
        <f t="shared" si="2"/>
        <v>362538.39999999991</v>
      </c>
      <c r="J96" s="7" t="s">
        <v>21</v>
      </c>
      <c r="K96" s="7" t="s">
        <v>21</v>
      </c>
      <c r="L96" s="7">
        <v>10</v>
      </c>
      <c r="M96" s="7">
        <f>AVERAGE(J96:L96)</f>
        <v>10</v>
      </c>
      <c r="N96" s="7" t="str">
        <f>IF(M96&lt;=6.9, "Detractor", IF(M96&lt;=8.9, "Neutral",IF(M96&gt;=9, "Promoter")))</f>
        <v>Promoter</v>
      </c>
      <c r="O96" s="5" t="s">
        <v>23</v>
      </c>
      <c r="P96" s="5" t="s">
        <v>22</v>
      </c>
      <c r="Q96" s="5" t="s">
        <v>23</v>
      </c>
      <c r="R96" s="7" t="s">
        <v>36</v>
      </c>
      <c r="S96" s="7">
        <v>2</v>
      </c>
      <c r="T96" s="7">
        <v>0.22</v>
      </c>
      <c r="U96" s="7" t="str">
        <f t="shared" si="3"/>
        <v>Low</v>
      </c>
    </row>
    <row r="97" spans="1:21" x14ac:dyDescent="0.5">
      <c r="A97" s="5" t="s">
        <v>91</v>
      </c>
      <c r="B97" s="5" t="s">
        <v>26</v>
      </c>
      <c r="C97" s="5" t="s">
        <v>72</v>
      </c>
      <c r="D97" s="5">
        <v>19.5</v>
      </c>
      <c r="E97" s="5">
        <f>20.5-D97</f>
        <v>1</v>
      </c>
      <c r="F97" s="6">
        <v>247776</v>
      </c>
      <c r="G97" s="6">
        <v>488118.72</v>
      </c>
      <c r="H97" s="6">
        <f>(G97-F97)/E97</f>
        <v>240342.71999999997</v>
      </c>
      <c r="I97" s="6">
        <f t="shared" si="2"/>
        <v>240342.71999999997</v>
      </c>
      <c r="J97" s="7" t="s">
        <v>21</v>
      </c>
      <c r="K97" s="7" t="s">
        <v>21</v>
      </c>
      <c r="L97" s="7">
        <v>9</v>
      </c>
      <c r="M97" s="7">
        <f>AVERAGE(J97:L97)</f>
        <v>9</v>
      </c>
      <c r="N97" s="7" t="str">
        <f>IF(M97&lt;=6.9, "Detractor", IF(M97&lt;=8.9, "Neutral",IF(M97&gt;=9, "Promoter")))</f>
        <v>Promoter</v>
      </c>
      <c r="O97" s="5" t="s">
        <v>22</v>
      </c>
      <c r="P97" s="5" t="s">
        <v>23</v>
      </c>
      <c r="Q97" s="5" t="s">
        <v>22</v>
      </c>
      <c r="R97" s="7" t="s">
        <v>36</v>
      </c>
      <c r="S97" s="7">
        <v>2</v>
      </c>
      <c r="T97" s="7">
        <v>0.91</v>
      </c>
      <c r="U97" s="7" t="str">
        <f t="shared" si="3"/>
        <v>Highest</v>
      </c>
    </row>
    <row r="98" spans="1:21" x14ac:dyDescent="0.5">
      <c r="A98" s="5" t="s">
        <v>307</v>
      </c>
      <c r="B98" s="5" t="s">
        <v>26</v>
      </c>
      <c r="C98" s="5" t="s">
        <v>20</v>
      </c>
      <c r="D98" s="5">
        <v>19.75</v>
      </c>
      <c r="E98" s="5">
        <f>20.5-D98</f>
        <v>0.75</v>
      </c>
      <c r="F98" s="6">
        <v>195854</v>
      </c>
      <c r="G98" s="6">
        <v>376039.68000000005</v>
      </c>
      <c r="H98" s="6">
        <f>(G98-F98)/E98</f>
        <v>240247.57333333339</v>
      </c>
      <c r="I98" s="6">
        <f t="shared" si="2"/>
        <v>180185.68000000005</v>
      </c>
      <c r="J98" s="7" t="s">
        <v>21</v>
      </c>
      <c r="K98" s="7" t="s">
        <v>21</v>
      </c>
      <c r="L98" s="7">
        <v>9</v>
      </c>
      <c r="M98" s="7">
        <f>AVERAGE(J98:L98)</f>
        <v>9</v>
      </c>
      <c r="N98" s="7" t="str">
        <f>IF(M98&lt;=6.9, "Detractor", IF(M98&lt;=8.9, "Neutral",IF(M98&gt;=9, "Promoter")))</f>
        <v>Promoter</v>
      </c>
      <c r="O98" s="5" t="s">
        <v>23</v>
      </c>
      <c r="P98" s="5" t="s">
        <v>22</v>
      </c>
      <c r="Q98" s="5" t="s">
        <v>22</v>
      </c>
      <c r="R98" s="7" t="s">
        <v>36</v>
      </c>
      <c r="S98" s="7" t="e">
        <v>#N/A</v>
      </c>
      <c r="T98" s="7" t="e">
        <v>#N/A</v>
      </c>
      <c r="U98" s="7" t="e">
        <f t="shared" si="3"/>
        <v>#N/A</v>
      </c>
    </row>
    <row r="99" spans="1:21" x14ac:dyDescent="0.5">
      <c r="A99" s="5" t="s">
        <v>140</v>
      </c>
      <c r="B99" s="5" t="s">
        <v>19</v>
      </c>
      <c r="C99" s="5" t="s">
        <v>72</v>
      </c>
      <c r="D99" s="5">
        <v>19.5</v>
      </c>
      <c r="E99" s="5">
        <f>20.5-D99</f>
        <v>1</v>
      </c>
      <c r="F99" s="6">
        <v>312129</v>
      </c>
      <c r="G99" s="6">
        <v>546225.75</v>
      </c>
      <c r="H99" s="6">
        <f>(G99-F99)/E99</f>
        <v>234096.75</v>
      </c>
      <c r="I99" s="6">
        <f t="shared" si="2"/>
        <v>234096.75</v>
      </c>
      <c r="J99" s="7" t="s">
        <v>21</v>
      </c>
      <c r="K99" s="7" t="s">
        <v>21</v>
      </c>
      <c r="L99" s="7">
        <v>8</v>
      </c>
      <c r="M99" s="7">
        <f>AVERAGE(J99:L99)</f>
        <v>8</v>
      </c>
      <c r="N99" s="7" t="str">
        <f>IF(M99&lt;=6.9, "Detractor", IF(M99&lt;=8.9, "Neutral",IF(M99&gt;=9, "Promoter")))</f>
        <v>Neutral</v>
      </c>
      <c r="O99" s="5" t="s">
        <v>22</v>
      </c>
      <c r="P99" s="5" t="s">
        <v>22</v>
      </c>
      <c r="Q99" s="5" t="s">
        <v>22</v>
      </c>
      <c r="R99" s="7" t="s">
        <v>36</v>
      </c>
      <c r="S99" s="7">
        <v>2</v>
      </c>
      <c r="T99" s="7">
        <v>0.49</v>
      </c>
      <c r="U99" s="7" t="str">
        <f t="shared" si="3"/>
        <v>Medium</v>
      </c>
    </row>
    <row r="100" spans="1:21" x14ac:dyDescent="0.5">
      <c r="A100" s="5" t="s">
        <v>929</v>
      </c>
      <c r="B100" s="5" t="s">
        <v>26</v>
      </c>
      <c r="C100" s="5" t="s">
        <v>41</v>
      </c>
      <c r="D100" s="5">
        <v>19</v>
      </c>
      <c r="E100" s="5">
        <f>20.5-D100</f>
        <v>1.5</v>
      </c>
      <c r="F100" s="6">
        <v>543252</v>
      </c>
      <c r="G100" s="6">
        <v>885500.76</v>
      </c>
      <c r="H100" s="6">
        <f>(G100-F100)/E100</f>
        <v>228165.84</v>
      </c>
      <c r="I100" s="6">
        <f t="shared" si="2"/>
        <v>342248.76</v>
      </c>
      <c r="J100" s="7" t="s">
        <v>21</v>
      </c>
      <c r="K100" s="7" t="s">
        <v>21</v>
      </c>
      <c r="L100" s="7">
        <v>7</v>
      </c>
      <c r="M100" s="7">
        <f>AVERAGE(J100:L100)</f>
        <v>7</v>
      </c>
      <c r="N100" s="7" t="str">
        <f>IF(M100&lt;=6.9, "Detractor", IF(M100&lt;=8.9, "Neutral",IF(M100&gt;=9, "Promoter")))</f>
        <v>Neutral</v>
      </c>
      <c r="O100" s="5" t="s">
        <v>23</v>
      </c>
      <c r="P100" s="5" t="s">
        <v>22</v>
      </c>
      <c r="Q100" s="5" t="s">
        <v>22</v>
      </c>
      <c r="R100" s="7" t="s">
        <v>36</v>
      </c>
      <c r="S100" s="7">
        <v>1</v>
      </c>
      <c r="T100" s="7">
        <v>0.14000000000000001</v>
      </c>
      <c r="U100" s="7" t="str">
        <f t="shared" si="3"/>
        <v>Low</v>
      </c>
    </row>
    <row r="101" spans="1:21" x14ac:dyDescent="0.5">
      <c r="A101" s="5" t="s">
        <v>303</v>
      </c>
      <c r="B101" s="5" t="s">
        <v>19</v>
      </c>
      <c r="C101" s="5" t="s">
        <v>27</v>
      </c>
      <c r="D101" s="5">
        <v>17.25</v>
      </c>
      <c r="E101" s="5">
        <f>20.5-D101</f>
        <v>3.25</v>
      </c>
      <c r="F101" s="6">
        <v>917046</v>
      </c>
      <c r="G101" s="6">
        <v>1650682.8</v>
      </c>
      <c r="H101" s="6">
        <f>(G101-F101)/E101</f>
        <v>225734.40000000002</v>
      </c>
      <c r="I101" s="6">
        <f t="shared" si="2"/>
        <v>733636.8</v>
      </c>
      <c r="J101" s="7">
        <v>10</v>
      </c>
      <c r="K101" s="7">
        <v>9</v>
      </c>
      <c r="L101" s="7">
        <v>10</v>
      </c>
      <c r="M101" s="7">
        <f>AVERAGE(J101:L101)</f>
        <v>9.6666666666666661</v>
      </c>
      <c r="N101" s="7" t="str">
        <f>IF(M101&lt;=6.9, "Detractor", IF(M101&lt;=8.9, "Neutral",IF(M101&gt;=9, "Promoter")))</f>
        <v>Promoter</v>
      </c>
      <c r="O101" s="5" t="s">
        <v>23</v>
      </c>
      <c r="P101" s="5" t="s">
        <v>23</v>
      </c>
      <c r="Q101" s="5" t="s">
        <v>22</v>
      </c>
      <c r="R101" s="7" t="s">
        <v>24</v>
      </c>
      <c r="S101" s="7">
        <v>5</v>
      </c>
      <c r="T101" s="7">
        <v>0.83</v>
      </c>
      <c r="U101" s="7" t="str">
        <f t="shared" si="3"/>
        <v>Highest</v>
      </c>
    </row>
    <row r="102" spans="1:21" x14ac:dyDescent="0.5">
      <c r="A102" s="5" t="s">
        <v>320</v>
      </c>
      <c r="B102" s="5" t="s">
        <v>31</v>
      </c>
      <c r="C102" s="5" t="s">
        <v>70</v>
      </c>
      <c r="D102" s="5">
        <v>19.25</v>
      </c>
      <c r="E102" s="5">
        <f>20.5-D102</f>
        <v>1.25</v>
      </c>
      <c r="F102" s="6">
        <v>343511</v>
      </c>
      <c r="G102" s="6">
        <v>625190.02</v>
      </c>
      <c r="H102" s="6">
        <f>(G102-F102)/E102</f>
        <v>225343.21600000001</v>
      </c>
      <c r="I102" s="6">
        <f t="shared" si="2"/>
        <v>281679.02</v>
      </c>
      <c r="J102" s="7" t="s">
        <v>21</v>
      </c>
      <c r="K102" s="7" t="s">
        <v>21</v>
      </c>
      <c r="L102" s="7">
        <v>8</v>
      </c>
      <c r="M102" s="7">
        <f>AVERAGE(J102:L102)</f>
        <v>8</v>
      </c>
      <c r="N102" s="7" t="str">
        <f>IF(M102&lt;=6.9, "Detractor", IF(M102&lt;=8.9, "Neutral",IF(M102&gt;=9, "Promoter")))</f>
        <v>Neutral</v>
      </c>
      <c r="O102" s="5" t="s">
        <v>23</v>
      </c>
      <c r="P102" s="5" t="s">
        <v>22</v>
      </c>
      <c r="Q102" s="5" t="s">
        <v>22</v>
      </c>
      <c r="R102" s="7" t="s">
        <v>24</v>
      </c>
      <c r="S102" s="7">
        <v>2</v>
      </c>
      <c r="T102" s="7">
        <v>0.67</v>
      </c>
      <c r="U102" s="7" t="str">
        <f t="shared" si="3"/>
        <v>High</v>
      </c>
    </row>
    <row r="103" spans="1:21" x14ac:dyDescent="0.5">
      <c r="A103" s="5" t="s">
        <v>426</v>
      </c>
      <c r="B103" s="5" t="s">
        <v>19</v>
      </c>
      <c r="C103" s="5" t="s">
        <v>27</v>
      </c>
      <c r="D103" s="5">
        <v>18.5</v>
      </c>
      <c r="E103" s="5">
        <f>20.5-D103</f>
        <v>2</v>
      </c>
      <c r="F103" s="6">
        <v>668925</v>
      </c>
      <c r="G103" s="6">
        <v>1117104.75</v>
      </c>
      <c r="H103" s="6">
        <f>(G103-F103)/E103</f>
        <v>224089.875</v>
      </c>
      <c r="I103" s="6">
        <f t="shared" si="2"/>
        <v>448179.75</v>
      </c>
      <c r="J103" s="7" t="s">
        <v>21</v>
      </c>
      <c r="K103" s="7">
        <v>10</v>
      </c>
      <c r="L103" s="7">
        <v>9</v>
      </c>
      <c r="M103" s="7">
        <f>AVERAGE(J103:L103)</f>
        <v>9.5</v>
      </c>
      <c r="N103" s="7" t="str">
        <f>IF(M103&lt;=6.9, "Detractor", IF(M103&lt;=8.9, "Neutral",IF(M103&gt;=9, "Promoter")))</f>
        <v>Promoter</v>
      </c>
      <c r="O103" s="5" t="s">
        <v>22</v>
      </c>
      <c r="P103" s="5" t="s">
        <v>22</v>
      </c>
      <c r="Q103" s="5" t="s">
        <v>23</v>
      </c>
      <c r="R103" s="7" t="s">
        <v>24</v>
      </c>
      <c r="S103" s="7">
        <v>3</v>
      </c>
      <c r="T103" s="7">
        <v>0.1</v>
      </c>
      <c r="U103" s="7" t="str">
        <f t="shared" si="3"/>
        <v>Low</v>
      </c>
    </row>
    <row r="104" spans="1:21" x14ac:dyDescent="0.5">
      <c r="A104" s="5" t="s">
        <v>1004</v>
      </c>
      <c r="B104" s="5" t="s">
        <v>31</v>
      </c>
      <c r="C104" s="5" t="s">
        <v>54</v>
      </c>
      <c r="D104" s="5">
        <v>19.75</v>
      </c>
      <c r="E104" s="5">
        <f>20.5-D104</f>
        <v>0.75</v>
      </c>
      <c r="F104" s="6">
        <v>491223</v>
      </c>
      <c r="G104" s="6">
        <v>658238.82000000007</v>
      </c>
      <c r="H104" s="6">
        <f>(G104-F104)/E104</f>
        <v>222687.7600000001</v>
      </c>
      <c r="I104" s="6">
        <f t="shared" si="2"/>
        <v>167015.82000000007</v>
      </c>
      <c r="J104" s="7" t="s">
        <v>21</v>
      </c>
      <c r="K104" s="7" t="s">
        <v>21</v>
      </c>
      <c r="L104" s="7">
        <v>9</v>
      </c>
      <c r="M104" s="7">
        <f>AVERAGE(J104:L104)</f>
        <v>9</v>
      </c>
      <c r="N104" s="7" t="str">
        <f>IF(M104&lt;=6.9, "Detractor", IF(M104&lt;=8.9, "Neutral",IF(M104&gt;=9, "Promoter")))</f>
        <v>Promoter</v>
      </c>
      <c r="O104" s="5" t="s">
        <v>22</v>
      </c>
      <c r="P104" s="5" t="s">
        <v>23</v>
      </c>
      <c r="Q104" s="5" t="s">
        <v>22</v>
      </c>
      <c r="R104" s="7" t="s">
        <v>36</v>
      </c>
      <c r="S104" s="7">
        <v>1</v>
      </c>
      <c r="T104" s="7">
        <v>0.81</v>
      </c>
      <c r="U104" s="7" t="str">
        <f t="shared" si="3"/>
        <v>Highest</v>
      </c>
    </row>
    <row r="105" spans="1:21" x14ac:dyDescent="0.5">
      <c r="A105" s="5" t="s">
        <v>260</v>
      </c>
      <c r="B105" s="5" t="s">
        <v>35</v>
      </c>
      <c r="C105" s="5" t="s">
        <v>46</v>
      </c>
      <c r="D105" s="5">
        <v>19.75</v>
      </c>
      <c r="E105" s="5">
        <f>20.5-D105</f>
        <v>0.75</v>
      </c>
      <c r="F105" s="6">
        <v>219684</v>
      </c>
      <c r="G105" s="6">
        <v>386643.83999999997</v>
      </c>
      <c r="H105" s="6">
        <f>(G105-F105)/E105</f>
        <v>222613.11999999997</v>
      </c>
      <c r="I105" s="6">
        <f t="shared" si="2"/>
        <v>166959.83999999997</v>
      </c>
      <c r="J105" s="7" t="s">
        <v>21</v>
      </c>
      <c r="K105" s="7" t="s">
        <v>21</v>
      </c>
      <c r="L105" s="7">
        <v>10</v>
      </c>
      <c r="M105" s="7">
        <f>AVERAGE(J105:L105)</f>
        <v>10</v>
      </c>
      <c r="N105" s="7" t="str">
        <f>IF(M105&lt;=6.9, "Detractor", IF(M105&lt;=8.9, "Neutral",IF(M105&gt;=9, "Promoter")))</f>
        <v>Promoter</v>
      </c>
      <c r="O105" s="5" t="s">
        <v>23</v>
      </c>
      <c r="P105" s="5" t="s">
        <v>23</v>
      </c>
      <c r="Q105" s="5" t="s">
        <v>23</v>
      </c>
      <c r="R105" s="7" t="s">
        <v>24</v>
      </c>
      <c r="S105" s="7">
        <v>2</v>
      </c>
      <c r="T105" s="7">
        <v>0.72</v>
      </c>
      <c r="U105" s="7" t="str">
        <f t="shared" si="3"/>
        <v>High</v>
      </c>
    </row>
    <row r="106" spans="1:21" x14ac:dyDescent="0.5">
      <c r="A106" s="5" t="s">
        <v>501</v>
      </c>
      <c r="B106" s="5" t="s">
        <v>19</v>
      </c>
      <c r="C106" s="5" t="s">
        <v>70</v>
      </c>
      <c r="D106" s="5">
        <v>18.25</v>
      </c>
      <c r="E106" s="5">
        <f>20.5-D106</f>
        <v>2.25</v>
      </c>
      <c r="F106" s="6">
        <v>515395</v>
      </c>
      <c r="G106" s="6">
        <v>1015328.1499999999</v>
      </c>
      <c r="H106" s="6">
        <f>(G106-F106)/E106</f>
        <v>222192.51111111106</v>
      </c>
      <c r="I106" s="6">
        <f t="shared" si="2"/>
        <v>499933.14999999991</v>
      </c>
      <c r="J106" s="7" t="s">
        <v>21</v>
      </c>
      <c r="K106" s="7">
        <v>10</v>
      </c>
      <c r="L106" s="7">
        <v>10</v>
      </c>
      <c r="M106" s="7">
        <f>AVERAGE(J106:L106)</f>
        <v>10</v>
      </c>
      <c r="N106" s="7" t="str">
        <f>IF(M106&lt;=6.9, "Detractor", IF(M106&lt;=8.9, "Neutral",IF(M106&gt;=9, "Promoter")))</f>
        <v>Promoter</v>
      </c>
      <c r="O106" s="5" t="s">
        <v>22</v>
      </c>
      <c r="P106" s="5" t="s">
        <v>23</v>
      </c>
      <c r="Q106" s="5" t="s">
        <v>23</v>
      </c>
      <c r="R106" s="7" t="s">
        <v>36</v>
      </c>
      <c r="S106" s="7">
        <v>4</v>
      </c>
      <c r="T106" s="7">
        <v>0.89</v>
      </c>
      <c r="U106" s="7" t="str">
        <f t="shared" si="3"/>
        <v>Highest</v>
      </c>
    </row>
    <row r="107" spans="1:21" x14ac:dyDescent="0.5">
      <c r="A107" s="5" t="s">
        <v>188</v>
      </c>
      <c r="B107" s="5" t="s">
        <v>19</v>
      </c>
      <c r="C107" s="5" t="s">
        <v>43</v>
      </c>
      <c r="D107" s="5">
        <v>19</v>
      </c>
      <c r="E107" s="5">
        <f>20.5-D107</f>
        <v>1.5</v>
      </c>
      <c r="F107" s="6">
        <v>382991</v>
      </c>
      <c r="G107" s="6">
        <v>712363.26</v>
      </c>
      <c r="H107" s="6">
        <f>(G107-F107)/E107</f>
        <v>219581.50666666668</v>
      </c>
      <c r="I107" s="6">
        <f t="shared" si="2"/>
        <v>329372.26</v>
      </c>
      <c r="J107" s="7" t="s">
        <v>21</v>
      </c>
      <c r="K107" s="7" t="s">
        <v>21</v>
      </c>
      <c r="L107" s="7">
        <v>10</v>
      </c>
      <c r="M107" s="7">
        <f>AVERAGE(J107:L107)</f>
        <v>10</v>
      </c>
      <c r="N107" s="7" t="str">
        <f>IF(M107&lt;=6.9, "Detractor", IF(M107&lt;=8.9, "Neutral",IF(M107&gt;=9, "Promoter")))</f>
        <v>Promoter</v>
      </c>
      <c r="O107" s="5" t="s">
        <v>23</v>
      </c>
      <c r="P107" s="5" t="s">
        <v>23</v>
      </c>
      <c r="Q107" s="5" t="s">
        <v>22</v>
      </c>
      <c r="R107" s="7" t="s">
        <v>36</v>
      </c>
      <c r="S107" s="7">
        <v>2</v>
      </c>
      <c r="T107" s="7">
        <v>0.79</v>
      </c>
      <c r="U107" s="7" t="str">
        <f t="shared" si="3"/>
        <v>Highest</v>
      </c>
    </row>
    <row r="108" spans="1:21" x14ac:dyDescent="0.5">
      <c r="A108" s="5" t="s">
        <v>856</v>
      </c>
      <c r="B108" s="5" t="s">
        <v>19</v>
      </c>
      <c r="C108" s="5" t="s">
        <v>46</v>
      </c>
      <c r="D108" s="5">
        <v>18.25</v>
      </c>
      <c r="E108" s="5">
        <f>20.5-D108</f>
        <v>2.25</v>
      </c>
      <c r="F108" s="6">
        <v>710456</v>
      </c>
      <c r="G108" s="6">
        <v>1200670.6399999999</v>
      </c>
      <c r="H108" s="6">
        <f>(G108-F108)/E108</f>
        <v>217873.17333333328</v>
      </c>
      <c r="I108" s="6">
        <f t="shared" si="2"/>
        <v>490214.6399999999</v>
      </c>
      <c r="J108" s="7" t="s">
        <v>21</v>
      </c>
      <c r="K108" s="7">
        <v>10</v>
      </c>
      <c r="L108" s="7">
        <v>10</v>
      </c>
      <c r="M108" s="7">
        <f>AVERAGE(J108:L108)</f>
        <v>10</v>
      </c>
      <c r="N108" s="7" t="str">
        <f>IF(M108&lt;=6.9, "Detractor", IF(M108&lt;=8.9, "Neutral",IF(M108&gt;=9, "Promoter")))</f>
        <v>Promoter</v>
      </c>
      <c r="O108" s="5" t="s">
        <v>23</v>
      </c>
      <c r="P108" s="5" t="s">
        <v>22</v>
      </c>
      <c r="Q108" s="5" t="s">
        <v>23</v>
      </c>
      <c r="R108" s="7" t="s">
        <v>24</v>
      </c>
      <c r="S108" s="7">
        <v>4</v>
      </c>
      <c r="T108" s="7">
        <v>0.43</v>
      </c>
      <c r="U108" s="7" t="str">
        <f t="shared" si="3"/>
        <v>Medium</v>
      </c>
    </row>
    <row r="109" spans="1:21" x14ac:dyDescent="0.5">
      <c r="A109" s="5" t="s">
        <v>293</v>
      </c>
      <c r="B109" s="5" t="s">
        <v>26</v>
      </c>
      <c r="C109" s="5" t="s">
        <v>72</v>
      </c>
      <c r="D109" s="5">
        <v>18.25</v>
      </c>
      <c r="E109" s="5">
        <f>20.5-D109</f>
        <v>2.25</v>
      </c>
      <c r="F109" s="6">
        <v>709533</v>
      </c>
      <c r="G109" s="6">
        <v>1199110.77</v>
      </c>
      <c r="H109" s="6">
        <f>(G109-F109)/E109</f>
        <v>217590.12</v>
      </c>
      <c r="I109" s="6">
        <f t="shared" si="2"/>
        <v>489577.77</v>
      </c>
      <c r="J109" s="7" t="s">
        <v>21</v>
      </c>
      <c r="K109" s="7">
        <v>10</v>
      </c>
      <c r="L109" s="7">
        <v>9</v>
      </c>
      <c r="M109" s="7">
        <f>AVERAGE(J109:L109)</f>
        <v>9.5</v>
      </c>
      <c r="N109" s="7" t="str">
        <f>IF(M109&lt;=6.9, "Detractor", IF(M109&lt;=8.9, "Neutral",IF(M109&gt;=9, "Promoter")))</f>
        <v>Promoter</v>
      </c>
      <c r="O109" s="5" t="s">
        <v>23</v>
      </c>
      <c r="P109" s="5" t="s">
        <v>23</v>
      </c>
      <c r="Q109" s="5" t="s">
        <v>22</v>
      </c>
      <c r="R109" s="7" t="s">
        <v>24</v>
      </c>
      <c r="S109" s="7">
        <v>3</v>
      </c>
      <c r="T109" s="7">
        <v>0.41</v>
      </c>
      <c r="U109" s="7" t="str">
        <f t="shared" si="3"/>
        <v>Medium</v>
      </c>
    </row>
    <row r="110" spans="1:21" x14ac:dyDescent="0.5">
      <c r="A110" s="5" t="s">
        <v>619</v>
      </c>
      <c r="B110" s="5" t="s">
        <v>31</v>
      </c>
      <c r="C110" s="5" t="s">
        <v>20</v>
      </c>
      <c r="D110" s="5">
        <v>19.5</v>
      </c>
      <c r="E110" s="5">
        <f>20.5-D110</f>
        <v>1</v>
      </c>
      <c r="F110" s="6">
        <v>362234</v>
      </c>
      <c r="G110" s="6">
        <v>579574.4</v>
      </c>
      <c r="H110" s="6">
        <f>(G110-F110)/E110</f>
        <v>217340.40000000002</v>
      </c>
      <c r="I110" s="6">
        <f t="shared" si="2"/>
        <v>217340.40000000002</v>
      </c>
      <c r="J110" s="7" t="s">
        <v>21</v>
      </c>
      <c r="K110" s="7" t="s">
        <v>21</v>
      </c>
      <c r="L110" s="7">
        <v>10</v>
      </c>
      <c r="M110" s="7">
        <f>AVERAGE(J110:L110)</f>
        <v>10</v>
      </c>
      <c r="N110" s="7" t="str">
        <f>IF(M110&lt;=6.9, "Detractor", IF(M110&lt;=8.9, "Neutral",IF(M110&gt;=9, "Promoter")))</f>
        <v>Promoter</v>
      </c>
      <c r="O110" s="5" t="s">
        <v>22</v>
      </c>
      <c r="P110" s="5" t="s">
        <v>22</v>
      </c>
      <c r="Q110" s="5" t="s">
        <v>22</v>
      </c>
      <c r="R110" s="7" t="s">
        <v>36</v>
      </c>
      <c r="S110" s="7" t="e">
        <v>#N/A</v>
      </c>
      <c r="T110" s="7" t="e">
        <v>#N/A</v>
      </c>
      <c r="U110" s="7" t="e">
        <f t="shared" si="3"/>
        <v>#N/A</v>
      </c>
    </row>
    <row r="111" spans="1:21" x14ac:dyDescent="0.5">
      <c r="A111" s="5" t="s">
        <v>599</v>
      </c>
      <c r="B111" s="5" t="s">
        <v>19</v>
      </c>
      <c r="C111" s="5" t="s">
        <v>20</v>
      </c>
      <c r="D111" s="5">
        <v>17.5</v>
      </c>
      <c r="E111" s="5">
        <f>20.5-D111</f>
        <v>3</v>
      </c>
      <c r="F111" s="6">
        <v>686074</v>
      </c>
      <c r="G111" s="6">
        <v>1337844.2999999998</v>
      </c>
      <c r="H111" s="6">
        <f>(G111-F111)/E111</f>
        <v>217256.7666666666</v>
      </c>
      <c r="I111" s="6">
        <f t="shared" si="2"/>
        <v>651770.29999999981</v>
      </c>
      <c r="J111" s="7">
        <v>9</v>
      </c>
      <c r="K111" s="7">
        <v>10</v>
      </c>
      <c r="L111" s="7">
        <v>10</v>
      </c>
      <c r="M111" s="7">
        <f>AVERAGE(J111:L111)</f>
        <v>9.6666666666666661</v>
      </c>
      <c r="N111" s="7" t="str">
        <f>IF(M111&lt;=6.9, "Detractor", IF(M111&lt;=8.9, "Neutral",IF(M111&gt;=9, "Promoter")))</f>
        <v>Promoter</v>
      </c>
      <c r="O111" s="5" t="s">
        <v>23</v>
      </c>
      <c r="P111" s="5" t="s">
        <v>23</v>
      </c>
      <c r="Q111" s="5" t="s">
        <v>22</v>
      </c>
      <c r="R111" s="7" t="s">
        <v>24</v>
      </c>
      <c r="S111" s="7" t="e">
        <v>#N/A</v>
      </c>
      <c r="T111" s="7" t="e">
        <v>#N/A</v>
      </c>
      <c r="U111" s="7" t="e">
        <f t="shared" si="3"/>
        <v>#N/A</v>
      </c>
    </row>
    <row r="112" spans="1:21" x14ac:dyDescent="0.5">
      <c r="A112" s="5" t="s">
        <v>542</v>
      </c>
      <c r="B112" s="5" t="s">
        <v>31</v>
      </c>
      <c r="C112" s="5" t="s">
        <v>33</v>
      </c>
      <c r="D112" s="5">
        <v>18.5</v>
      </c>
      <c r="E112" s="5">
        <f>20.5-D112</f>
        <v>2</v>
      </c>
      <c r="F112" s="6">
        <v>436468</v>
      </c>
      <c r="G112" s="6">
        <v>868571.32000000007</v>
      </c>
      <c r="H112" s="6">
        <f>(G112-F112)/E112</f>
        <v>216051.66000000003</v>
      </c>
      <c r="I112" s="6">
        <f t="shared" si="2"/>
        <v>432103.32000000007</v>
      </c>
      <c r="J112" s="7" t="s">
        <v>21</v>
      </c>
      <c r="K112" s="7">
        <v>10</v>
      </c>
      <c r="L112" s="7">
        <v>9</v>
      </c>
      <c r="M112" s="7">
        <f>AVERAGE(J112:L112)</f>
        <v>9.5</v>
      </c>
      <c r="N112" s="7" t="str">
        <f>IF(M112&lt;=6.9, "Detractor", IF(M112&lt;=8.9, "Neutral",IF(M112&gt;=9, "Promoter")))</f>
        <v>Promoter</v>
      </c>
      <c r="O112" s="5" t="s">
        <v>22</v>
      </c>
      <c r="P112" s="5" t="s">
        <v>22</v>
      </c>
      <c r="Q112" s="5" t="s">
        <v>23</v>
      </c>
      <c r="R112" s="7" t="s">
        <v>24</v>
      </c>
      <c r="S112" s="7">
        <v>4</v>
      </c>
      <c r="T112" s="7">
        <v>0.36</v>
      </c>
      <c r="U112" s="7" t="str">
        <f t="shared" si="3"/>
        <v>Medium</v>
      </c>
    </row>
    <row r="113" spans="1:21" x14ac:dyDescent="0.5">
      <c r="A113" s="5" t="s">
        <v>602</v>
      </c>
      <c r="B113" s="5" t="s">
        <v>26</v>
      </c>
      <c r="C113" s="5" t="s">
        <v>33</v>
      </c>
      <c r="D113" s="5">
        <v>19</v>
      </c>
      <c r="E113" s="5">
        <f>20.5-D113</f>
        <v>1.5</v>
      </c>
      <c r="F113" s="6">
        <v>541108</v>
      </c>
      <c r="G113" s="6">
        <v>860361.72</v>
      </c>
      <c r="H113" s="6">
        <f>(G113-F113)/E113</f>
        <v>212835.81333333332</v>
      </c>
      <c r="I113" s="6">
        <f t="shared" si="2"/>
        <v>319253.71999999997</v>
      </c>
      <c r="J113" s="7" t="s">
        <v>21</v>
      </c>
      <c r="K113" s="7" t="s">
        <v>21</v>
      </c>
      <c r="L113" s="7">
        <v>9</v>
      </c>
      <c r="M113" s="7">
        <f>AVERAGE(J113:L113)</f>
        <v>9</v>
      </c>
      <c r="N113" s="7" t="str">
        <f>IF(M113&lt;=6.9, "Detractor", IF(M113&lt;=8.9, "Neutral",IF(M113&gt;=9, "Promoter")))</f>
        <v>Promoter</v>
      </c>
      <c r="O113" s="5" t="s">
        <v>23</v>
      </c>
      <c r="P113" s="5" t="s">
        <v>23</v>
      </c>
      <c r="Q113" s="5" t="s">
        <v>22</v>
      </c>
      <c r="R113" s="7" t="s">
        <v>36</v>
      </c>
      <c r="S113" s="7">
        <v>1</v>
      </c>
      <c r="T113" s="7">
        <v>0.37</v>
      </c>
      <c r="U113" s="7" t="str">
        <f t="shared" si="3"/>
        <v>Medium</v>
      </c>
    </row>
    <row r="114" spans="1:21" x14ac:dyDescent="0.5">
      <c r="A114" s="5" t="s">
        <v>841</v>
      </c>
      <c r="B114" s="5" t="s">
        <v>26</v>
      </c>
      <c r="C114" s="5" t="s">
        <v>70</v>
      </c>
      <c r="D114" s="5">
        <v>17.75</v>
      </c>
      <c r="E114" s="5">
        <f>20.5-D114</f>
        <v>2.75</v>
      </c>
      <c r="F114" s="6">
        <v>730037</v>
      </c>
      <c r="G114" s="6">
        <v>1314066.6000000001</v>
      </c>
      <c r="H114" s="6">
        <f>(G114-F114)/E114</f>
        <v>212374.40000000002</v>
      </c>
      <c r="I114" s="6">
        <f t="shared" si="2"/>
        <v>584029.60000000009</v>
      </c>
      <c r="J114" s="7">
        <v>10</v>
      </c>
      <c r="K114" s="7">
        <v>9</v>
      </c>
      <c r="L114" s="7">
        <v>9</v>
      </c>
      <c r="M114" s="7">
        <f>AVERAGE(J114:L114)</f>
        <v>9.3333333333333339</v>
      </c>
      <c r="N114" s="7" t="str">
        <f>IF(M114&lt;=6.9, "Detractor", IF(M114&lt;=8.9, "Neutral",IF(M114&gt;=9, "Promoter")))</f>
        <v>Promoter</v>
      </c>
      <c r="O114" s="5" t="s">
        <v>22</v>
      </c>
      <c r="P114" s="5" t="s">
        <v>22</v>
      </c>
      <c r="Q114" s="5" t="s">
        <v>22</v>
      </c>
      <c r="R114" s="7" t="s">
        <v>24</v>
      </c>
      <c r="S114" s="7">
        <v>5</v>
      </c>
      <c r="T114" s="7">
        <v>0.09</v>
      </c>
      <c r="U114" s="7" t="str">
        <f t="shared" si="3"/>
        <v>Low</v>
      </c>
    </row>
    <row r="115" spans="1:21" x14ac:dyDescent="0.5">
      <c r="A115" s="5" t="s">
        <v>83</v>
      </c>
      <c r="B115" s="5" t="s">
        <v>19</v>
      </c>
      <c r="C115" s="5" t="s">
        <v>33</v>
      </c>
      <c r="D115" s="5">
        <v>18</v>
      </c>
      <c r="E115" s="5">
        <f>20.5-D115</f>
        <v>2.5</v>
      </c>
      <c r="F115" s="6">
        <v>941659</v>
      </c>
      <c r="G115" s="6">
        <v>1468988.04</v>
      </c>
      <c r="H115" s="6">
        <f>(G115-F115)/E115</f>
        <v>210931.61600000001</v>
      </c>
      <c r="I115" s="6">
        <f t="shared" si="2"/>
        <v>527329.04</v>
      </c>
      <c r="J115" s="7" t="s">
        <v>21</v>
      </c>
      <c r="K115" s="7">
        <v>10</v>
      </c>
      <c r="L115" s="7">
        <v>9</v>
      </c>
      <c r="M115" s="7">
        <f>AVERAGE(J115:L115)</f>
        <v>9.5</v>
      </c>
      <c r="N115" s="7" t="str">
        <f>IF(M115&lt;=6.9, "Detractor", IF(M115&lt;=8.9, "Neutral",IF(M115&gt;=9, "Promoter")))</f>
        <v>Promoter</v>
      </c>
      <c r="O115" s="5" t="s">
        <v>22</v>
      </c>
      <c r="P115" s="5" t="s">
        <v>22</v>
      </c>
      <c r="Q115" s="5" t="s">
        <v>22</v>
      </c>
      <c r="R115" s="7" t="s">
        <v>24</v>
      </c>
      <c r="S115" s="7">
        <v>2</v>
      </c>
      <c r="T115" s="7">
        <v>0.39</v>
      </c>
      <c r="U115" s="7" t="str">
        <f t="shared" si="3"/>
        <v>Medium</v>
      </c>
    </row>
    <row r="116" spans="1:21" x14ac:dyDescent="0.5">
      <c r="A116" s="5" t="s">
        <v>771</v>
      </c>
      <c r="B116" s="5" t="s">
        <v>26</v>
      </c>
      <c r="C116" s="5" t="s">
        <v>41</v>
      </c>
      <c r="D116" s="5">
        <v>19.25</v>
      </c>
      <c r="E116" s="5">
        <f>20.5-D116</f>
        <v>1.25</v>
      </c>
      <c r="F116" s="6">
        <v>294607</v>
      </c>
      <c r="G116" s="6">
        <v>556807.23</v>
      </c>
      <c r="H116" s="6">
        <f>(G116-F116)/E116</f>
        <v>209760.18399999998</v>
      </c>
      <c r="I116" s="6">
        <f t="shared" si="2"/>
        <v>262200.23</v>
      </c>
      <c r="J116" s="7" t="s">
        <v>21</v>
      </c>
      <c r="K116" s="7" t="s">
        <v>21</v>
      </c>
      <c r="L116" s="7">
        <v>10</v>
      </c>
      <c r="M116" s="7">
        <f>AVERAGE(J116:L116)</f>
        <v>10</v>
      </c>
      <c r="N116" s="7" t="str">
        <f>IF(M116&lt;=6.9, "Detractor", IF(M116&lt;=8.9, "Neutral",IF(M116&gt;=9, "Promoter")))</f>
        <v>Promoter</v>
      </c>
      <c r="O116" s="5" t="s">
        <v>22</v>
      </c>
      <c r="P116" s="5" t="s">
        <v>22</v>
      </c>
      <c r="Q116" s="5" t="s">
        <v>23</v>
      </c>
      <c r="R116" s="7" t="s">
        <v>24</v>
      </c>
      <c r="S116" s="7">
        <v>2</v>
      </c>
      <c r="T116" s="7">
        <v>0.43</v>
      </c>
      <c r="U116" s="7" t="str">
        <f t="shared" si="3"/>
        <v>Medium</v>
      </c>
    </row>
    <row r="117" spans="1:21" x14ac:dyDescent="0.5">
      <c r="A117" s="5" t="s">
        <v>123</v>
      </c>
      <c r="B117" s="5" t="s">
        <v>26</v>
      </c>
      <c r="C117" s="5" t="s">
        <v>70</v>
      </c>
      <c r="D117" s="5">
        <v>18.5</v>
      </c>
      <c r="E117" s="5">
        <f>20.5-D117</f>
        <v>2</v>
      </c>
      <c r="F117" s="6">
        <v>663518</v>
      </c>
      <c r="G117" s="6">
        <v>1081534.3400000001</v>
      </c>
      <c r="H117" s="6">
        <f>(G117-F117)/E117</f>
        <v>209008.17000000004</v>
      </c>
      <c r="I117" s="6">
        <f t="shared" si="2"/>
        <v>418016.34000000008</v>
      </c>
      <c r="J117" s="7" t="s">
        <v>21</v>
      </c>
      <c r="K117" s="7">
        <v>10</v>
      </c>
      <c r="L117" s="7">
        <v>9</v>
      </c>
      <c r="M117" s="7">
        <f>AVERAGE(J117:L117)</f>
        <v>9.5</v>
      </c>
      <c r="N117" s="7" t="str">
        <f>IF(M117&lt;=6.9, "Detractor", IF(M117&lt;=8.9, "Neutral",IF(M117&gt;=9, "Promoter")))</f>
        <v>Promoter</v>
      </c>
      <c r="O117" s="5" t="s">
        <v>22</v>
      </c>
      <c r="P117" s="5" t="s">
        <v>23</v>
      </c>
      <c r="Q117" s="5" t="s">
        <v>23</v>
      </c>
      <c r="R117" s="7" t="s">
        <v>24</v>
      </c>
      <c r="S117" s="7">
        <v>3</v>
      </c>
      <c r="T117" s="7">
        <v>0.37</v>
      </c>
      <c r="U117" s="7" t="str">
        <f t="shared" si="3"/>
        <v>Medium</v>
      </c>
    </row>
    <row r="118" spans="1:21" x14ac:dyDescent="0.5">
      <c r="A118" s="5" t="s">
        <v>804</v>
      </c>
      <c r="B118" s="5" t="s">
        <v>19</v>
      </c>
      <c r="C118" s="5" t="s">
        <v>39</v>
      </c>
      <c r="D118" s="5">
        <v>17</v>
      </c>
      <c r="E118" s="5">
        <f>20.5-D118</f>
        <v>3.5</v>
      </c>
      <c r="F118" s="6">
        <v>737496</v>
      </c>
      <c r="G118" s="6">
        <v>1467617.04</v>
      </c>
      <c r="H118" s="6">
        <f>(G118-F118)/E118</f>
        <v>208606.01142857145</v>
      </c>
      <c r="I118" s="6">
        <f t="shared" si="2"/>
        <v>730121.04</v>
      </c>
      <c r="J118" s="7">
        <v>9</v>
      </c>
      <c r="K118" s="7">
        <v>9</v>
      </c>
      <c r="L118" s="7">
        <v>10</v>
      </c>
      <c r="M118" s="7">
        <f>AVERAGE(J118:L118)</f>
        <v>9.3333333333333339</v>
      </c>
      <c r="N118" s="7" t="str">
        <f>IF(M118&lt;=6.9, "Detractor", IF(M118&lt;=8.9, "Neutral",IF(M118&gt;=9, "Promoter")))</f>
        <v>Promoter</v>
      </c>
      <c r="O118" s="5" t="s">
        <v>23</v>
      </c>
      <c r="P118" s="5" t="s">
        <v>22</v>
      </c>
      <c r="Q118" s="5" t="s">
        <v>23</v>
      </c>
      <c r="R118" s="7" t="s">
        <v>36</v>
      </c>
      <c r="S118" s="7">
        <v>6</v>
      </c>
      <c r="T118" s="7">
        <v>0.36</v>
      </c>
      <c r="U118" s="7" t="str">
        <f t="shared" si="3"/>
        <v>Medium</v>
      </c>
    </row>
    <row r="119" spans="1:21" x14ac:dyDescent="0.5">
      <c r="A119" s="5" t="s">
        <v>214</v>
      </c>
      <c r="B119" s="5" t="s">
        <v>19</v>
      </c>
      <c r="C119" s="5" t="s">
        <v>43</v>
      </c>
      <c r="D119" s="5">
        <v>18.75</v>
      </c>
      <c r="E119" s="5">
        <f>20.5-D119</f>
        <v>1.75</v>
      </c>
      <c r="F119" s="6">
        <v>868843</v>
      </c>
      <c r="G119" s="6">
        <v>1233757.06</v>
      </c>
      <c r="H119" s="6">
        <f>(G119-F119)/E119</f>
        <v>208522.32000000004</v>
      </c>
      <c r="I119" s="6">
        <f t="shared" si="2"/>
        <v>364914.06000000006</v>
      </c>
      <c r="J119" s="7" t="s">
        <v>21</v>
      </c>
      <c r="K119" s="7">
        <v>10</v>
      </c>
      <c r="L119" s="7">
        <v>10</v>
      </c>
      <c r="M119" s="7">
        <f>AVERAGE(J119:L119)</f>
        <v>10</v>
      </c>
      <c r="N119" s="7" t="str">
        <f>IF(M119&lt;=6.9, "Detractor", IF(M119&lt;=8.9, "Neutral",IF(M119&gt;=9, "Promoter")))</f>
        <v>Promoter</v>
      </c>
      <c r="O119" s="5" t="s">
        <v>22</v>
      </c>
      <c r="P119" s="5" t="s">
        <v>23</v>
      </c>
      <c r="Q119" s="5" t="s">
        <v>23</v>
      </c>
      <c r="R119" s="7" t="s">
        <v>24</v>
      </c>
      <c r="S119" s="7">
        <v>3</v>
      </c>
      <c r="T119" s="7">
        <v>0.5</v>
      </c>
      <c r="U119" s="7" t="str">
        <f t="shared" si="3"/>
        <v>Medium</v>
      </c>
    </row>
    <row r="120" spans="1:21" x14ac:dyDescent="0.5">
      <c r="A120" s="5" t="s">
        <v>520</v>
      </c>
      <c r="B120" s="5" t="s">
        <v>26</v>
      </c>
      <c r="C120" s="5" t="s">
        <v>27</v>
      </c>
      <c r="D120" s="5">
        <v>19.75</v>
      </c>
      <c r="E120" s="5">
        <f>20.5-D120</f>
        <v>0.75</v>
      </c>
      <c r="F120" s="6">
        <v>274302</v>
      </c>
      <c r="G120" s="6">
        <v>430654.14</v>
      </c>
      <c r="H120" s="6">
        <f>(G120-F120)/E120</f>
        <v>208469.52000000002</v>
      </c>
      <c r="I120" s="6">
        <f t="shared" si="2"/>
        <v>156352.14000000001</v>
      </c>
      <c r="J120" s="7" t="s">
        <v>21</v>
      </c>
      <c r="K120" s="7" t="s">
        <v>21</v>
      </c>
      <c r="L120" s="7">
        <v>10</v>
      </c>
      <c r="M120" s="7">
        <f>AVERAGE(J120:L120)</f>
        <v>10</v>
      </c>
      <c r="N120" s="7" t="str">
        <f>IF(M120&lt;=6.9, "Detractor", IF(M120&lt;=8.9, "Neutral",IF(M120&gt;=9, "Promoter")))</f>
        <v>Promoter</v>
      </c>
      <c r="O120" s="5" t="s">
        <v>22</v>
      </c>
      <c r="P120" s="5" t="s">
        <v>23</v>
      </c>
      <c r="Q120" s="5" t="s">
        <v>22</v>
      </c>
      <c r="R120" s="7" t="s">
        <v>36</v>
      </c>
      <c r="S120" s="7">
        <v>1</v>
      </c>
      <c r="T120" s="7">
        <v>0.31</v>
      </c>
      <c r="U120" s="7" t="str">
        <f t="shared" si="3"/>
        <v>Medium</v>
      </c>
    </row>
    <row r="121" spans="1:21" x14ac:dyDescent="0.5">
      <c r="A121" s="5" t="s">
        <v>105</v>
      </c>
      <c r="B121" s="5" t="s">
        <v>26</v>
      </c>
      <c r="C121" s="5" t="s">
        <v>20</v>
      </c>
      <c r="D121" s="5">
        <v>17.5</v>
      </c>
      <c r="E121" s="5">
        <f>20.5-D121</f>
        <v>3</v>
      </c>
      <c r="F121" s="6">
        <v>665114</v>
      </c>
      <c r="G121" s="6">
        <v>1290321.1599999999</v>
      </c>
      <c r="H121" s="6">
        <f>(G121-F121)/E121</f>
        <v>208402.38666666663</v>
      </c>
      <c r="I121" s="6">
        <f t="shared" si="2"/>
        <v>625207.15999999992</v>
      </c>
      <c r="J121" s="7">
        <v>9</v>
      </c>
      <c r="K121" s="7">
        <v>10</v>
      </c>
      <c r="L121" s="7">
        <v>7</v>
      </c>
      <c r="M121" s="7">
        <f>AVERAGE(J121:L121)</f>
        <v>8.6666666666666661</v>
      </c>
      <c r="N121" s="7" t="str">
        <f>IF(M121&lt;=6.9, "Detractor", IF(M121&lt;=8.9, "Neutral",IF(M121&gt;=9, "Promoter")))</f>
        <v>Neutral</v>
      </c>
      <c r="O121" s="5" t="s">
        <v>22</v>
      </c>
      <c r="P121" s="5" t="s">
        <v>23</v>
      </c>
      <c r="Q121" s="5" t="s">
        <v>22</v>
      </c>
      <c r="R121" s="7" t="s">
        <v>36</v>
      </c>
      <c r="S121" s="7" t="e">
        <v>#N/A</v>
      </c>
      <c r="T121" s="7" t="e">
        <v>#N/A</v>
      </c>
      <c r="U121" s="7" t="e">
        <f t="shared" si="3"/>
        <v>#N/A</v>
      </c>
    </row>
    <row r="122" spans="1:21" x14ac:dyDescent="0.5">
      <c r="A122" s="5" t="s">
        <v>162</v>
      </c>
      <c r="B122" s="5" t="s">
        <v>26</v>
      </c>
      <c r="C122" s="5" t="s">
        <v>20</v>
      </c>
      <c r="D122" s="5">
        <v>19.75</v>
      </c>
      <c r="E122" s="5">
        <f>20.5-D122</f>
        <v>0.75</v>
      </c>
      <c r="F122" s="6">
        <v>255375</v>
      </c>
      <c r="G122" s="6">
        <v>411153.75</v>
      </c>
      <c r="H122" s="6">
        <f>(G122-F122)/E122</f>
        <v>207705</v>
      </c>
      <c r="I122" s="6">
        <f t="shared" si="2"/>
        <v>155778.75</v>
      </c>
      <c r="J122" s="7" t="s">
        <v>21</v>
      </c>
      <c r="K122" s="7" t="s">
        <v>21</v>
      </c>
      <c r="L122" s="7">
        <v>9</v>
      </c>
      <c r="M122" s="7">
        <f>AVERAGE(J122:L122)</f>
        <v>9</v>
      </c>
      <c r="N122" s="7" t="str">
        <f>IF(M122&lt;=6.9, "Detractor", IF(M122&lt;=8.9, "Neutral",IF(M122&gt;=9, "Promoter")))</f>
        <v>Promoter</v>
      </c>
      <c r="O122" s="5" t="s">
        <v>23</v>
      </c>
      <c r="P122" s="5" t="s">
        <v>22</v>
      </c>
      <c r="Q122" s="5" t="s">
        <v>23</v>
      </c>
      <c r="R122" s="7" t="s">
        <v>36</v>
      </c>
      <c r="S122" s="7" t="e">
        <v>#N/A</v>
      </c>
      <c r="T122" s="7" t="e">
        <v>#N/A</v>
      </c>
      <c r="U122" s="7" t="e">
        <f t="shared" si="3"/>
        <v>#N/A</v>
      </c>
    </row>
    <row r="123" spans="1:21" x14ac:dyDescent="0.5">
      <c r="A123" s="5" t="s">
        <v>766</v>
      </c>
      <c r="B123" s="5" t="s">
        <v>31</v>
      </c>
      <c r="C123" s="5" t="s">
        <v>20</v>
      </c>
      <c r="D123" s="5">
        <v>19.25</v>
      </c>
      <c r="E123" s="5">
        <f>20.5-D123</f>
        <v>1.25</v>
      </c>
      <c r="F123" s="6">
        <v>436211</v>
      </c>
      <c r="G123" s="6">
        <v>693575.49</v>
      </c>
      <c r="H123" s="6">
        <f>(G123-F123)/E123</f>
        <v>205891.592</v>
      </c>
      <c r="I123" s="6">
        <f t="shared" si="2"/>
        <v>257364.49</v>
      </c>
      <c r="J123" s="7" t="s">
        <v>21</v>
      </c>
      <c r="K123" s="7" t="s">
        <v>21</v>
      </c>
      <c r="L123" s="7">
        <v>9</v>
      </c>
      <c r="M123" s="7">
        <f>AVERAGE(J123:L123)</f>
        <v>9</v>
      </c>
      <c r="N123" s="7" t="str">
        <f>IF(M123&lt;=6.9, "Detractor", IF(M123&lt;=8.9, "Neutral",IF(M123&gt;=9, "Promoter")))</f>
        <v>Promoter</v>
      </c>
      <c r="O123" s="5" t="s">
        <v>22</v>
      </c>
      <c r="P123" s="5" t="s">
        <v>22</v>
      </c>
      <c r="Q123" s="5" t="s">
        <v>22</v>
      </c>
      <c r="R123" s="7" t="s">
        <v>36</v>
      </c>
      <c r="S123" s="7" t="e">
        <v>#N/A</v>
      </c>
      <c r="T123" s="7" t="e">
        <v>#N/A</v>
      </c>
      <c r="U123" s="7" t="e">
        <f t="shared" si="3"/>
        <v>#N/A</v>
      </c>
    </row>
    <row r="124" spans="1:21" x14ac:dyDescent="0.5">
      <c r="A124" s="5" t="s">
        <v>706</v>
      </c>
      <c r="B124" s="5" t="s">
        <v>19</v>
      </c>
      <c r="C124" s="5" t="s">
        <v>46</v>
      </c>
      <c r="D124" s="5">
        <v>18.5</v>
      </c>
      <c r="E124" s="5">
        <f>20.5-D124</f>
        <v>2</v>
      </c>
      <c r="F124" s="6">
        <v>484367</v>
      </c>
      <c r="G124" s="6">
        <v>896078.95</v>
      </c>
      <c r="H124" s="6">
        <f>(G124-F124)/E124</f>
        <v>205855.97499999998</v>
      </c>
      <c r="I124" s="6">
        <f t="shared" si="2"/>
        <v>411711.94999999995</v>
      </c>
      <c r="J124" s="7" t="s">
        <v>21</v>
      </c>
      <c r="K124" s="7">
        <v>10</v>
      </c>
      <c r="L124" s="7">
        <v>10</v>
      </c>
      <c r="M124" s="7">
        <f>AVERAGE(J124:L124)</f>
        <v>10</v>
      </c>
      <c r="N124" s="7" t="str">
        <f>IF(M124&lt;=6.9, "Detractor", IF(M124&lt;=8.9, "Neutral",IF(M124&gt;=9, "Promoter")))</f>
        <v>Promoter</v>
      </c>
      <c r="O124" s="5" t="s">
        <v>23</v>
      </c>
      <c r="P124" s="5" t="s">
        <v>23</v>
      </c>
      <c r="Q124" s="5" t="s">
        <v>23</v>
      </c>
      <c r="R124" s="7" t="s">
        <v>36</v>
      </c>
      <c r="S124" s="7">
        <v>3</v>
      </c>
      <c r="T124" s="7">
        <v>0.32</v>
      </c>
      <c r="U124" s="7" t="str">
        <f t="shared" si="3"/>
        <v>Medium</v>
      </c>
    </row>
    <row r="125" spans="1:21" x14ac:dyDescent="0.5">
      <c r="A125" s="5" t="s">
        <v>118</v>
      </c>
      <c r="B125" s="5" t="s">
        <v>26</v>
      </c>
      <c r="C125" s="5" t="s">
        <v>20</v>
      </c>
      <c r="D125" s="5">
        <v>19</v>
      </c>
      <c r="E125" s="5">
        <f>20.5-D125</f>
        <v>1.5</v>
      </c>
      <c r="F125" s="6">
        <v>347859</v>
      </c>
      <c r="G125" s="6">
        <v>653974.91999999993</v>
      </c>
      <c r="H125" s="6">
        <f>(G125-F125)/E125</f>
        <v>204077.27999999994</v>
      </c>
      <c r="I125" s="6">
        <f t="shared" si="2"/>
        <v>306115.91999999993</v>
      </c>
      <c r="J125" s="7" t="s">
        <v>21</v>
      </c>
      <c r="K125" s="7" t="s">
        <v>21</v>
      </c>
      <c r="L125" s="7">
        <v>9</v>
      </c>
      <c r="M125" s="7">
        <f>AVERAGE(J125:L125)</f>
        <v>9</v>
      </c>
      <c r="N125" s="7" t="str">
        <f>IF(M125&lt;=6.9, "Detractor", IF(M125&lt;=8.9, "Neutral",IF(M125&gt;=9, "Promoter")))</f>
        <v>Promoter</v>
      </c>
      <c r="O125" s="5" t="s">
        <v>22</v>
      </c>
      <c r="P125" s="5" t="s">
        <v>22</v>
      </c>
      <c r="Q125" s="5" t="s">
        <v>23</v>
      </c>
      <c r="R125" s="7" t="s">
        <v>36</v>
      </c>
      <c r="S125" s="7" t="e">
        <v>#N/A</v>
      </c>
      <c r="T125" s="7" t="e">
        <v>#N/A</v>
      </c>
      <c r="U125" s="7" t="e">
        <f t="shared" si="3"/>
        <v>#N/A</v>
      </c>
    </row>
    <row r="126" spans="1:21" x14ac:dyDescent="0.5">
      <c r="A126" s="5" t="s">
        <v>65</v>
      </c>
      <c r="B126" s="5" t="s">
        <v>26</v>
      </c>
      <c r="C126" s="5" t="s">
        <v>54</v>
      </c>
      <c r="D126" s="5">
        <v>17.75</v>
      </c>
      <c r="E126" s="5">
        <f>20.5-D126</f>
        <v>2.75</v>
      </c>
      <c r="F126" s="6">
        <v>582444</v>
      </c>
      <c r="G126" s="6">
        <v>1141590.24</v>
      </c>
      <c r="H126" s="6">
        <f>(G126-F126)/E126</f>
        <v>203325.90545454546</v>
      </c>
      <c r="I126" s="6">
        <f t="shared" si="2"/>
        <v>559146.23999999999</v>
      </c>
      <c r="J126" s="7">
        <v>10</v>
      </c>
      <c r="K126" s="7">
        <v>10</v>
      </c>
      <c r="L126" s="7">
        <v>10</v>
      </c>
      <c r="M126" s="7">
        <f>AVERAGE(J126:L126)</f>
        <v>10</v>
      </c>
      <c r="N126" s="7" t="str">
        <f>IF(M126&lt;=6.9, "Detractor", IF(M126&lt;=8.9, "Neutral",IF(M126&gt;=9, "Promoter")))</f>
        <v>Promoter</v>
      </c>
      <c r="O126" s="5" t="s">
        <v>22</v>
      </c>
      <c r="P126" s="5" t="s">
        <v>23</v>
      </c>
      <c r="Q126" s="5" t="s">
        <v>22</v>
      </c>
      <c r="R126" s="7" t="s">
        <v>36</v>
      </c>
      <c r="S126" s="7">
        <v>6</v>
      </c>
      <c r="T126" s="7">
        <v>0.44</v>
      </c>
      <c r="U126" s="7" t="str">
        <f t="shared" si="3"/>
        <v>Medium</v>
      </c>
    </row>
    <row r="127" spans="1:21" x14ac:dyDescent="0.5">
      <c r="A127" s="5" t="s">
        <v>190</v>
      </c>
      <c r="B127" s="5" t="s">
        <v>26</v>
      </c>
      <c r="C127" s="5" t="s">
        <v>33</v>
      </c>
      <c r="D127" s="5">
        <v>18.75</v>
      </c>
      <c r="E127" s="5">
        <f>20.5-D127</f>
        <v>1.75</v>
      </c>
      <c r="F127" s="6">
        <v>592458</v>
      </c>
      <c r="G127" s="6">
        <v>947932.8</v>
      </c>
      <c r="H127" s="6">
        <f>(G127-F127)/E127</f>
        <v>203128.45714285717</v>
      </c>
      <c r="I127" s="6">
        <f t="shared" si="2"/>
        <v>355474.80000000005</v>
      </c>
      <c r="J127" s="7" t="s">
        <v>21</v>
      </c>
      <c r="K127" s="7">
        <v>9</v>
      </c>
      <c r="L127" s="7">
        <v>5</v>
      </c>
      <c r="M127" s="7">
        <f>AVERAGE(J127:L127)</f>
        <v>7</v>
      </c>
      <c r="N127" s="7" t="str">
        <f>IF(M127&lt;=6.9, "Detractor", IF(M127&lt;=8.9, "Neutral",IF(M127&gt;=9, "Promoter")))</f>
        <v>Neutral</v>
      </c>
      <c r="O127" s="5" t="s">
        <v>23</v>
      </c>
      <c r="P127" s="5" t="s">
        <v>22</v>
      </c>
      <c r="Q127" s="5" t="s">
        <v>23</v>
      </c>
      <c r="R127" s="7" t="s">
        <v>36</v>
      </c>
      <c r="S127" s="7">
        <v>4</v>
      </c>
      <c r="T127" s="7">
        <v>0.39</v>
      </c>
      <c r="U127" s="7" t="str">
        <f t="shared" si="3"/>
        <v>Medium</v>
      </c>
    </row>
    <row r="128" spans="1:21" x14ac:dyDescent="0.5">
      <c r="A128" s="5" t="s">
        <v>483</v>
      </c>
      <c r="B128" s="5" t="s">
        <v>35</v>
      </c>
      <c r="C128" s="5" t="s">
        <v>72</v>
      </c>
      <c r="D128" s="5">
        <v>19.75</v>
      </c>
      <c r="E128" s="5">
        <f>20.5-D128</f>
        <v>0.75</v>
      </c>
      <c r="F128" s="6">
        <v>225326</v>
      </c>
      <c r="G128" s="6">
        <v>376294.42000000004</v>
      </c>
      <c r="H128" s="6">
        <f>(G128-F128)/E128</f>
        <v>201291.22666666671</v>
      </c>
      <c r="I128" s="6">
        <f t="shared" si="2"/>
        <v>150968.42000000004</v>
      </c>
      <c r="J128" s="7" t="s">
        <v>21</v>
      </c>
      <c r="K128" s="7" t="s">
        <v>21</v>
      </c>
      <c r="L128" s="7">
        <v>9</v>
      </c>
      <c r="M128" s="7">
        <f>AVERAGE(J128:L128)</f>
        <v>9</v>
      </c>
      <c r="N128" s="7" t="str">
        <f>IF(M128&lt;=6.9, "Detractor", IF(M128&lt;=8.9, "Neutral",IF(M128&gt;=9, "Promoter")))</f>
        <v>Promoter</v>
      </c>
      <c r="O128" s="5" t="s">
        <v>23</v>
      </c>
      <c r="P128" s="5" t="s">
        <v>23</v>
      </c>
      <c r="Q128" s="5" t="s">
        <v>22</v>
      </c>
      <c r="R128" s="7" t="s">
        <v>36</v>
      </c>
      <c r="S128" s="7">
        <v>1</v>
      </c>
      <c r="T128" s="7">
        <v>0.84</v>
      </c>
      <c r="U128" s="7" t="str">
        <f t="shared" si="3"/>
        <v>Highest</v>
      </c>
    </row>
    <row r="129" spans="1:21" x14ac:dyDescent="0.5">
      <c r="A129" s="5" t="s">
        <v>963</v>
      </c>
      <c r="B129" s="5" t="s">
        <v>19</v>
      </c>
      <c r="C129" s="5" t="s">
        <v>41</v>
      </c>
      <c r="D129" s="5">
        <v>18.5</v>
      </c>
      <c r="E129" s="5">
        <f>20.5-D129</f>
        <v>2</v>
      </c>
      <c r="F129" s="6">
        <v>935963</v>
      </c>
      <c r="G129" s="6">
        <v>1338427.0899999999</v>
      </c>
      <c r="H129" s="6">
        <f>(G129-F129)/E129</f>
        <v>201232.04499999993</v>
      </c>
      <c r="I129" s="6">
        <f t="shared" si="2"/>
        <v>402464.08999999985</v>
      </c>
      <c r="J129" s="7" t="s">
        <v>21</v>
      </c>
      <c r="K129" s="7">
        <v>9</v>
      </c>
      <c r="L129" s="7">
        <v>9</v>
      </c>
      <c r="M129" s="7">
        <f>AVERAGE(J129:L129)</f>
        <v>9</v>
      </c>
      <c r="N129" s="7" t="str">
        <f>IF(M129&lt;=6.9, "Detractor", IF(M129&lt;=8.9, "Neutral",IF(M129&gt;=9, "Promoter")))</f>
        <v>Promoter</v>
      </c>
      <c r="O129" s="5" t="s">
        <v>22</v>
      </c>
      <c r="P129" s="5" t="s">
        <v>22</v>
      </c>
      <c r="Q129" s="5" t="s">
        <v>22</v>
      </c>
      <c r="R129" s="7" t="s">
        <v>36</v>
      </c>
      <c r="S129" s="7">
        <v>3</v>
      </c>
      <c r="T129" s="7">
        <v>0.25</v>
      </c>
      <c r="U129" s="7" t="str">
        <f t="shared" si="3"/>
        <v>Low</v>
      </c>
    </row>
    <row r="130" spans="1:21" x14ac:dyDescent="0.5">
      <c r="A130" s="5" t="s">
        <v>89</v>
      </c>
      <c r="B130" s="5" t="s">
        <v>26</v>
      </c>
      <c r="C130" s="5" t="s">
        <v>29</v>
      </c>
      <c r="D130" s="5">
        <v>18</v>
      </c>
      <c r="E130" s="5">
        <f>20.5-D130</f>
        <v>2.5</v>
      </c>
      <c r="F130" s="6">
        <v>668503</v>
      </c>
      <c r="G130" s="6">
        <v>1169880.25</v>
      </c>
      <c r="H130" s="6">
        <f>(G130-F130)/E130</f>
        <v>200550.9</v>
      </c>
      <c r="I130" s="6">
        <f t="shared" si="2"/>
        <v>501377.25</v>
      </c>
      <c r="J130" s="7" t="s">
        <v>21</v>
      </c>
      <c r="K130" s="7">
        <v>9</v>
      </c>
      <c r="L130" s="7">
        <v>10</v>
      </c>
      <c r="M130" s="7">
        <f>AVERAGE(J130:L130)</f>
        <v>9.5</v>
      </c>
      <c r="N130" s="7" t="str">
        <f>IF(M130&lt;=6.9, "Detractor", IF(M130&lt;=8.9, "Neutral",IF(M130&gt;=9, "Promoter")))</f>
        <v>Promoter</v>
      </c>
      <c r="O130" s="5" t="s">
        <v>23</v>
      </c>
      <c r="P130" s="5" t="s">
        <v>22</v>
      </c>
      <c r="Q130" s="5" t="s">
        <v>22</v>
      </c>
      <c r="R130" s="7" t="s">
        <v>24</v>
      </c>
      <c r="S130" s="7">
        <v>3</v>
      </c>
      <c r="T130" s="7">
        <v>0.32</v>
      </c>
      <c r="U130" s="7" t="str">
        <f t="shared" si="3"/>
        <v>Medium</v>
      </c>
    </row>
    <row r="131" spans="1:21" x14ac:dyDescent="0.5">
      <c r="A131" s="5" t="s">
        <v>206</v>
      </c>
      <c r="B131" s="5" t="s">
        <v>19</v>
      </c>
      <c r="C131" s="5" t="s">
        <v>20</v>
      </c>
      <c r="D131" s="5">
        <v>17</v>
      </c>
      <c r="E131" s="5">
        <f>20.5-D131</f>
        <v>3.5</v>
      </c>
      <c r="F131" s="6">
        <v>943001</v>
      </c>
      <c r="G131" s="6">
        <v>1640821.74</v>
      </c>
      <c r="H131" s="6">
        <f>(G131-F131)/E131</f>
        <v>199377.35428571427</v>
      </c>
      <c r="I131" s="6">
        <f t="shared" ref="I131:I194" si="4">G131-F131</f>
        <v>697820.74</v>
      </c>
      <c r="J131" s="7">
        <v>10</v>
      </c>
      <c r="K131" s="7">
        <v>9</v>
      </c>
      <c r="L131" s="7">
        <v>9</v>
      </c>
      <c r="M131" s="7">
        <f>AVERAGE(J131:L131)</f>
        <v>9.3333333333333339</v>
      </c>
      <c r="N131" s="7" t="str">
        <f>IF(M131&lt;=6.9, "Detractor", IF(M131&lt;=8.9, "Neutral",IF(M131&gt;=9, "Promoter")))</f>
        <v>Promoter</v>
      </c>
      <c r="O131" s="5" t="s">
        <v>22</v>
      </c>
      <c r="P131" s="5" t="s">
        <v>23</v>
      </c>
      <c r="Q131" s="5" t="s">
        <v>22</v>
      </c>
      <c r="R131" s="7" t="s">
        <v>36</v>
      </c>
      <c r="S131" s="7" t="e">
        <v>#N/A</v>
      </c>
      <c r="T131" s="7" t="e">
        <v>#N/A</v>
      </c>
      <c r="U131" s="7" t="e">
        <f t="shared" ref="U131:U194" si="5">IF(T131&lt;=0.25,"Low",IF(T131&lt;=0.5,"Medium",IF(T131&lt;=0.75,"High",IF(T131&gt;=0.76,"Highest"))))</f>
        <v>#N/A</v>
      </c>
    </row>
    <row r="132" spans="1:21" x14ac:dyDescent="0.5">
      <c r="A132" s="5" t="s">
        <v>386</v>
      </c>
      <c r="B132" s="5" t="s">
        <v>26</v>
      </c>
      <c r="C132" s="5" t="s">
        <v>72</v>
      </c>
      <c r="D132" s="5">
        <v>17.75</v>
      </c>
      <c r="E132" s="5">
        <f>20.5-D132</f>
        <v>2.75</v>
      </c>
      <c r="F132" s="6">
        <v>693823</v>
      </c>
      <c r="G132" s="6">
        <v>1241943.17</v>
      </c>
      <c r="H132" s="6">
        <f>(G132-F132)/E132</f>
        <v>199316.42545454542</v>
      </c>
      <c r="I132" s="6">
        <f t="shared" si="4"/>
        <v>548120.16999999993</v>
      </c>
      <c r="J132" s="7">
        <v>9</v>
      </c>
      <c r="K132" s="7">
        <v>10</v>
      </c>
      <c r="L132" s="7">
        <v>7</v>
      </c>
      <c r="M132" s="7">
        <f>AVERAGE(J132:L132)</f>
        <v>8.6666666666666661</v>
      </c>
      <c r="N132" s="7" t="str">
        <f>IF(M132&lt;=6.9, "Detractor", IF(M132&lt;=8.9, "Neutral",IF(M132&gt;=9, "Promoter")))</f>
        <v>Neutral</v>
      </c>
      <c r="O132" s="5" t="s">
        <v>23</v>
      </c>
      <c r="P132" s="5" t="s">
        <v>23</v>
      </c>
      <c r="Q132" s="5" t="s">
        <v>22</v>
      </c>
      <c r="R132" s="7" t="s">
        <v>24</v>
      </c>
      <c r="S132" s="7">
        <v>6</v>
      </c>
      <c r="T132" s="7">
        <v>0.42</v>
      </c>
      <c r="U132" s="7" t="str">
        <f t="shared" si="5"/>
        <v>Medium</v>
      </c>
    </row>
    <row r="133" spans="1:21" x14ac:dyDescent="0.5">
      <c r="A133" s="5" t="s">
        <v>840</v>
      </c>
      <c r="B133" s="5" t="s">
        <v>26</v>
      </c>
      <c r="C133" s="5" t="s">
        <v>20</v>
      </c>
      <c r="D133" s="5">
        <v>18.75</v>
      </c>
      <c r="E133" s="5">
        <f>20.5-D133</f>
        <v>1.75</v>
      </c>
      <c r="F133" s="6">
        <v>457184</v>
      </c>
      <c r="G133" s="6">
        <v>804643.84000000008</v>
      </c>
      <c r="H133" s="6">
        <f>(G133-F133)/E133</f>
        <v>198548.48000000004</v>
      </c>
      <c r="I133" s="6">
        <f t="shared" si="4"/>
        <v>347459.84000000008</v>
      </c>
      <c r="J133" s="7" t="s">
        <v>21</v>
      </c>
      <c r="K133" s="7">
        <v>10</v>
      </c>
      <c r="L133" s="7">
        <v>7</v>
      </c>
      <c r="M133" s="7">
        <f>AVERAGE(J133:L133)</f>
        <v>8.5</v>
      </c>
      <c r="N133" s="7" t="str">
        <f>IF(M133&lt;=6.9, "Detractor", IF(M133&lt;=8.9, "Neutral",IF(M133&gt;=9, "Promoter")))</f>
        <v>Neutral</v>
      </c>
      <c r="O133" s="5" t="s">
        <v>23</v>
      </c>
      <c r="P133" s="5" t="s">
        <v>23</v>
      </c>
      <c r="Q133" s="5" t="s">
        <v>23</v>
      </c>
      <c r="R133" s="7" t="s">
        <v>24</v>
      </c>
      <c r="S133" s="7" t="e">
        <v>#N/A</v>
      </c>
      <c r="T133" s="7" t="e">
        <v>#N/A</v>
      </c>
      <c r="U133" s="7" t="e">
        <f t="shared" si="5"/>
        <v>#N/A</v>
      </c>
    </row>
    <row r="134" spans="1:21" x14ac:dyDescent="0.5">
      <c r="A134" s="5" t="s">
        <v>710</v>
      </c>
      <c r="B134" s="5" t="s">
        <v>19</v>
      </c>
      <c r="C134" s="5" t="s">
        <v>39</v>
      </c>
      <c r="D134" s="5">
        <v>18.25</v>
      </c>
      <c r="E134" s="5">
        <f>20.5-D134</f>
        <v>2.25</v>
      </c>
      <c r="F134" s="6">
        <v>496068</v>
      </c>
      <c r="G134" s="6">
        <v>937568.52</v>
      </c>
      <c r="H134" s="6">
        <f>(G134-F134)/E134</f>
        <v>196222.45333333334</v>
      </c>
      <c r="I134" s="6">
        <f t="shared" si="4"/>
        <v>441500.52</v>
      </c>
      <c r="J134" s="7" t="s">
        <v>21</v>
      </c>
      <c r="K134" s="7">
        <v>10</v>
      </c>
      <c r="L134" s="7">
        <v>10</v>
      </c>
      <c r="M134" s="7">
        <f>AVERAGE(J134:L134)</f>
        <v>10</v>
      </c>
      <c r="N134" s="7" t="str">
        <f>IF(M134&lt;=6.9, "Detractor", IF(M134&lt;=8.9, "Neutral",IF(M134&gt;=9, "Promoter")))</f>
        <v>Promoter</v>
      </c>
      <c r="O134" s="5" t="s">
        <v>22</v>
      </c>
      <c r="P134" s="5" t="s">
        <v>22</v>
      </c>
      <c r="Q134" s="5" t="s">
        <v>23</v>
      </c>
      <c r="R134" s="7" t="s">
        <v>24</v>
      </c>
      <c r="S134" s="7">
        <v>3</v>
      </c>
      <c r="T134" s="7">
        <v>0.67</v>
      </c>
      <c r="U134" s="7" t="str">
        <f t="shared" si="5"/>
        <v>High</v>
      </c>
    </row>
    <row r="135" spans="1:21" x14ac:dyDescent="0.5">
      <c r="A135" s="5" t="s">
        <v>917</v>
      </c>
      <c r="B135" s="5" t="s">
        <v>19</v>
      </c>
      <c r="C135" s="5" t="s">
        <v>46</v>
      </c>
      <c r="D135" s="5">
        <v>17.25</v>
      </c>
      <c r="E135" s="5">
        <f>20.5-D135</f>
        <v>3.25</v>
      </c>
      <c r="F135" s="6">
        <v>655206</v>
      </c>
      <c r="G135" s="6">
        <v>1290755.8199999998</v>
      </c>
      <c r="H135" s="6">
        <f>(G135-F135)/E135</f>
        <v>195553.79076923072</v>
      </c>
      <c r="I135" s="6">
        <f t="shared" si="4"/>
        <v>635549.81999999983</v>
      </c>
      <c r="J135" s="7">
        <v>10</v>
      </c>
      <c r="K135" s="7">
        <v>10</v>
      </c>
      <c r="L135" s="7">
        <v>8</v>
      </c>
      <c r="M135" s="7">
        <f>AVERAGE(J135:L135)</f>
        <v>9.3333333333333339</v>
      </c>
      <c r="N135" s="7" t="str">
        <f>IF(M135&lt;=6.9, "Detractor", IF(M135&lt;=8.9, "Neutral",IF(M135&gt;=9, "Promoter")))</f>
        <v>Promoter</v>
      </c>
      <c r="O135" s="5" t="s">
        <v>22</v>
      </c>
      <c r="P135" s="5" t="s">
        <v>22</v>
      </c>
      <c r="Q135" s="5" t="s">
        <v>23</v>
      </c>
      <c r="R135" s="7" t="s">
        <v>36</v>
      </c>
      <c r="S135" s="7">
        <v>6</v>
      </c>
      <c r="T135" s="7">
        <v>0.82</v>
      </c>
      <c r="U135" s="7" t="str">
        <f t="shared" si="5"/>
        <v>Highest</v>
      </c>
    </row>
    <row r="136" spans="1:21" x14ac:dyDescent="0.5">
      <c r="A136" s="5" t="s">
        <v>103</v>
      </c>
      <c r="B136" s="5" t="s">
        <v>26</v>
      </c>
      <c r="C136" s="5" t="s">
        <v>72</v>
      </c>
      <c r="D136" s="5">
        <v>19.25</v>
      </c>
      <c r="E136" s="5">
        <f>20.5-D136</f>
        <v>1.25</v>
      </c>
      <c r="F136" s="6">
        <v>254938</v>
      </c>
      <c r="G136" s="6">
        <v>497129.1</v>
      </c>
      <c r="H136" s="6">
        <f>(G136-F136)/E136</f>
        <v>193752.87999999998</v>
      </c>
      <c r="I136" s="6">
        <f t="shared" si="4"/>
        <v>242191.09999999998</v>
      </c>
      <c r="J136" s="7" t="s">
        <v>21</v>
      </c>
      <c r="K136" s="7" t="s">
        <v>21</v>
      </c>
      <c r="L136" s="7">
        <v>9</v>
      </c>
      <c r="M136" s="7">
        <f>AVERAGE(J136:L136)</f>
        <v>9</v>
      </c>
      <c r="N136" s="7" t="str">
        <f>IF(M136&lt;=6.9, "Detractor", IF(M136&lt;=8.9, "Neutral",IF(M136&gt;=9, "Promoter")))</f>
        <v>Promoter</v>
      </c>
      <c r="O136" s="5" t="s">
        <v>22</v>
      </c>
      <c r="P136" s="5" t="s">
        <v>22</v>
      </c>
      <c r="Q136" s="5" t="s">
        <v>23</v>
      </c>
      <c r="R136" s="7" t="s">
        <v>36</v>
      </c>
      <c r="S136" s="7">
        <v>2</v>
      </c>
      <c r="T136" s="7">
        <v>0.49</v>
      </c>
      <c r="U136" s="7" t="str">
        <f t="shared" si="5"/>
        <v>Medium</v>
      </c>
    </row>
    <row r="137" spans="1:21" x14ac:dyDescent="0.5">
      <c r="A137" s="5" t="s">
        <v>343</v>
      </c>
      <c r="B137" s="5" t="s">
        <v>26</v>
      </c>
      <c r="C137" s="5" t="s">
        <v>27</v>
      </c>
      <c r="D137" s="5">
        <v>19.25</v>
      </c>
      <c r="E137" s="5">
        <f>20.5-D137</f>
        <v>1.25</v>
      </c>
      <c r="F137" s="6">
        <v>394931</v>
      </c>
      <c r="G137" s="6">
        <v>635838.91</v>
      </c>
      <c r="H137" s="6">
        <f>(G137-F137)/E137</f>
        <v>192726.32800000004</v>
      </c>
      <c r="I137" s="6">
        <f t="shared" si="4"/>
        <v>240907.91000000003</v>
      </c>
      <c r="J137" s="7" t="s">
        <v>21</v>
      </c>
      <c r="K137" s="7" t="s">
        <v>21</v>
      </c>
      <c r="L137" s="7">
        <v>9</v>
      </c>
      <c r="M137" s="7">
        <f>AVERAGE(J137:L137)</f>
        <v>9</v>
      </c>
      <c r="N137" s="7" t="str">
        <f>IF(M137&lt;=6.9, "Detractor", IF(M137&lt;=8.9, "Neutral",IF(M137&gt;=9, "Promoter")))</f>
        <v>Promoter</v>
      </c>
      <c r="O137" s="5" t="s">
        <v>23</v>
      </c>
      <c r="P137" s="5" t="s">
        <v>23</v>
      </c>
      <c r="Q137" s="5" t="s">
        <v>22</v>
      </c>
      <c r="R137" s="7" t="s">
        <v>24</v>
      </c>
      <c r="S137" s="7">
        <v>1</v>
      </c>
      <c r="T137" s="7">
        <v>0.35</v>
      </c>
      <c r="U137" s="7" t="str">
        <f t="shared" si="5"/>
        <v>Medium</v>
      </c>
    </row>
    <row r="138" spans="1:21" x14ac:dyDescent="0.5">
      <c r="A138" s="5" t="s">
        <v>101</v>
      </c>
      <c r="B138" s="5" t="s">
        <v>19</v>
      </c>
      <c r="C138" s="5" t="s">
        <v>70</v>
      </c>
      <c r="D138" s="5">
        <v>18.75</v>
      </c>
      <c r="E138" s="5">
        <f>20.5-D138</f>
        <v>1.75</v>
      </c>
      <c r="F138" s="6">
        <v>366328</v>
      </c>
      <c r="G138" s="6">
        <v>703349.76000000001</v>
      </c>
      <c r="H138" s="6">
        <f>(G138-F138)/E138</f>
        <v>192583.86285714287</v>
      </c>
      <c r="I138" s="6">
        <f t="shared" si="4"/>
        <v>337021.76</v>
      </c>
      <c r="J138" s="7" t="s">
        <v>21</v>
      </c>
      <c r="K138" s="7">
        <v>9</v>
      </c>
      <c r="L138" s="7">
        <v>10</v>
      </c>
      <c r="M138" s="7">
        <f>AVERAGE(J138:L138)</f>
        <v>9.5</v>
      </c>
      <c r="N138" s="7" t="str">
        <f>IF(M138&lt;=6.9, "Detractor", IF(M138&lt;=8.9, "Neutral",IF(M138&gt;=9, "Promoter")))</f>
        <v>Promoter</v>
      </c>
      <c r="O138" s="5" t="s">
        <v>23</v>
      </c>
      <c r="P138" s="5" t="s">
        <v>22</v>
      </c>
      <c r="Q138" s="5" t="s">
        <v>23</v>
      </c>
      <c r="R138" s="7" t="s">
        <v>24</v>
      </c>
      <c r="S138" s="7">
        <v>4</v>
      </c>
      <c r="T138" s="7">
        <v>0.4</v>
      </c>
      <c r="U138" s="7" t="str">
        <f t="shared" si="5"/>
        <v>Medium</v>
      </c>
    </row>
    <row r="139" spans="1:21" x14ac:dyDescent="0.5">
      <c r="A139" s="5" t="s">
        <v>432</v>
      </c>
      <c r="B139" s="5" t="s">
        <v>19</v>
      </c>
      <c r="C139" s="5" t="s">
        <v>72</v>
      </c>
      <c r="D139" s="5">
        <v>18.25</v>
      </c>
      <c r="E139" s="5">
        <f>20.5-D139</f>
        <v>2.25</v>
      </c>
      <c r="F139" s="6">
        <v>739471</v>
      </c>
      <c r="G139" s="6">
        <v>1168364.18</v>
      </c>
      <c r="H139" s="6">
        <f>(G139-F139)/E139</f>
        <v>190619.19111111108</v>
      </c>
      <c r="I139" s="6">
        <f t="shared" si="4"/>
        <v>428893.17999999993</v>
      </c>
      <c r="J139" s="7" t="s">
        <v>21</v>
      </c>
      <c r="K139" s="7">
        <v>10</v>
      </c>
      <c r="L139" s="7">
        <v>6</v>
      </c>
      <c r="M139" s="7">
        <f>AVERAGE(J139:L139)</f>
        <v>8</v>
      </c>
      <c r="N139" s="7" t="str">
        <f>IF(M139&lt;=6.9, "Detractor", IF(M139&lt;=8.9, "Neutral",IF(M139&gt;=9, "Promoter")))</f>
        <v>Neutral</v>
      </c>
      <c r="O139" s="5" t="s">
        <v>23</v>
      </c>
      <c r="P139" s="5" t="s">
        <v>23</v>
      </c>
      <c r="Q139" s="5" t="s">
        <v>22</v>
      </c>
      <c r="R139" s="7" t="s">
        <v>24</v>
      </c>
      <c r="S139" s="7">
        <v>3</v>
      </c>
      <c r="T139" s="7">
        <v>0.4</v>
      </c>
      <c r="U139" s="7" t="str">
        <f t="shared" si="5"/>
        <v>Medium</v>
      </c>
    </row>
    <row r="140" spans="1:21" x14ac:dyDescent="0.5">
      <c r="A140" s="5" t="s">
        <v>591</v>
      </c>
      <c r="B140" s="5" t="s">
        <v>19</v>
      </c>
      <c r="C140" s="5" t="s">
        <v>54</v>
      </c>
      <c r="D140" s="5">
        <v>19.5</v>
      </c>
      <c r="E140" s="5">
        <f>20.5-D140</f>
        <v>1</v>
      </c>
      <c r="F140" s="6">
        <v>900137</v>
      </c>
      <c r="G140" s="6">
        <v>1089165.77</v>
      </c>
      <c r="H140" s="6">
        <f>(G140-F140)/E140</f>
        <v>189028.77000000002</v>
      </c>
      <c r="I140" s="6">
        <f t="shared" si="4"/>
        <v>189028.77000000002</v>
      </c>
      <c r="J140" s="7" t="s">
        <v>21</v>
      </c>
      <c r="K140" s="7" t="s">
        <v>21</v>
      </c>
      <c r="L140" s="7">
        <v>8</v>
      </c>
      <c r="M140" s="7">
        <f>AVERAGE(J140:L140)</f>
        <v>8</v>
      </c>
      <c r="N140" s="7" t="str">
        <f>IF(M140&lt;=6.9, "Detractor", IF(M140&lt;=8.9, "Neutral",IF(M140&gt;=9, "Promoter")))</f>
        <v>Neutral</v>
      </c>
      <c r="O140" s="5" t="s">
        <v>22</v>
      </c>
      <c r="P140" s="5" t="s">
        <v>23</v>
      </c>
      <c r="Q140" s="5" t="s">
        <v>22</v>
      </c>
      <c r="R140" s="7" t="s">
        <v>24</v>
      </c>
      <c r="S140" s="7">
        <v>1</v>
      </c>
      <c r="T140" s="7">
        <v>0.81</v>
      </c>
      <c r="U140" s="7" t="str">
        <f t="shared" si="5"/>
        <v>Highest</v>
      </c>
    </row>
    <row r="141" spans="1:21" x14ac:dyDescent="0.5">
      <c r="A141" s="5" t="s">
        <v>403</v>
      </c>
      <c r="B141" s="5" t="s">
        <v>31</v>
      </c>
      <c r="C141" s="5" t="s">
        <v>33</v>
      </c>
      <c r="D141" s="5">
        <v>18.75</v>
      </c>
      <c r="E141" s="5">
        <f>20.5-D141</f>
        <v>1.75</v>
      </c>
      <c r="F141" s="6">
        <v>472489</v>
      </c>
      <c r="G141" s="6">
        <v>803231.3</v>
      </c>
      <c r="H141" s="6">
        <f>(G141-F141)/E141</f>
        <v>188995.60000000003</v>
      </c>
      <c r="I141" s="6">
        <f t="shared" si="4"/>
        <v>330742.30000000005</v>
      </c>
      <c r="J141" s="7" t="s">
        <v>21</v>
      </c>
      <c r="K141" s="7">
        <v>9</v>
      </c>
      <c r="L141" s="7">
        <v>7</v>
      </c>
      <c r="M141" s="7">
        <f>AVERAGE(J141:L141)</f>
        <v>8</v>
      </c>
      <c r="N141" s="7" t="str">
        <f>IF(M141&lt;=6.9, "Detractor", IF(M141&lt;=8.9, "Neutral",IF(M141&gt;=9, "Promoter")))</f>
        <v>Neutral</v>
      </c>
      <c r="O141" s="5" t="s">
        <v>22</v>
      </c>
      <c r="P141" s="5" t="s">
        <v>23</v>
      </c>
      <c r="Q141" s="5" t="s">
        <v>23</v>
      </c>
      <c r="R141" s="7" t="s">
        <v>36</v>
      </c>
      <c r="S141" s="7">
        <v>4</v>
      </c>
      <c r="T141" s="7">
        <v>0.71</v>
      </c>
      <c r="U141" s="7" t="str">
        <f t="shared" si="5"/>
        <v>High</v>
      </c>
    </row>
    <row r="142" spans="1:21" x14ac:dyDescent="0.5">
      <c r="A142" s="5" t="s">
        <v>277</v>
      </c>
      <c r="B142" s="5" t="s">
        <v>26</v>
      </c>
      <c r="C142" s="5" t="s">
        <v>46</v>
      </c>
      <c r="D142" s="5">
        <v>18</v>
      </c>
      <c r="E142" s="5">
        <f>20.5-D142</f>
        <v>2.5</v>
      </c>
      <c r="F142" s="6">
        <v>682400</v>
      </c>
      <c r="G142" s="6">
        <v>1153256</v>
      </c>
      <c r="H142" s="6">
        <f>(G142-F142)/E142</f>
        <v>188342.39999999999</v>
      </c>
      <c r="I142" s="6">
        <f t="shared" si="4"/>
        <v>470856</v>
      </c>
      <c r="J142" s="7" t="s">
        <v>21</v>
      </c>
      <c r="K142" s="7">
        <v>10</v>
      </c>
      <c r="L142" s="7">
        <v>10</v>
      </c>
      <c r="M142" s="7">
        <f>AVERAGE(J142:L142)</f>
        <v>10</v>
      </c>
      <c r="N142" s="7" t="str">
        <f>IF(M142&lt;=6.9, "Detractor", IF(M142&lt;=8.9, "Neutral",IF(M142&gt;=9, "Promoter")))</f>
        <v>Promoter</v>
      </c>
      <c r="O142" s="5" t="s">
        <v>23</v>
      </c>
      <c r="P142" s="5" t="s">
        <v>23</v>
      </c>
      <c r="Q142" s="5" t="s">
        <v>22</v>
      </c>
      <c r="R142" s="7" t="s">
        <v>36</v>
      </c>
      <c r="S142" s="7">
        <v>3</v>
      </c>
      <c r="T142" s="7">
        <v>0.21</v>
      </c>
      <c r="U142" s="7" t="str">
        <f t="shared" si="5"/>
        <v>Low</v>
      </c>
    </row>
    <row r="143" spans="1:21" x14ac:dyDescent="0.5">
      <c r="A143" s="5" t="s">
        <v>222</v>
      </c>
      <c r="B143" s="5" t="s">
        <v>35</v>
      </c>
      <c r="C143" s="5" t="s">
        <v>54</v>
      </c>
      <c r="D143" s="5">
        <v>19.5</v>
      </c>
      <c r="E143" s="5">
        <f>20.5-D143</f>
        <v>1</v>
      </c>
      <c r="F143" s="6">
        <v>231724</v>
      </c>
      <c r="G143" s="6">
        <v>419420.44</v>
      </c>
      <c r="H143" s="6">
        <f>(G143-F143)/E143</f>
        <v>187696.44</v>
      </c>
      <c r="I143" s="6">
        <f t="shared" si="4"/>
        <v>187696.44</v>
      </c>
      <c r="J143" s="7" t="s">
        <v>21</v>
      </c>
      <c r="K143" s="7" t="s">
        <v>21</v>
      </c>
      <c r="L143" s="7">
        <v>9</v>
      </c>
      <c r="M143" s="7">
        <f>AVERAGE(J143:L143)</f>
        <v>9</v>
      </c>
      <c r="N143" s="7" t="str">
        <f>IF(M143&lt;=6.9, "Detractor", IF(M143&lt;=8.9, "Neutral",IF(M143&gt;=9, "Promoter")))</f>
        <v>Promoter</v>
      </c>
      <c r="O143" s="5" t="s">
        <v>23</v>
      </c>
      <c r="P143" s="5" t="s">
        <v>23</v>
      </c>
      <c r="Q143" s="5" t="s">
        <v>23</v>
      </c>
      <c r="R143" s="7" t="s">
        <v>24</v>
      </c>
      <c r="S143" s="7">
        <v>2</v>
      </c>
      <c r="T143" s="7">
        <v>0.43</v>
      </c>
      <c r="U143" s="7" t="str">
        <f t="shared" si="5"/>
        <v>Medium</v>
      </c>
    </row>
    <row r="144" spans="1:21" x14ac:dyDescent="0.5">
      <c r="A144" s="5" t="s">
        <v>455</v>
      </c>
      <c r="B144" s="5" t="s">
        <v>19</v>
      </c>
      <c r="C144" s="5" t="s">
        <v>70</v>
      </c>
      <c r="D144" s="5">
        <v>17.25</v>
      </c>
      <c r="E144" s="5">
        <f>20.5-D144</f>
        <v>3.25</v>
      </c>
      <c r="F144" s="6">
        <v>608798</v>
      </c>
      <c r="G144" s="6">
        <v>1217596</v>
      </c>
      <c r="H144" s="6">
        <f>(G144-F144)/E144</f>
        <v>187322.46153846153</v>
      </c>
      <c r="I144" s="6">
        <f t="shared" si="4"/>
        <v>608798</v>
      </c>
      <c r="J144" s="7">
        <v>9</v>
      </c>
      <c r="K144" s="7">
        <v>9</v>
      </c>
      <c r="L144" s="7">
        <v>9</v>
      </c>
      <c r="M144" s="7">
        <f>AVERAGE(J144:L144)</f>
        <v>9</v>
      </c>
      <c r="N144" s="7" t="str">
        <f>IF(M144&lt;=6.9, "Detractor", IF(M144&lt;=8.9, "Neutral",IF(M144&gt;=9, "Promoter")))</f>
        <v>Promoter</v>
      </c>
      <c r="O144" s="5" t="s">
        <v>23</v>
      </c>
      <c r="P144" s="5" t="s">
        <v>22</v>
      </c>
      <c r="Q144" s="5" t="s">
        <v>22</v>
      </c>
      <c r="R144" s="7" t="s">
        <v>36</v>
      </c>
      <c r="S144" s="7">
        <v>6</v>
      </c>
      <c r="T144" s="7">
        <v>0.82</v>
      </c>
      <c r="U144" s="7" t="str">
        <f t="shared" si="5"/>
        <v>Highest</v>
      </c>
    </row>
    <row r="145" spans="1:21" x14ac:dyDescent="0.5">
      <c r="A145" s="5" t="s">
        <v>258</v>
      </c>
      <c r="B145" s="5" t="s">
        <v>26</v>
      </c>
      <c r="C145" s="5" t="s">
        <v>33</v>
      </c>
      <c r="D145" s="5">
        <v>19.25</v>
      </c>
      <c r="E145" s="5">
        <f>20.5-D145</f>
        <v>1.25</v>
      </c>
      <c r="F145" s="6">
        <v>433285</v>
      </c>
      <c r="G145" s="6">
        <v>667258.9</v>
      </c>
      <c r="H145" s="6">
        <f>(G145-F145)/E145</f>
        <v>187179.12000000002</v>
      </c>
      <c r="I145" s="6">
        <f t="shared" si="4"/>
        <v>233973.90000000002</v>
      </c>
      <c r="J145" s="7" t="s">
        <v>21</v>
      </c>
      <c r="K145" s="7" t="s">
        <v>21</v>
      </c>
      <c r="L145" s="7">
        <v>7</v>
      </c>
      <c r="M145" s="7">
        <f>AVERAGE(J145:L145)</f>
        <v>7</v>
      </c>
      <c r="N145" s="7" t="str">
        <f>IF(M145&lt;=6.9, "Detractor", IF(M145&lt;=8.9, "Neutral",IF(M145&gt;=9, "Promoter")))</f>
        <v>Neutral</v>
      </c>
      <c r="O145" s="5" t="s">
        <v>23</v>
      </c>
      <c r="P145" s="5" t="s">
        <v>23</v>
      </c>
      <c r="Q145" s="5" t="s">
        <v>22</v>
      </c>
      <c r="R145" s="7" t="s">
        <v>36</v>
      </c>
      <c r="S145" s="7">
        <v>1</v>
      </c>
      <c r="T145" s="7">
        <v>0.34</v>
      </c>
      <c r="U145" s="7" t="str">
        <f t="shared" si="5"/>
        <v>Medium</v>
      </c>
    </row>
    <row r="146" spans="1:21" x14ac:dyDescent="0.5">
      <c r="A146" s="5" t="s">
        <v>302</v>
      </c>
      <c r="B146" s="5" t="s">
        <v>19</v>
      </c>
      <c r="C146" s="5" t="s">
        <v>70</v>
      </c>
      <c r="D146" s="5">
        <v>17.25</v>
      </c>
      <c r="E146" s="5">
        <f>20.5-D146</f>
        <v>3.25</v>
      </c>
      <c r="F146" s="6">
        <v>699107</v>
      </c>
      <c r="G146" s="6">
        <v>1307330.0899999999</v>
      </c>
      <c r="H146" s="6">
        <f>(G146-F146)/E146</f>
        <v>187145.5661538461</v>
      </c>
      <c r="I146" s="6">
        <f t="shared" si="4"/>
        <v>608223.08999999985</v>
      </c>
      <c r="J146" s="7">
        <v>9</v>
      </c>
      <c r="K146" s="7">
        <v>10</v>
      </c>
      <c r="L146" s="7">
        <v>10</v>
      </c>
      <c r="M146" s="7">
        <f>AVERAGE(J146:L146)</f>
        <v>9.6666666666666661</v>
      </c>
      <c r="N146" s="7" t="str">
        <f>IF(M146&lt;=6.9, "Detractor", IF(M146&lt;=8.9, "Neutral",IF(M146&gt;=9, "Promoter")))</f>
        <v>Promoter</v>
      </c>
      <c r="O146" s="5" t="s">
        <v>23</v>
      </c>
      <c r="P146" s="5" t="s">
        <v>23</v>
      </c>
      <c r="Q146" s="5" t="s">
        <v>22</v>
      </c>
      <c r="R146" s="7" t="s">
        <v>24</v>
      </c>
      <c r="S146" s="7">
        <v>6</v>
      </c>
      <c r="T146" s="7">
        <v>0.89</v>
      </c>
      <c r="U146" s="7" t="str">
        <f t="shared" si="5"/>
        <v>Highest</v>
      </c>
    </row>
    <row r="147" spans="1:21" x14ac:dyDescent="0.5">
      <c r="A147" s="5" t="s">
        <v>824</v>
      </c>
      <c r="B147" s="5" t="s">
        <v>31</v>
      </c>
      <c r="C147" s="5" t="s">
        <v>20</v>
      </c>
      <c r="D147" s="5">
        <v>18.5</v>
      </c>
      <c r="E147" s="5">
        <f>20.5-D147</f>
        <v>2</v>
      </c>
      <c r="F147" s="6">
        <v>498198</v>
      </c>
      <c r="G147" s="6">
        <v>871846.5</v>
      </c>
      <c r="H147" s="6">
        <f>(G147-F147)/E147</f>
        <v>186824.25</v>
      </c>
      <c r="I147" s="6">
        <f t="shared" si="4"/>
        <v>373648.5</v>
      </c>
      <c r="J147" s="7" t="s">
        <v>21</v>
      </c>
      <c r="K147" s="7">
        <v>5</v>
      </c>
      <c r="L147" s="7">
        <v>9</v>
      </c>
      <c r="M147" s="7">
        <f>AVERAGE(J147:L147)</f>
        <v>7</v>
      </c>
      <c r="N147" s="7" t="str">
        <f>IF(M147&lt;=6.9, "Detractor", IF(M147&lt;=8.9, "Neutral",IF(M147&gt;=9, "Promoter")))</f>
        <v>Neutral</v>
      </c>
      <c r="O147" s="5" t="s">
        <v>23</v>
      </c>
      <c r="P147" s="5" t="s">
        <v>23</v>
      </c>
      <c r="Q147" s="5" t="s">
        <v>23</v>
      </c>
      <c r="R147" s="7" t="s">
        <v>24</v>
      </c>
      <c r="S147" s="7" t="e">
        <v>#N/A</v>
      </c>
      <c r="T147" s="7" t="e">
        <v>#N/A</v>
      </c>
      <c r="U147" s="7" t="e">
        <f t="shared" si="5"/>
        <v>#N/A</v>
      </c>
    </row>
    <row r="148" spans="1:21" x14ac:dyDescent="0.5">
      <c r="A148" s="5" t="s">
        <v>558</v>
      </c>
      <c r="B148" s="5" t="s">
        <v>19</v>
      </c>
      <c r="C148" s="5" t="s">
        <v>46</v>
      </c>
      <c r="D148" s="5">
        <v>19</v>
      </c>
      <c r="E148" s="5">
        <f>20.5-D148</f>
        <v>1.5</v>
      </c>
      <c r="F148" s="6">
        <v>405073</v>
      </c>
      <c r="G148" s="6">
        <v>684573.37</v>
      </c>
      <c r="H148" s="6">
        <f>(G148-F148)/E148</f>
        <v>186333.58</v>
      </c>
      <c r="I148" s="6">
        <f t="shared" si="4"/>
        <v>279500.37</v>
      </c>
      <c r="J148" s="7" t="s">
        <v>21</v>
      </c>
      <c r="K148" s="7" t="s">
        <v>21</v>
      </c>
      <c r="L148" s="7">
        <v>10</v>
      </c>
      <c r="M148" s="7">
        <f>AVERAGE(J148:L148)</f>
        <v>10</v>
      </c>
      <c r="N148" s="7" t="str">
        <f>IF(M148&lt;=6.9, "Detractor", IF(M148&lt;=8.9, "Neutral",IF(M148&gt;=9, "Promoter")))</f>
        <v>Promoter</v>
      </c>
      <c r="O148" s="5" t="s">
        <v>22</v>
      </c>
      <c r="P148" s="5" t="s">
        <v>23</v>
      </c>
      <c r="Q148" s="5" t="s">
        <v>22</v>
      </c>
      <c r="R148" s="7" t="s">
        <v>36</v>
      </c>
      <c r="S148" s="7">
        <v>1</v>
      </c>
      <c r="T148" s="7">
        <v>0.36</v>
      </c>
      <c r="U148" s="7" t="str">
        <f t="shared" si="5"/>
        <v>Medium</v>
      </c>
    </row>
    <row r="149" spans="1:21" x14ac:dyDescent="0.5">
      <c r="A149" s="5" t="s">
        <v>637</v>
      </c>
      <c r="B149" s="5" t="s">
        <v>31</v>
      </c>
      <c r="C149" s="5" t="s">
        <v>43</v>
      </c>
      <c r="D149" s="5">
        <v>19.75</v>
      </c>
      <c r="E149" s="5">
        <f>20.5-D149</f>
        <v>0.75</v>
      </c>
      <c r="F149" s="6">
        <v>202123</v>
      </c>
      <c r="G149" s="6">
        <v>341587.87</v>
      </c>
      <c r="H149" s="6">
        <f>(G149-F149)/E149</f>
        <v>185953.16</v>
      </c>
      <c r="I149" s="6">
        <f t="shared" si="4"/>
        <v>139464.87</v>
      </c>
      <c r="J149" s="7" t="s">
        <v>21</v>
      </c>
      <c r="K149" s="7" t="s">
        <v>21</v>
      </c>
      <c r="L149" s="7">
        <v>9</v>
      </c>
      <c r="M149" s="7">
        <f>AVERAGE(J149:L149)</f>
        <v>9</v>
      </c>
      <c r="N149" s="7" t="str">
        <f>IF(M149&lt;=6.9, "Detractor", IF(M149&lt;=8.9, "Neutral",IF(M149&gt;=9, "Promoter")))</f>
        <v>Promoter</v>
      </c>
      <c r="O149" s="5" t="s">
        <v>23</v>
      </c>
      <c r="P149" s="5" t="s">
        <v>23</v>
      </c>
      <c r="Q149" s="5" t="s">
        <v>23</v>
      </c>
      <c r="R149" s="7" t="s">
        <v>36</v>
      </c>
      <c r="S149" s="7">
        <v>1</v>
      </c>
      <c r="T149" s="7">
        <v>0.09</v>
      </c>
      <c r="U149" s="7" t="str">
        <f t="shared" si="5"/>
        <v>Low</v>
      </c>
    </row>
    <row r="150" spans="1:21" x14ac:dyDescent="0.5">
      <c r="A150" s="5" t="s">
        <v>643</v>
      </c>
      <c r="B150" s="5" t="s">
        <v>26</v>
      </c>
      <c r="C150" s="5" t="s">
        <v>27</v>
      </c>
      <c r="D150" s="5">
        <v>19.25</v>
      </c>
      <c r="E150" s="5">
        <f>20.5-D150</f>
        <v>1.25</v>
      </c>
      <c r="F150" s="6">
        <v>284145</v>
      </c>
      <c r="G150" s="6">
        <v>514302.45</v>
      </c>
      <c r="H150" s="6">
        <f>(G150-F150)/E150</f>
        <v>184125.96000000002</v>
      </c>
      <c r="I150" s="6">
        <f t="shared" si="4"/>
        <v>230157.45</v>
      </c>
      <c r="J150" s="7" t="s">
        <v>21</v>
      </c>
      <c r="K150" s="7" t="s">
        <v>21</v>
      </c>
      <c r="L150" s="7">
        <v>9</v>
      </c>
      <c r="M150" s="7">
        <f>AVERAGE(J150:L150)</f>
        <v>9</v>
      </c>
      <c r="N150" s="7" t="str">
        <f>IF(M150&lt;=6.9, "Detractor", IF(M150&lt;=8.9, "Neutral",IF(M150&gt;=9, "Promoter")))</f>
        <v>Promoter</v>
      </c>
      <c r="O150" s="5" t="s">
        <v>22</v>
      </c>
      <c r="P150" s="5" t="s">
        <v>23</v>
      </c>
      <c r="Q150" s="5" t="s">
        <v>22</v>
      </c>
      <c r="R150" s="7" t="s">
        <v>36</v>
      </c>
      <c r="S150" s="7">
        <v>2</v>
      </c>
      <c r="T150" s="7">
        <v>0.46</v>
      </c>
      <c r="U150" s="7" t="str">
        <f t="shared" si="5"/>
        <v>Medium</v>
      </c>
    </row>
    <row r="151" spans="1:21" x14ac:dyDescent="0.5">
      <c r="A151" s="5" t="s">
        <v>756</v>
      </c>
      <c r="B151" s="5" t="s">
        <v>19</v>
      </c>
      <c r="C151" s="5" t="s">
        <v>46</v>
      </c>
      <c r="D151" s="5">
        <v>19.25</v>
      </c>
      <c r="E151" s="5">
        <f>20.5-D151</f>
        <v>1.25</v>
      </c>
      <c r="F151" s="6">
        <v>765282</v>
      </c>
      <c r="G151" s="6">
        <v>994866.6</v>
      </c>
      <c r="H151" s="6">
        <f>(G151-F151)/E151</f>
        <v>183667.68</v>
      </c>
      <c r="I151" s="6">
        <f t="shared" si="4"/>
        <v>229584.59999999998</v>
      </c>
      <c r="J151" s="7" t="s">
        <v>21</v>
      </c>
      <c r="K151" s="7" t="s">
        <v>21</v>
      </c>
      <c r="L151" s="7">
        <v>9</v>
      </c>
      <c r="M151" s="7">
        <f>AVERAGE(J151:L151)</f>
        <v>9</v>
      </c>
      <c r="N151" s="7" t="str">
        <f>IF(M151&lt;=6.9, "Detractor", IF(M151&lt;=8.9, "Neutral",IF(M151&gt;=9, "Promoter")))</f>
        <v>Promoter</v>
      </c>
      <c r="O151" s="5" t="s">
        <v>22</v>
      </c>
      <c r="P151" s="5" t="s">
        <v>23</v>
      </c>
      <c r="Q151" s="5" t="s">
        <v>23</v>
      </c>
      <c r="R151" s="7" t="s">
        <v>24</v>
      </c>
      <c r="S151" s="7">
        <v>1</v>
      </c>
      <c r="T151" s="7">
        <v>0.85</v>
      </c>
      <c r="U151" s="7" t="str">
        <f t="shared" si="5"/>
        <v>Highest</v>
      </c>
    </row>
    <row r="152" spans="1:21" x14ac:dyDescent="0.5">
      <c r="A152" s="5" t="s">
        <v>152</v>
      </c>
      <c r="B152" s="5" t="s">
        <v>26</v>
      </c>
      <c r="C152" s="5" t="s">
        <v>43</v>
      </c>
      <c r="D152" s="5">
        <v>17.25</v>
      </c>
      <c r="E152" s="5">
        <f>20.5-D152</f>
        <v>3.25</v>
      </c>
      <c r="F152" s="6">
        <v>708965</v>
      </c>
      <c r="G152" s="6">
        <v>1304495.6000000001</v>
      </c>
      <c r="H152" s="6">
        <f>(G152-F152)/E152</f>
        <v>183240.18461538464</v>
      </c>
      <c r="I152" s="6">
        <f t="shared" si="4"/>
        <v>595530.60000000009</v>
      </c>
      <c r="J152" s="7">
        <v>9</v>
      </c>
      <c r="K152" s="7">
        <v>8</v>
      </c>
      <c r="L152" s="7">
        <v>10</v>
      </c>
      <c r="M152" s="7">
        <f>AVERAGE(J152:L152)</f>
        <v>9</v>
      </c>
      <c r="N152" s="7" t="str">
        <f>IF(M152&lt;=6.9, "Detractor", IF(M152&lt;=8.9, "Neutral",IF(M152&gt;=9, "Promoter")))</f>
        <v>Promoter</v>
      </c>
      <c r="O152" s="5" t="s">
        <v>22</v>
      </c>
      <c r="P152" s="5" t="s">
        <v>23</v>
      </c>
      <c r="Q152" s="5" t="s">
        <v>22</v>
      </c>
      <c r="R152" s="7" t="s">
        <v>24</v>
      </c>
      <c r="S152" s="7">
        <v>5</v>
      </c>
      <c r="T152" s="7">
        <v>0.38</v>
      </c>
      <c r="U152" s="7" t="str">
        <f t="shared" si="5"/>
        <v>Medium</v>
      </c>
    </row>
    <row r="153" spans="1:21" x14ac:dyDescent="0.5">
      <c r="A153" s="5" t="s">
        <v>348</v>
      </c>
      <c r="B153" s="5" t="s">
        <v>19</v>
      </c>
      <c r="C153" s="5" t="s">
        <v>72</v>
      </c>
      <c r="D153" s="5">
        <v>17</v>
      </c>
      <c r="E153" s="5">
        <f>20.5-D153</f>
        <v>3.5</v>
      </c>
      <c r="F153" s="6">
        <v>984756</v>
      </c>
      <c r="G153" s="6">
        <v>1624847.4</v>
      </c>
      <c r="H153" s="6">
        <f>(G153-F153)/E153</f>
        <v>182883.25714285712</v>
      </c>
      <c r="I153" s="6">
        <f t="shared" si="4"/>
        <v>640091.39999999991</v>
      </c>
      <c r="J153" s="7">
        <v>9</v>
      </c>
      <c r="K153" s="7">
        <v>8</v>
      </c>
      <c r="L153" s="7">
        <v>10</v>
      </c>
      <c r="M153" s="7">
        <f>AVERAGE(J153:L153)</f>
        <v>9</v>
      </c>
      <c r="N153" s="7" t="str">
        <f>IF(M153&lt;=6.9, "Detractor", IF(M153&lt;=8.9, "Neutral",IF(M153&gt;=9, "Promoter")))</f>
        <v>Promoter</v>
      </c>
      <c r="O153" s="5" t="s">
        <v>22</v>
      </c>
      <c r="P153" s="5" t="s">
        <v>23</v>
      </c>
      <c r="Q153" s="5" t="s">
        <v>23</v>
      </c>
      <c r="R153" s="7" t="s">
        <v>24</v>
      </c>
      <c r="S153" s="7">
        <v>5</v>
      </c>
      <c r="T153" s="7">
        <v>0.18</v>
      </c>
      <c r="U153" s="7" t="str">
        <f t="shared" si="5"/>
        <v>Low</v>
      </c>
    </row>
    <row r="154" spans="1:21" x14ac:dyDescent="0.5">
      <c r="A154" s="5" t="s">
        <v>596</v>
      </c>
      <c r="B154" s="5" t="s">
        <v>19</v>
      </c>
      <c r="C154" s="5" t="s">
        <v>20</v>
      </c>
      <c r="D154" s="5">
        <v>18.75</v>
      </c>
      <c r="E154" s="5">
        <f>20.5-D154</f>
        <v>1.75</v>
      </c>
      <c r="F154" s="6">
        <v>725430</v>
      </c>
      <c r="G154" s="6">
        <v>1044619.2</v>
      </c>
      <c r="H154" s="6">
        <f>(G154-F154)/E154</f>
        <v>182393.82857142854</v>
      </c>
      <c r="I154" s="6">
        <f t="shared" si="4"/>
        <v>319189.19999999995</v>
      </c>
      <c r="J154" s="7" t="s">
        <v>21</v>
      </c>
      <c r="K154" s="7">
        <v>9</v>
      </c>
      <c r="L154" s="7">
        <v>9</v>
      </c>
      <c r="M154" s="7">
        <f>AVERAGE(J154:L154)</f>
        <v>9</v>
      </c>
      <c r="N154" s="7" t="str">
        <f>IF(M154&lt;=6.9, "Detractor", IF(M154&lt;=8.9, "Neutral",IF(M154&gt;=9, "Promoter")))</f>
        <v>Promoter</v>
      </c>
      <c r="O154" s="5" t="s">
        <v>23</v>
      </c>
      <c r="P154" s="5" t="s">
        <v>22</v>
      </c>
      <c r="Q154" s="5" t="s">
        <v>23</v>
      </c>
      <c r="R154" s="7" t="s">
        <v>24</v>
      </c>
      <c r="S154" s="7" t="e">
        <v>#N/A</v>
      </c>
      <c r="T154" s="7" t="e">
        <v>#N/A</v>
      </c>
      <c r="U154" s="7" t="e">
        <f t="shared" si="5"/>
        <v>#N/A</v>
      </c>
    </row>
    <row r="155" spans="1:21" x14ac:dyDescent="0.5">
      <c r="A155" s="5" t="s">
        <v>469</v>
      </c>
      <c r="B155" s="5" t="s">
        <v>19</v>
      </c>
      <c r="C155" s="5" t="s">
        <v>70</v>
      </c>
      <c r="D155" s="5">
        <v>18.75</v>
      </c>
      <c r="E155" s="5">
        <f>20.5-D155</f>
        <v>1.75</v>
      </c>
      <c r="F155" s="6">
        <v>360036</v>
      </c>
      <c r="G155" s="6">
        <v>676867.67999999993</v>
      </c>
      <c r="H155" s="6">
        <f>(G155-F155)/E155</f>
        <v>181046.67428571425</v>
      </c>
      <c r="I155" s="6">
        <f t="shared" si="4"/>
        <v>316831.67999999993</v>
      </c>
      <c r="J155" s="7" t="s">
        <v>21</v>
      </c>
      <c r="K155" s="7">
        <v>5</v>
      </c>
      <c r="L155" s="7">
        <v>10</v>
      </c>
      <c r="M155" s="7">
        <f>AVERAGE(J155:L155)</f>
        <v>7.5</v>
      </c>
      <c r="N155" s="7" t="str">
        <f>IF(M155&lt;=6.9, "Detractor", IF(M155&lt;=8.9, "Neutral",IF(M155&gt;=9, "Promoter")))</f>
        <v>Neutral</v>
      </c>
      <c r="O155" s="5" t="s">
        <v>22</v>
      </c>
      <c r="P155" s="5" t="s">
        <v>23</v>
      </c>
      <c r="Q155" s="5" t="s">
        <v>23</v>
      </c>
      <c r="R155" s="7" t="s">
        <v>24</v>
      </c>
      <c r="S155" s="7">
        <v>4</v>
      </c>
      <c r="T155" s="7">
        <v>0.42</v>
      </c>
      <c r="U155" s="7" t="str">
        <f t="shared" si="5"/>
        <v>Medium</v>
      </c>
    </row>
    <row r="156" spans="1:21" x14ac:dyDescent="0.5">
      <c r="A156" s="5" t="s">
        <v>567</v>
      </c>
      <c r="B156" s="5" t="s">
        <v>19</v>
      </c>
      <c r="C156" s="5" t="s">
        <v>70</v>
      </c>
      <c r="D156" s="5">
        <v>17.75</v>
      </c>
      <c r="E156" s="5">
        <f>20.5-D156</f>
        <v>2.75</v>
      </c>
      <c r="F156" s="6">
        <v>652348</v>
      </c>
      <c r="G156" s="6">
        <v>1148132.48</v>
      </c>
      <c r="H156" s="6">
        <f>(G156-F156)/E156</f>
        <v>180285.26545454544</v>
      </c>
      <c r="I156" s="6">
        <f t="shared" si="4"/>
        <v>495784.48</v>
      </c>
      <c r="J156" s="7">
        <v>9</v>
      </c>
      <c r="K156" s="7">
        <v>9</v>
      </c>
      <c r="L156" s="7">
        <v>8</v>
      </c>
      <c r="M156" s="7">
        <f>AVERAGE(J156:L156)</f>
        <v>8.6666666666666661</v>
      </c>
      <c r="N156" s="7" t="str">
        <f>IF(M156&lt;=6.9, "Detractor", IF(M156&lt;=8.9, "Neutral",IF(M156&gt;=9, "Promoter")))</f>
        <v>Neutral</v>
      </c>
      <c r="O156" s="5" t="s">
        <v>22</v>
      </c>
      <c r="P156" s="5" t="s">
        <v>22</v>
      </c>
      <c r="Q156" s="5" t="s">
        <v>22</v>
      </c>
      <c r="R156" s="7" t="s">
        <v>24</v>
      </c>
      <c r="S156" s="7">
        <v>6</v>
      </c>
      <c r="T156" s="7">
        <v>0.84</v>
      </c>
      <c r="U156" s="7" t="str">
        <f t="shared" si="5"/>
        <v>Highest</v>
      </c>
    </row>
    <row r="157" spans="1:21" x14ac:dyDescent="0.5">
      <c r="A157" s="5" t="s">
        <v>476</v>
      </c>
      <c r="B157" s="5" t="s">
        <v>26</v>
      </c>
      <c r="C157" s="5" t="s">
        <v>46</v>
      </c>
      <c r="D157" s="5">
        <v>18.75</v>
      </c>
      <c r="E157" s="5">
        <f>20.5-D157</f>
        <v>1.75</v>
      </c>
      <c r="F157" s="6">
        <v>473899</v>
      </c>
      <c r="G157" s="6">
        <v>786672.34000000008</v>
      </c>
      <c r="H157" s="6">
        <f>(G157-F157)/E157</f>
        <v>178727.62285714291</v>
      </c>
      <c r="I157" s="6">
        <f t="shared" si="4"/>
        <v>312773.34000000008</v>
      </c>
      <c r="J157" s="7" t="s">
        <v>21</v>
      </c>
      <c r="K157" s="7">
        <v>9</v>
      </c>
      <c r="L157" s="7">
        <v>9</v>
      </c>
      <c r="M157" s="7">
        <f>AVERAGE(J157:L157)</f>
        <v>9</v>
      </c>
      <c r="N157" s="7" t="str">
        <f>IF(M157&lt;=6.9, "Detractor", IF(M157&lt;=8.9, "Neutral",IF(M157&gt;=9, "Promoter")))</f>
        <v>Promoter</v>
      </c>
      <c r="O157" s="5" t="s">
        <v>22</v>
      </c>
      <c r="P157" s="5" t="s">
        <v>22</v>
      </c>
      <c r="Q157" s="5" t="s">
        <v>23</v>
      </c>
      <c r="R157" s="7" t="s">
        <v>36</v>
      </c>
      <c r="S157" s="7">
        <v>4</v>
      </c>
      <c r="T157" s="7">
        <v>0.42</v>
      </c>
      <c r="U157" s="7" t="str">
        <f t="shared" si="5"/>
        <v>Medium</v>
      </c>
    </row>
    <row r="158" spans="1:21" x14ac:dyDescent="0.5">
      <c r="A158" s="5" t="s">
        <v>79</v>
      </c>
      <c r="B158" s="5" t="s">
        <v>19</v>
      </c>
      <c r="C158" s="5" t="s">
        <v>29</v>
      </c>
      <c r="D158" s="5">
        <v>18.5</v>
      </c>
      <c r="E158" s="5">
        <f>20.5-D158</f>
        <v>2</v>
      </c>
      <c r="F158" s="6">
        <v>390245</v>
      </c>
      <c r="G158" s="6">
        <v>745367.95</v>
      </c>
      <c r="H158" s="6">
        <f>(G158-F158)/E158</f>
        <v>177561.47499999998</v>
      </c>
      <c r="I158" s="6">
        <f t="shared" si="4"/>
        <v>355122.94999999995</v>
      </c>
      <c r="J158" s="7" t="s">
        <v>21</v>
      </c>
      <c r="K158" s="7">
        <v>9</v>
      </c>
      <c r="L158" s="7">
        <v>5</v>
      </c>
      <c r="M158" s="7">
        <f>AVERAGE(J158:L158)</f>
        <v>7</v>
      </c>
      <c r="N158" s="7" t="str">
        <f>IF(M158&lt;=6.9, "Detractor", IF(M158&lt;=8.9, "Neutral",IF(M158&gt;=9, "Promoter")))</f>
        <v>Neutral</v>
      </c>
      <c r="O158" s="5" t="s">
        <v>23</v>
      </c>
      <c r="P158" s="5" t="s">
        <v>22</v>
      </c>
      <c r="Q158" s="5" t="s">
        <v>22</v>
      </c>
      <c r="R158" s="7" t="s">
        <v>36</v>
      </c>
      <c r="S158" s="7">
        <v>4</v>
      </c>
      <c r="T158" s="7">
        <v>0.16</v>
      </c>
      <c r="U158" s="7" t="str">
        <f t="shared" si="5"/>
        <v>Low</v>
      </c>
    </row>
    <row r="159" spans="1:21" x14ac:dyDescent="0.5">
      <c r="A159" s="5" t="s">
        <v>543</v>
      </c>
      <c r="B159" s="5" t="s">
        <v>19</v>
      </c>
      <c r="C159" s="5" t="s">
        <v>72</v>
      </c>
      <c r="D159" s="5">
        <v>18.25</v>
      </c>
      <c r="E159" s="5">
        <f>20.5-D159</f>
        <v>2.25</v>
      </c>
      <c r="F159" s="6">
        <v>973728</v>
      </c>
      <c r="G159" s="6">
        <v>1372956.48</v>
      </c>
      <c r="H159" s="6">
        <f>(G159-F159)/E159</f>
        <v>177434.88</v>
      </c>
      <c r="I159" s="6">
        <f t="shared" si="4"/>
        <v>399228.48</v>
      </c>
      <c r="J159" s="7" t="s">
        <v>21</v>
      </c>
      <c r="K159" s="7">
        <v>4</v>
      </c>
      <c r="L159" s="7">
        <v>9</v>
      </c>
      <c r="M159" s="7">
        <f>AVERAGE(J159:L159)</f>
        <v>6.5</v>
      </c>
      <c r="N159" s="7" t="str">
        <f>IF(M159&lt;=6.9, "Detractor", IF(M159&lt;=8.9, "Neutral",IF(M159&gt;=9, "Promoter")))</f>
        <v>Detractor</v>
      </c>
      <c r="O159" s="5" t="s">
        <v>23</v>
      </c>
      <c r="P159" s="5" t="s">
        <v>23</v>
      </c>
      <c r="Q159" s="5" t="s">
        <v>22</v>
      </c>
      <c r="R159" s="7" t="s">
        <v>24</v>
      </c>
      <c r="S159" s="7">
        <v>2</v>
      </c>
      <c r="T159" s="7">
        <v>0.82</v>
      </c>
      <c r="U159" s="7" t="str">
        <f t="shared" si="5"/>
        <v>Highest</v>
      </c>
    </row>
    <row r="160" spans="1:21" x14ac:dyDescent="0.5">
      <c r="A160" s="5" t="s">
        <v>806</v>
      </c>
      <c r="B160" s="5" t="s">
        <v>19</v>
      </c>
      <c r="C160" s="5" t="s">
        <v>20</v>
      </c>
      <c r="D160" s="5">
        <v>19.5</v>
      </c>
      <c r="E160" s="5">
        <f>20.5-D160</f>
        <v>1</v>
      </c>
      <c r="F160" s="6">
        <v>884275</v>
      </c>
      <c r="G160" s="6">
        <v>1061130</v>
      </c>
      <c r="H160" s="6">
        <f>(G160-F160)/E160</f>
        <v>176855</v>
      </c>
      <c r="I160" s="6">
        <f t="shared" si="4"/>
        <v>176855</v>
      </c>
      <c r="J160" s="7" t="s">
        <v>21</v>
      </c>
      <c r="K160" s="7" t="s">
        <v>21</v>
      </c>
      <c r="L160" s="7">
        <v>10</v>
      </c>
      <c r="M160" s="7">
        <f>AVERAGE(J160:L160)</f>
        <v>10</v>
      </c>
      <c r="N160" s="7" t="str">
        <f>IF(M160&lt;=6.9, "Detractor", IF(M160&lt;=8.9, "Neutral",IF(M160&gt;=9, "Promoter")))</f>
        <v>Promoter</v>
      </c>
      <c r="O160" s="5" t="s">
        <v>22</v>
      </c>
      <c r="P160" s="5" t="s">
        <v>23</v>
      </c>
      <c r="Q160" s="5" t="s">
        <v>23</v>
      </c>
      <c r="R160" s="7" t="s">
        <v>36</v>
      </c>
      <c r="S160" s="7" t="e">
        <v>#N/A</v>
      </c>
      <c r="T160" s="7" t="e">
        <v>#N/A</v>
      </c>
      <c r="U160" s="7" t="e">
        <f t="shared" si="5"/>
        <v>#N/A</v>
      </c>
    </row>
    <row r="161" spans="1:21" x14ac:dyDescent="0.5">
      <c r="A161" s="5" t="s">
        <v>114</v>
      </c>
      <c r="B161" s="5" t="s">
        <v>26</v>
      </c>
      <c r="C161" s="5" t="s">
        <v>43</v>
      </c>
      <c r="D161" s="5">
        <v>19.5</v>
      </c>
      <c r="E161" s="5">
        <f>20.5-D161</f>
        <v>1</v>
      </c>
      <c r="F161" s="6">
        <v>442082</v>
      </c>
      <c r="G161" s="6">
        <v>618914.80000000005</v>
      </c>
      <c r="H161" s="6">
        <f>(G161-F161)/E161</f>
        <v>176832.80000000005</v>
      </c>
      <c r="I161" s="6">
        <f t="shared" si="4"/>
        <v>176832.80000000005</v>
      </c>
      <c r="J161" s="7" t="s">
        <v>21</v>
      </c>
      <c r="K161" s="7" t="s">
        <v>21</v>
      </c>
      <c r="L161" s="7">
        <v>8</v>
      </c>
      <c r="M161" s="7">
        <f>AVERAGE(J161:L161)</f>
        <v>8</v>
      </c>
      <c r="N161" s="7" t="str">
        <f>IF(M161&lt;=6.9, "Detractor", IF(M161&lt;=8.9, "Neutral",IF(M161&gt;=9, "Promoter")))</f>
        <v>Neutral</v>
      </c>
      <c r="O161" s="5" t="s">
        <v>23</v>
      </c>
      <c r="P161" s="5" t="s">
        <v>22</v>
      </c>
      <c r="Q161" s="5" t="s">
        <v>23</v>
      </c>
      <c r="R161" s="7" t="s">
        <v>24</v>
      </c>
      <c r="S161" s="7">
        <v>2</v>
      </c>
      <c r="T161" s="7">
        <v>0.61</v>
      </c>
      <c r="U161" s="7" t="str">
        <f t="shared" si="5"/>
        <v>High</v>
      </c>
    </row>
    <row r="162" spans="1:21" x14ac:dyDescent="0.5">
      <c r="A162" s="5" t="s">
        <v>658</v>
      </c>
      <c r="B162" s="5" t="s">
        <v>19</v>
      </c>
      <c r="C162" s="5" t="s">
        <v>54</v>
      </c>
      <c r="D162" s="5">
        <v>18.5</v>
      </c>
      <c r="E162" s="5">
        <f>20.5-D162</f>
        <v>2</v>
      </c>
      <c r="F162" s="6">
        <v>489501</v>
      </c>
      <c r="G162" s="6">
        <v>841941.72</v>
      </c>
      <c r="H162" s="6">
        <f>(G162-F162)/E162</f>
        <v>176220.36</v>
      </c>
      <c r="I162" s="6">
        <f t="shared" si="4"/>
        <v>352440.72</v>
      </c>
      <c r="J162" s="7" t="s">
        <v>21</v>
      </c>
      <c r="K162" s="7">
        <v>9</v>
      </c>
      <c r="L162" s="7">
        <v>9</v>
      </c>
      <c r="M162" s="7">
        <f>AVERAGE(J162:L162)</f>
        <v>9</v>
      </c>
      <c r="N162" s="7" t="str">
        <f>IF(M162&lt;=6.9, "Detractor", IF(M162&lt;=8.9, "Neutral",IF(M162&gt;=9, "Promoter")))</f>
        <v>Promoter</v>
      </c>
      <c r="O162" s="5" t="s">
        <v>22</v>
      </c>
      <c r="P162" s="5" t="s">
        <v>23</v>
      </c>
      <c r="Q162" s="5" t="s">
        <v>22</v>
      </c>
      <c r="R162" s="7" t="s">
        <v>36</v>
      </c>
      <c r="S162" s="7">
        <v>4</v>
      </c>
      <c r="T162" s="7">
        <v>7.0000000000000007E-2</v>
      </c>
      <c r="U162" s="7" t="str">
        <f t="shared" si="5"/>
        <v>Low</v>
      </c>
    </row>
    <row r="163" spans="1:21" x14ac:dyDescent="0.5">
      <c r="A163" s="5" t="s">
        <v>560</v>
      </c>
      <c r="B163" s="5" t="s">
        <v>19</v>
      </c>
      <c r="C163" s="5" t="s">
        <v>39</v>
      </c>
      <c r="D163" s="5">
        <v>18.75</v>
      </c>
      <c r="E163" s="5">
        <f>20.5-D163</f>
        <v>1.75</v>
      </c>
      <c r="F163" s="6">
        <v>404731</v>
      </c>
      <c r="G163" s="6">
        <v>712326.56</v>
      </c>
      <c r="H163" s="6">
        <f>(G163-F163)/E163</f>
        <v>175768.89142857146</v>
      </c>
      <c r="I163" s="6">
        <f t="shared" si="4"/>
        <v>307595.56000000006</v>
      </c>
      <c r="J163" s="7" t="s">
        <v>21</v>
      </c>
      <c r="K163" s="7">
        <v>9</v>
      </c>
      <c r="L163" s="7">
        <v>9</v>
      </c>
      <c r="M163" s="7">
        <f>AVERAGE(J163:L163)</f>
        <v>9</v>
      </c>
      <c r="N163" s="7" t="str">
        <f>IF(M163&lt;=6.9, "Detractor", IF(M163&lt;=8.9, "Neutral",IF(M163&gt;=9, "Promoter")))</f>
        <v>Promoter</v>
      </c>
      <c r="O163" s="5" t="s">
        <v>23</v>
      </c>
      <c r="P163" s="5" t="s">
        <v>23</v>
      </c>
      <c r="Q163" s="5" t="s">
        <v>22</v>
      </c>
      <c r="R163" s="7" t="s">
        <v>36</v>
      </c>
      <c r="S163" s="7">
        <v>4</v>
      </c>
      <c r="T163" s="7">
        <v>0.43</v>
      </c>
      <c r="U163" s="7" t="str">
        <f t="shared" si="5"/>
        <v>Medium</v>
      </c>
    </row>
    <row r="164" spans="1:21" x14ac:dyDescent="0.5">
      <c r="A164" s="5" t="s">
        <v>360</v>
      </c>
      <c r="B164" s="5" t="s">
        <v>19</v>
      </c>
      <c r="C164" s="5" t="s">
        <v>46</v>
      </c>
      <c r="D164" s="5">
        <v>19</v>
      </c>
      <c r="E164" s="5">
        <f>20.5-D164</f>
        <v>1.5</v>
      </c>
      <c r="F164" s="6">
        <v>436994</v>
      </c>
      <c r="G164" s="6">
        <v>699190.39999999991</v>
      </c>
      <c r="H164" s="6">
        <f>(G164-F164)/E164</f>
        <v>174797.59999999995</v>
      </c>
      <c r="I164" s="6">
        <f t="shared" si="4"/>
        <v>262196.39999999991</v>
      </c>
      <c r="J164" s="7" t="s">
        <v>21</v>
      </c>
      <c r="K164" s="7" t="s">
        <v>21</v>
      </c>
      <c r="L164" s="7">
        <v>9</v>
      </c>
      <c r="M164" s="7">
        <f>AVERAGE(J164:L164)</f>
        <v>9</v>
      </c>
      <c r="N164" s="7" t="str">
        <f>IF(M164&lt;=6.9, "Detractor", IF(M164&lt;=8.9, "Neutral",IF(M164&gt;=9, "Promoter")))</f>
        <v>Promoter</v>
      </c>
      <c r="O164" s="5" t="s">
        <v>22</v>
      </c>
      <c r="P164" s="5" t="s">
        <v>23</v>
      </c>
      <c r="Q164" s="5" t="s">
        <v>23</v>
      </c>
      <c r="R164" s="7" t="s">
        <v>36</v>
      </c>
      <c r="S164" s="7">
        <v>1</v>
      </c>
      <c r="T164" s="7">
        <v>0.18</v>
      </c>
      <c r="U164" s="7" t="str">
        <f t="shared" si="5"/>
        <v>Low</v>
      </c>
    </row>
    <row r="165" spans="1:21" x14ac:dyDescent="0.5">
      <c r="A165" s="5" t="s">
        <v>331</v>
      </c>
      <c r="B165" s="5" t="s">
        <v>19</v>
      </c>
      <c r="C165" s="5" t="s">
        <v>41</v>
      </c>
      <c r="D165" s="5">
        <v>17.5</v>
      </c>
      <c r="E165" s="5">
        <f>20.5-D165</f>
        <v>3</v>
      </c>
      <c r="F165" s="6">
        <v>697855</v>
      </c>
      <c r="G165" s="6">
        <v>1221246.25</v>
      </c>
      <c r="H165" s="6">
        <f>(G165-F165)/E165</f>
        <v>174463.75</v>
      </c>
      <c r="I165" s="6">
        <f t="shared" si="4"/>
        <v>523391.25</v>
      </c>
      <c r="J165" s="7">
        <v>9</v>
      </c>
      <c r="K165" s="7">
        <v>10</v>
      </c>
      <c r="L165" s="7">
        <v>9</v>
      </c>
      <c r="M165" s="7">
        <f>AVERAGE(J165:L165)</f>
        <v>9.3333333333333339</v>
      </c>
      <c r="N165" s="7" t="str">
        <f>IF(M165&lt;=6.9, "Detractor", IF(M165&lt;=8.9, "Neutral",IF(M165&gt;=9, "Promoter")))</f>
        <v>Promoter</v>
      </c>
      <c r="O165" s="5" t="s">
        <v>23</v>
      </c>
      <c r="P165" s="5" t="s">
        <v>23</v>
      </c>
      <c r="Q165" s="5" t="s">
        <v>22</v>
      </c>
      <c r="R165" s="7" t="s">
        <v>24</v>
      </c>
      <c r="S165" s="7">
        <v>6</v>
      </c>
      <c r="T165" s="7">
        <v>0.32</v>
      </c>
      <c r="U165" s="7" t="str">
        <f t="shared" si="5"/>
        <v>Medium</v>
      </c>
    </row>
    <row r="166" spans="1:21" x14ac:dyDescent="0.5">
      <c r="A166" s="5" t="s">
        <v>827</v>
      </c>
      <c r="B166" s="5" t="s">
        <v>19</v>
      </c>
      <c r="C166" s="5" t="s">
        <v>43</v>
      </c>
      <c r="D166" s="5">
        <v>18</v>
      </c>
      <c r="E166" s="5">
        <f>20.5-D166</f>
        <v>2.5</v>
      </c>
      <c r="F166" s="6">
        <v>596123</v>
      </c>
      <c r="G166" s="6">
        <v>1031292.79</v>
      </c>
      <c r="H166" s="6">
        <f>(G166-F166)/E166</f>
        <v>174067.91600000003</v>
      </c>
      <c r="I166" s="6">
        <f t="shared" si="4"/>
        <v>435169.79000000004</v>
      </c>
      <c r="J166" s="7" t="s">
        <v>21</v>
      </c>
      <c r="K166" s="7">
        <v>9</v>
      </c>
      <c r="L166" s="7">
        <v>9</v>
      </c>
      <c r="M166" s="7">
        <f>AVERAGE(J166:L166)</f>
        <v>9</v>
      </c>
      <c r="N166" s="7" t="str">
        <f>IF(M166&lt;=6.9, "Detractor", IF(M166&lt;=8.9, "Neutral",IF(M166&gt;=9, "Promoter")))</f>
        <v>Promoter</v>
      </c>
      <c r="O166" s="5" t="s">
        <v>22</v>
      </c>
      <c r="P166" s="5" t="s">
        <v>22</v>
      </c>
      <c r="Q166" s="5" t="s">
        <v>23</v>
      </c>
      <c r="R166" s="7" t="s">
        <v>36</v>
      </c>
      <c r="S166" s="7">
        <v>4</v>
      </c>
      <c r="T166" s="7">
        <v>0.74</v>
      </c>
      <c r="U166" s="7" t="str">
        <f t="shared" si="5"/>
        <v>High</v>
      </c>
    </row>
    <row r="167" spans="1:21" x14ac:dyDescent="0.5">
      <c r="A167" s="5" t="s">
        <v>147</v>
      </c>
      <c r="B167" s="5" t="s">
        <v>19</v>
      </c>
      <c r="C167" s="5" t="s">
        <v>20</v>
      </c>
      <c r="D167" s="5">
        <v>17</v>
      </c>
      <c r="E167" s="5">
        <f>20.5-D167</f>
        <v>3.5</v>
      </c>
      <c r="F167" s="6">
        <v>751077</v>
      </c>
      <c r="G167" s="6">
        <v>1359449.37</v>
      </c>
      <c r="H167" s="6">
        <f>(G167-F167)/E167</f>
        <v>173820.67714285717</v>
      </c>
      <c r="I167" s="6">
        <f t="shared" si="4"/>
        <v>608372.37000000011</v>
      </c>
      <c r="J167" s="7">
        <v>9</v>
      </c>
      <c r="K167" s="7">
        <v>9</v>
      </c>
      <c r="L167" s="7">
        <v>9</v>
      </c>
      <c r="M167" s="7">
        <f>AVERAGE(J167:L167)</f>
        <v>9</v>
      </c>
      <c r="N167" s="7" t="str">
        <f>IF(M167&lt;=6.9, "Detractor", IF(M167&lt;=8.9, "Neutral",IF(M167&gt;=9, "Promoter")))</f>
        <v>Promoter</v>
      </c>
      <c r="O167" s="5" t="s">
        <v>23</v>
      </c>
      <c r="P167" s="5" t="s">
        <v>23</v>
      </c>
      <c r="Q167" s="5" t="s">
        <v>22</v>
      </c>
      <c r="R167" s="7" t="s">
        <v>24</v>
      </c>
      <c r="S167" s="7" t="e">
        <v>#N/A</v>
      </c>
      <c r="T167" s="7" t="e">
        <v>#N/A</v>
      </c>
      <c r="U167" s="7" t="e">
        <f t="shared" si="5"/>
        <v>#N/A</v>
      </c>
    </row>
    <row r="168" spans="1:21" x14ac:dyDescent="0.5">
      <c r="A168" s="5" t="s">
        <v>615</v>
      </c>
      <c r="B168" s="5" t="s">
        <v>19</v>
      </c>
      <c r="C168" s="5" t="s">
        <v>27</v>
      </c>
      <c r="D168" s="5">
        <v>18</v>
      </c>
      <c r="E168" s="5">
        <f>20.5-D168</f>
        <v>2.5</v>
      </c>
      <c r="F168" s="6">
        <v>602647</v>
      </c>
      <c r="G168" s="6">
        <v>1036552.84</v>
      </c>
      <c r="H168" s="6">
        <f>(G168-F168)/E168</f>
        <v>173562.33599999998</v>
      </c>
      <c r="I168" s="6">
        <f t="shared" si="4"/>
        <v>433905.83999999997</v>
      </c>
      <c r="J168" s="7" t="s">
        <v>21</v>
      </c>
      <c r="K168" s="7">
        <v>10</v>
      </c>
      <c r="L168" s="7">
        <v>9</v>
      </c>
      <c r="M168" s="7">
        <f>AVERAGE(J168:L168)</f>
        <v>9.5</v>
      </c>
      <c r="N168" s="7" t="str">
        <f>IF(M168&lt;=6.9, "Detractor", IF(M168&lt;=8.9, "Neutral",IF(M168&gt;=9, "Promoter")))</f>
        <v>Promoter</v>
      </c>
      <c r="O168" s="5" t="s">
        <v>23</v>
      </c>
      <c r="P168" s="5" t="s">
        <v>23</v>
      </c>
      <c r="Q168" s="5" t="s">
        <v>23</v>
      </c>
      <c r="R168" s="7" t="s">
        <v>36</v>
      </c>
      <c r="S168" s="7">
        <v>4</v>
      </c>
      <c r="T168" s="7">
        <v>0.36</v>
      </c>
      <c r="U168" s="7" t="str">
        <f t="shared" si="5"/>
        <v>Medium</v>
      </c>
    </row>
    <row r="169" spans="1:21" x14ac:dyDescent="0.5">
      <c r="A169" s="5" t="s">
        <v>58</v>
      </c>
      <c r="B169" s="5" t="s">
        <v>31</v>
      </c>
      <c r="C169" s="5" t="s">
        <v>39</v>
      </c>
      <c r="D169" s="5">
        <v>18.75</v>
      </c>
      <c r="E169" s="5">
        <f>20.5-D169</f>
        <v>1.75</v>
      </c>
      <c r="F169" s="6">
        <v>355970</v>
      </c>
      <c r="G169" s="6">
        <v>658544.5</v>
      </c>
      <c r="H169" s="6">
        <f>(G169-F169)/E169</f>
        <v>172899.71428571429</v>
      </c>
      <c r="I169" s="6">
        <f t="shared" si="4"/>
        <v>302574.5</v>
      </c>
      <c r="J169" s="7" t="s">
        <v>21</v>
      </c>
      <c r="K169" s="7">
        <v>9</v>
      </c>
      <c r="L169" s="7">
        <v>10</v>
      </c>
      <c r="M169" s="7">
        <f>AVERAGE(J169:L169)</f>
        <v>9.5</v>
      </c>
      <c r="N169" s="7" t="str">
        <f>IF(M169&lt;=6.9, "Detractor", IF(M169&lt;=8.9, "Neutral",IF(M169&gt;=9, "Promoter")))</f>
        <v>Promoter</v>
      </c>
      <c r="O169" s="5" t="s">
        <v>23</v>
      </c>
      <c r="P169" s="5" t="s">
        <v>22</v>
      </c>
      <c r="Q169" s="5" t="s">
        <v>23</v>
      </c>
      <c r="R169" s="7" t="s">
        <v>24</v>
      </c>
      <c r="S169" s="7">
        <v>3</v>
      </c>
      <c r="T169" s="7">
        <v>0.41</v>
      </c>
      <c r="U169" s="7" t="str">
        <f t="shared" si="5"/>
        <v>Medium</v>
      </c>
    </row>
    <row r="170" spans="1:21" x14ac:dyDescent="0.5">
      <c r="A170" s="5" t="s">
        <v>853</v>
      </c>
      <c r="B170" s="5" t="s">
        <v>26</v>
      </c>
      <c r="C170" s="5" t="s">
        <v>39</v>
      </c>
      <c r="D170" s="5">
        <v>18.5</v>
      </c>
      <c r="E170" s="5">
        <f>20.5-D170</f>
        <v>2</v>
      </c>
      <c r="F170" s="6">
        <v>459670</v>
      </c>
      <c r="G170" s="6">
        <v>804422.5</v>
      </c>
      <c r="H170" s="6">
        <f>(G170-F170)/E170</f>
        <v>172376.25</v>
      </c>
      <c r="I170" s="6">
        <f t="shared" si="4"/>
        <v>344752.5</v>
      </c>
      <c r="J170" s="7" t="s">
        <v>21</v>
      </c>
      <c r="K170" s="7">
        <v>8</v>
      </c>
      <c r="L170" s="7">
        <v>10</v>
      </c>
      <c r="M170" s="7">
        <f>AVERAGE(J170:L170)</f>
        <v>9</v>
      </c>
      <c r="N170" s="7" t="str">
        <f>IF(M170&lt;=6.9, "Detractor", IF(M170&lt;=8.9, "Neutral",IF(M170&gt;=9, "Promoter")))</f>
        <v>Promoter</v>
      </c>
      <c r="O170" s="5" t="s">
        <v>23</v>
      </c>
      <c r="P170" s="5" t="s">
        <v>22</v>
      </c>
      <c r="Q170" s="5" t="s">
        <v>22</v>
      </c>
      <c r="R170" s="7" t="s">
        <v>24</v>
      </c>
      <c r="S170" s="7">
        <v>3</v>
      </c>
      <c r="T170" s="7">
        <v>0.85</v>
      </c>
      <c r="U170" s="7" t="str">
        <f t="shared" si="5"/>
        <v>Highest</v>
      </c>
    </row>
    <row r="171" spans="1:21" x14ac:dyDescent="0.5">
      <c r="A171" s="5" t="s">
        <v>721</v>
      </c>
      <c r="B171" s="5" t="s">
        <v>26</v>
      </c>
      <c r="C171" s="5" t="s">
        <v>41</v>
      </c>
      <c r="D171" s="5">
        <v>18</v>
      </c>
      <c r="E171" s="5">
        <f>20.5-D171</f>
        <v>2.5</v>
      </c>
      <c r="F171" s="6">
        <v>506061</v>
      </c>
      <c r="G171" s="6">
        <v>936212.85</v>
      </c>
      <c r="H171" s="6">
        <f>(G171-F171)/E171</f>
        <v>172060.74</v>
      </c>
      <c r="I171" s="6">
        <f t="shared" si="4"/>
        <v>430151.85</v>
      </c>
      <c r="J171" s="7" t="s">
        <v>21</v>
      </c>
      <c r="K171" s="7">
        <v>10</v>
      </c>
      <c r="L171" s="7">
        <v>9</v>
      </c>
      <c r="M171" s="7">
        <f>AVERAGE(J171:L171)</f>
        <v>9.5</v>
      </c>
      <c r="N171" s="7" t="str">
        <f>IF(M171&lt;=6.9, "Detractor", IF(M171&lt;=8.9, "Neutral",IF(M171&gt;=9, "Promoter")))</f>
        <v>Promoter</v>
      </c>
      <c r="O171" s="5" t="s">
        <v>23</v>
      </c>
      <c r="P171" s="5" t="s">
        <v>23</v>
      </c>
      <c r="Q171" s="5" t="s">
        <v>23</v>
      </c>
      <c r="R171" s="7" t="s">
        <v>36</v>
      </c>
      <c r="S171" s="7">
        <v>3</v>
      </c>
      <c r="T171" s="7">
        <v>0.43</v>
      </c>
      <c r="U171" s="7" t="str">
        <f t="shared" si="5"/>
        <v>Medium</v>
      </c>
    </row>
    <row r="172" spans="1:21" x14ac:dyDescent="0.5">
      <c r="A172" s="5" t="s">
        <v>953</v>
      </c>
      <c r="B172" s="5" t="s">
        <v>19</v>
      </c>
      <c r="C172" s="5" t="s">
        <v>41</v>
      </c>
      <c r="D172" s="5">
        <v>18.75</v>
      </c>
      <c r="E172" s="5">
        <f>20.5-D172</f>
        <v>1.75</v>
      </c>
      <c r="F172" s="6">
        <v>518949</v>
      </c>
      <c r="G172" s="6">
        <v>819939.41999999993</v>
      </c>
      <c r="H172" s="6">
        <f>(G172-F172)/E172</f>
        <v>171994.52571428567</v>
      </c>
      <c r="I172" s="6">
        <f t="shared" si="4"/>
        <v>300990.41999999993</v>
      </c>
      <c r="J172" s="7" t="s">
        <v>21</v>
      </c>
      <c r="K172" s="7">
        <v>9</v>
      </c>
      <c r="L172" s="7">
        <v>10</v>
      </c>
      <c r="M172" s="7">
        <f>AVERAGE(J172:L172)</f>
        <v>9.5</v>
      </c>
      <c r="N172" s="7" t="str">
        <f>IF(M172&lt;=6.9, "Detractor", IF(M172&lt;=8.9, "Neutral",IF(M172&gt;=9, "Promoter")))</f>
        <v>Promoter</v>
      </c>
      <c r="O172" s="5" t="s">
        <v>23</v>
      </c>
      <c r="P172" s="5" t="s">
        <v>23</v>
      </c>
      <c r="Q172" s="5" t="s">
        <v>22</v>
      </c>
      <c r="R172" s="7" t="s">
        <v>24</v>
      </c>
      <c r="S172" s="7">
        <v>2</v>
      </c>
      <c r="T172" s="7">
        <v>0.84</v>
      </c>
      <c r="U172" s="7" t="str">
        <f t="shared" si="5"/>
        <v>Highest</v>
      </c>
    </row>
    <row r="173" spans="1:21" x14ac:dyDescent="0.5">
      <c r="A173" s="5" t="s">
        <v>611</v>
      </c>
      <c r="B173" s="5" t="s">
        <v>26</v>
      </c>
      <c r="C173" s="5" t="s">
        <v>20</v>
      </c>
      <c r="D173" s="5">
        <v>19</v>
      </c>
      <c r="E173" s="5">
        <f>20.5-D173</f>
        <v>1.5</v>
      </c>
      <c r="F173" s="6">
        <v>594385</v>
      </c>
      <c r="G173" s="6">
        <v>849970.55</v>
      </c>
      <c r="H173" s="6">
        <f>(G173-F173)/E173</f>
        <v>170390.3666666667</v>
      </c>
      <c r="I173" s="6">
        <f t="shared" si="4"/>
        <v>255585.55000000005</v>
      </c>
      <c r="J173" s="7" t="s">
        <v>21</v>
      </c>
      <c r="K173" s="7" t="s">
        <v>21</v>
      </c>
      <c r="L173" s="7">
        <v>10</v>
      </c>
      <c r="M173" s="7">
        <f>AVERAGE(J173:L173)</f>
        <v>10</v>
      </c>
      <c r="N173" s="7" t="str">
        <f>IF(M173&lt;=6.9, "Detractor", IF(M173&lt;=8.9, "Neutral",IF(M173&gt;=9, "Promoter")))</f>
        <v>Promoter</v>
      </c>
      <c r="O173" s="5" t="s">
        <v>22</v>
      </c>
      <c r="P173" s="5" t="s">
        <v>22</v>
      </c>
      <c r="Q173" s="5" t="s">
        <v>23</v>
      </c>
      <c r="R173" s="7" t="s">
        <v>24</v>
      </c>
      <c r="S173" s="7" t="e">
        <v>#N/A</v>
      </c>
      <c r="T173" s="7" t="e">
        <v>#N/A</v>
      </c>
      <c r="U173" s="7" t="e">
        <f t="shared" si="5"/>
        <v>#N/A</v>
      </c>
    </row>
    <row r="174" spans="1:21" x14ac:dyDescent="0.5">
      <c r="A174" s="5" t="s">
        <v>494</v>
      </c>
      <c r="B174" s="5" t="s">
        <v>19</v>
      </c>
      <c r="C174" s="5" t="s">
        <v>70</v>
      </c>
      <c r="D174" s="5">
        <v>18.75</v>
      </c>
      <c r="E174" s="5">
        <f>20.5-D174</f>
        <v>1.75</v>
      </c>
      <c r="F174" s="6">
        <v>323575</v>
      </c>
      <c r="G174" s="6">
        <v>621264</v>
      </c>
      <c r="H174" s="6">
        <f>(G174-F174)/E174</f>
        <v>170108</v>
      </c>
      <c r="I174" s="6">
        <f t="shared" si="4"/>
        <v>297689</v>
      </c>
      <c r="J174" s="7" t="s">
        <v>21</v>
      </c>
      <c r="K174" s="7">
        <v>9</v>
      </c>
      <c r="L174" s="7">
        <v>9</v>
      </c>
      <c r="M174" s="7">
        <f>AVERAGE(J174:L174)</f>
        <v>9</v>
      </c>
      <c r="N174" s="7" t="str">
        <f>IF(M174&lt;=6.9, "Detractor", IF(M174&lt;=8.9, "Neutral",IF(M174&gt;=9, "Promoter")))</f>
        <v>Promoter</v>
      </c>
      <c r="O174" s="5" t="s">
        <v>22</v>
      </c>
      <c r="P174" s="5" t="s">
        <v>22</v>
      </c>
      <c r="Q174" s="5" t="s">
        <v>23</v>
      </c>
      <c r="R174" s="7" t="s">
        <v>24</v>
      </c>
      <c r="S174" s="7">
        <v>4</v>
      </c>
      <c r="T174" s="7">
        <v>0.44</v>
      </c>
      <c r="U174" s="7" t="str">
        <f t="shared" si="5"/>
        <v>Medium</v>
      </c>
    </row>
    <row r="175" spans="1:21" x14ac:dyDescent="0.5">
      <c r="A175" s="5" t="s">
        <v>1018</v>
      </c>
      <c r="B175" s="5" t="s">
        <v>19</v>
      </c>
      <c r="C175" s="5" t="s">
        <v>29</v>
      </c>
      <c r="D175" s="5">
        <v>18.25</v>
      </c>
      <c r="E175" s="5">
        <f>20.5-D175</f>
        <v>2.25</v>
      </c>
      <c r="F175" s="6">
        <v>862201</v>
      </c>
      <c r="G175" s="6">
        <v>1241569.44</v>
      </c>
      <c r="H175" s="6">
        <f>(G175-F175)/E175</f>
        <v>168608.19555555552</v>
      </c>
      <c r="I175" s="6">
        <f t="shared" si="4"/>
        <v>379368.43999999994</v>
      </c>
      <c r="J175" s="7" t="s">
        <v>21</v>
      </c>
      <c r="K175" s="7">
        <v>10</v>
      </c>
      <c r="L175" s="7">
        <v>5</v>
      </c>
      <c r="M175" s="7">
        <f>AVERAGE(J175:L175)</f>
        <v>7.5</v>
      </c>
      <c r="N175" s="7" t="str">
        <f>IF(M175&lt;=6.9, "Detractor", IF(M175&lt;=8.9, "Neutral",IF(M175&gt;=9, "Promoter")))</f>
        <v>Neutral</v>
      </c>
      <c r="O175" s="5" t="s">
        <v>22</v>
      </c>
      <c r="P175" s="5" t="s">
        <v>23</v>
      </c>
      <c r="Q175" s="5" t="s">
        <v>22</v>
      </c>
      <c r="R175" s="7" t="s">
        <v>36</v>
      </c>
      <c r="S175" s="7">
        <v>4</v>
      </c>
      <c r="T175" s="7">
        <v>0.67</v>
      </c>
      <c r="U175" s="7" t="str">
        <f t="shared" si="5"/>
        <v>High</v>
      </c>
    </row>
    <row r="176" spans="1:21" x14ac:dyDescent="0.5">
      <c r="A176" s="5" t="s">
        <v>809</v>
      </c>
      <c r="B176" s="5" t="s">
        <v>31</v>
      </c>
      <c r="C176" s="5" t="s">
        <v>46</v>
      </c>
      <c r="D176" s="5">
        <v>19.25</v>
      </c>
      <c r="E176" s="5">
        <f>20.5-D176</f>
        <v>1.25</v>
      </c>
      <c r="F176" s="6">
        <v>403512</v>
      </c>
      <c r="G176" s="6">
        <v>613338.24</v>
      </c>
      <c r="H176" s="6">
        <f>(G176-F176)/E176</f>
        <v>167860.992</v>
      </c>
      <c r="I176" s="6">
        <f t="shared" si="4"/>
        <v>209826.24</v>
      </c>
      <c r="J176" s="7" t="s">
        <v>21</v>
      </c>
      <c r="K176" s="7" t="s">
        <v>21</v>
      </c>
      <c r="L176" s="7">
        <v>9</v>
      </c>
      <c r="M176" s="7">
        <f>AVERAGE(J176:L176)</f>
        <v>9</v>
      </c>
      <c r="N176" s="7" t="str">
        <f>IF(M176&lt;=6.9, "Detractor", IF(M176&lt;=8.9, "Neutral",IF(M176&gt;=9, "Promoter")))</f>
        <v>Promoter</v>
      </c>
      <c r="O176" s="5" t="s">
        <v>22</v>
      </c>
      <c r="P176" s="5" t="s">
        <v>23</v>
      </c>
      <c r="Q176" s="5" t="s">
        <v>22</v>
      </c>
      <c r="R176" s="7" t="s">
        <v>36</v>
      </c>
      <c r="S176" s="7">
        <v>1</v>
      </c>
      <c r="T176" s="7">
        <v>0.32</v>
      </c>
      <c r="U176" s="7" t="str">
        <f t="shared" si="5"/>
        <v>Medium</v>
      </c>
    </row>
    <row r="177" spans="1:21" x14ac:dyDescent="0.5">
      <c r="A177" s="5" t="s">
        <v>241</v>
      </c>
      <c r="B177" s="5" t="s">
        <v>31</v>
      </c>
      <c r="C177" s="5" t="s">
        <v>46</v>
      </c>
      <c r="D177" s="5">
        <v>19.25</v>
      </c>
      <c r="E177" s="5">
        <f>20.5-D177</f>
        <v>1.25</v>
      </c>
      <c r="F177" s="6">
        <v>388123</v>
      </c>
      <c r="G177" s="6">
        <v>597709.42000000004</v>
      </c>
      <c r="H177" s="6">
        <f>(G177-F177)/E177</f>
        <v>167669.13600000003</v>
      </c>
      <c r="I177" s="6">
        <f t="shared" si="4"/>
        <v>209586.42000000004</v>
      </c>
      <c r="J177" s="7" t="s">
        <v>21</v>
      </c>
      <c r="K177" s="7" t="s">
        <v>21</v>
      </c>
      <c r="L177" s="7">
        <v>10</v>
      </c>
      <c r="M177" s="7">
        <f>AVERAGE(J177:L177)</f>
        <v>10</v>
      </c>
      <c r="N177" s="7" t="str">
        <f>IF(M177&lt;=6.9, "Detractor", IF(M177&lt;=8.9, "Neutral",IF(M177&gt;=9, "Promoter")))</f>
        <v>Promoter</v>
      </c>
      <c r="O177" s="5" t="s">
        <v>22</v>
      </c>
      <c r="P177" s="5" t="s">
        <v>22</v>
      </c>
      <c r="Q177" s="5" t="s">
        <v>23</v>
      </c>
      <c r="R177" s="7" t="s">
        <v>24</v>
      </c>
      <c r="S177" s="7">
        <v>2</v>
      </c>
      <c r="T177" s="7">
        <v>0.44</v>
      </c>
      <c r="U177" s="7" t="str">
        <f t="shared" si="5"/>
        <v>Medium</v>
      </c>
    </row>
    <row r="178" spans="1:21" x14ac:dyDescent="0.5">
      <c r="A178" s="5" t="s">
        <v>448</v>
      </c>
      <c r="B178" s="5" t="s">
        <v>31</v>
      </c>
      <c r="C178" s="5" t="s">
        <v>46</v>
      </c>
      <c r="D178" s="5">
        <v>18.5</v>
      </c>
      <c r="E178" s="5">
        <f>20.5-D178</f>
        <v>2</v>
      </c>
      <c r="F178" s="6">
        <v>413547</v>
      </c>
      <c r="G178" s="6">
        <v>748520.07000000007</v>
      </c>
      <c r="H178" s="6">
        <f>(G178-F178)/E178</f>
        <v>167486.53500000003</v>
      </c>
      <c r="I178" s="6">
        <f t="shared" si="4"/>
        <v>334973.07000000007</v>
      </c>
      <c r="J178" s="7" t="s">
        <v>21</v>
      </c>
      <c r="K178" s="7">
        <v>9</v>
      </c>
      <c r="L178" s="7">
        <v>10</v>
      </c>
      <c r="M178" s="7">
        <f>AVERAGE(J178:L178)</f>
        <v>9.5</v>
      </c>
      <c r="N178" s="7" t="str">
        <f>IF(M178&lt;=6.9, "Detractor", IF(M178&lt;=8.9, "Neutral",IF(M178&gt;=9, "Promoter")))</f>
        <v>Promoter</v>
      </c>
      <c r="O178" s="5" t="s">
        <v>22</v>
      </c>
      <c r="P178" s="5" t="s">
        <v>23</v>
      </c>
      <c r="Q178" s="5" t="s">
        <v>22</v>
      </c>
      <c r="R178" s="7" t="s">
        <v>36</v>
      </c>
      <c r="S178" s="7">
        <v>4</v>
      </c>
      <c r="T178" s="7">
        <v>0.74</v>
      </c>
      <c r="U178" s="7" t="str">
        <f t="shared" si="5"/>
        <v>High</v>
      </c>
    </row>
    <row r="179" spans="1:21" x14ac:dyDescent="0.5">
      <c r="A179" s="5" t="s">
        <v>32</v>
      </c>
      <c r="B179" s="5" t="s">
        <v>31</v>
      </c>
      <c r="C179" s="5" t="s">
        <v>33</v>
      </c>
      <c r="D179" s="5">
        <v>19.25</v>
      </c>
      <c r="E179" s="5">
        <f>20.5-D179</f>
        <v>1.25</v>
      </c>
      <c r="F179" s="6">
        <v>386024</v>
      </c>
      <c r="G179" s="6">
        <v>594476.96</v>
      </c>
      <c r="H179" s="6">
        <f>(G179-F179)/E179</f>
        <v>166762.36799999996</v>
      </c>
      <c r="I179" s="6">
        <f t="shared" si="4"/>
        <v>208452.95999999996</v>
      </c>
      <c r="J179" s="7" t="s">
        <v>21</v>
      </c>
      <c r="K179" s="7" t="s">
        <v>21</v>
      </c>
      <c r="L179" s="7">
        <v>9</v>
      </c>
      <c r="M179" s="7">
        <f>AVERAGE(J179:L179)</f>
        <v>9</v>
      </c>
      <c r="N179" s="7" t="str">
        <f>IF(M179&lt;=6.9, "Detractor", IF(M179&lt;=8.9, "Neutral",IF(M179&gt;=9, "Promoter")))</f>
        <v>Promoter</v>
      </c>
      <c r="O179" s="5" t="s">
        <v>23</v>
      </c>
      <c r="P179" s="5" t="s">
        <v>23</v>
      </c>
      <c r="Q179" s="5" t="s">
        <v>23</v>
      </c>
      <c r="R179" s="7" t="s">
        <v>24</v>
      </c>
      <c r="S179" s="7">
        <v>2</v>
      </c>
      <c r="T179" s="7">
        <v>0.5</v>
      </c>
      <c r="U179" s="7" t="str">
        <f t="shared" si="5"/>
        <v>Medium</v>
      </c>
    </row>
    <row r="180" spans="1:21" x14ac:dyDescent="0.5">
      <c r="A180" s="5" t="s">
        <v>877</v>
      </c>
      <c r="B180" s="5" t="s">
        <v>31</v>
      </c>
      <c r="C180" s="5" t="s">
        <v>39</v>
      </c>
      <c r="D180" s="5">
        <v>19.75</v>
      </c>
      <c r="E180" s="5">
        <f>20.5-D180</f>
        <v>0.75</v>
      </c>
      <c r="F180" s="6">
        <v>159806</v>
      </c>
      <c r="G180" s="6">
        <v>284454.68</v>
      </c>
      <c r="H180" s="6">
        <f>(G180-F180)/E180</f>
        <v>166198.24</v>
      </c>
      <c r="I180" s="6">
        <f t="shared" si="4"/>
        <v>124648.68</v>
      </c>
      <c r="J180" s="7" t="s">
        <v>21</v>
      </c>
      <c r="K180" s="7" t="s">
        <v>21</v>
      </c>
      <c r="L180" s="7">
        <v>9</v>
      </c>
      <c r="M180" s="7">
        <f>AVERAGE(J180:L180)</f>
        <v>9</v>
      </c>
      <c r="N180" s="7" t="str">
        <f>IF(M180&lt;=6.9, "Detractor", IF(M180&lt;=8.9, "Neutral",IF(M180&gt;=9, "Promoter")))</f>
        <v>Promoter</v>
      </c>
      <c r="O180" s="5" t="s">
        <v>23</v>
      </c>
      <c r="P180" s="5" t="s">
        <v>22</v>
      </c>
      <c r="Q180" s="5" t="s">
        <v>23</v>
      </c>
      <c r="R180" s="7" t="s">
        <v>36</v>
      </c>
      <c r="S180" s="7">
        <v>2</v>
      </c>
      <c r="T180" s="7">
        <v>0.05</v>
      </c>
      <c r="U180" s="7" t="str">
        <f t="shared" si="5"/>
        <v>Low</v>
      </c>
    </row>
    <row r="181" spans="1:21" x14ac:dyDescent="0.5">
      <c r="A181" s="5" t="s">
        <v>597</v>
      </c>
      <c r="B181" s="5" t="s">
        <v>26</v>
      </c>
      <c r="C181" s="5" t="s">
        <v>20</v>
      </c>
      <c r="D181" s="5">
        <v>18.75</v>
      </c>
      <c r="E181" s="5">
        <f>20.5-D181</f>
        <v>1.75</v>
      </c>
      <c r="F181" s="6">
        <v>618691</v>
      </c>
      <c r="G181" s="6">
        <v>909475.77</v>
      </c>
      <c r="H181" s="6">
        <f>(G181-F181)/E181</f>
        <v>166162.72571428571</v>
      </c>
      <c r="I181" s="6">
        <f t="shared" si="4"/>
        <v>290784.77</v>
      </c>
      <c r="J181" s="7" t="s">
        <v>21</v>
      </c>
      <c r="K181" s="7">
        <v>10</v>
      </c>
      <c r="L181" s="7">
        <v>10</v>
      </c>
      <c r="M181" s="7">
        <f>AVERAGE(J181:L181)</f>
        <v>10</v>
      </c>
      <c r="N181" s="7" t="str">
        <f>IF(M181&lt;=6.9, "Detractor", IF(M181&lt;=8.9, "Neutral",IF(M181&gt;=9, "Promoter")))</f>
        <v>Promoter</v>
      </c>
      <c r="O181" s="5" t="s">
        <v>22</v>
      </c>
      <c r="P181" s="5" t="s">
        <v>23</v>
      </c>
      <c r="Q181" s="5" t="s">
        <v>22</v>
      </c>
      <c r="R181" s="7" t="s">
        <v>24</v>
      </c>
      <c r="S181" s="7" t="e">
        <v>#N/A</v>
      </c>
      <c r="T181" s="7" t="e">
        <v>#N/A</v>
      </c>
      <c r="U181" s="7" t="e">
        <f t="shared" si="5"/>
        <v>#N/A</v>
      </c>
    </row>
    <row r="182" spans="1:21" x14ac:dyDescent="0.5">
      <c r="A182" s="5" t="s">
        <v>239</v>
      </c>
      <c r="B182" s="5" t="s">
        <v>26</v>
      </c>
      <c r="C182" s="5" t="s">
        <v>39</v>
      </c>
      <c r="D182" s="5">
        <v>18.5</v>
      </c>
      <c r="E182" s="5">
        <f>20.5-D182</f>
        <v>2</v>
      </c>
      <c r="F182" s="6">
        <v>534788</v>
      </c>
      <c r="G182" s="6">
        <v>866356.56</v>
      </c>
      <c r="H182" s="6">
        <f>(G182-F182)/E182</f>
        <v>165784.28000000003</v>
      </c>
      <c r="I182" s="6">
        <f t="shared" si="4"/>
        <v>331568.56000000006</v>
      </c>
      <c r="J182" s="7" t="s">
        <v>21</v>
      </c>
      <c r="K182" s="7">
        <v>10</v>
      </c>
      <c r="L182" s="7">
        <v>9</v>
      </c>
      <c r="M182" s="7">
        <f>AVERAGE(J182:L182)</f>
        <v>9.5</v>
      </c>
      <c r="N182" s="7" t="str">
        <f>IF(M182&lt;=6.9, "Detractor", IF(M182&lt;=8.9, "Neutral",IF(M182&gt;=9, "Promoter")))</f>
        <v>Promoter</v>
      </c>
      <c r="O182" s="5" t="s">
        <v>22</v>
      </c>
      <c r="P182" s="5" t="s">
        <v>22</v>
      </c>
      <c r="Q182" s="5" t="s">
        <v>23</v>
      </c>
      <c r="R182" s="7" t="s">
        <v>36</v>
      </c>
      <c r="S182" s="7">
        <v>4</v>
      </c>
      <c r="T182" s="7">
        <v>0.35</v>
      </c>
      <c r="U182" s="7" t="str">
        <f t="shared" si="5"/>
        <v>Medium</v>
      </c>
    </row>
    <row r="183" spans="1:21" x14ac:dyDescent="0.5">
      <c r="A183" s="5" t="s">
        <v>568</v>
      </c>
      <c r="B183" s="5" t="s">
        <v>19</v>
      </c>
      <c r="C183" s="5" t="s">
        <v>72</v>
      </c>
      <c r="D183" s="5">
        <v>17.5</v>
      </c>
      <c r="E183" s="5">
        <f>20.5-D183</f>
        <v>3</v>
      </c>
      <c r="F183" s="6">
        <v>548780</v>
      </c>
      <c r="G183" s="6">
        <v>1042682</v>
      </c>
      <c r="H183" s="6">
        <f>(G183-F183)/E183</f>
        <v>164634</v>
      </c>
      <c r="I183" s="6">
        <f t="shared" si="4"/>
        <v>493902</v>
      </c>
      <c r="J183" s="7">
        <v>10</v>
      </c>
      <c r="K183" s="7">
        <v>10</v>
      </c>
      <c r="L183" s="7">
        <v>9</v>
      </c>
      <c r="M183" s="7">
        <f>AVERAGE(J183:L183)</f>
        <v>9.6666666666666661</v>
      </c>
      <c r="N183" s="7" t="str">
        <f>IF(M183&lt;=6.9, "Detractor", IF(M183&lt;=8.9, "Neutral",IF(M183&gt;=9, "Promoter")))</f>
        <v>Promoter</v>
      </c>
      <c r="O183" s="5" t="s">
        <v>23</v>
      </c>
      <c r="P183" s="5" t="s">
        <v>22</v>
      </c>
      <c r="Q183" s="5" t="s">
        <v>22</v>
      </c>
      <c r="R183" s="7" t="s">
        <v>24</v>
      </c>
      <c r="S183" s="7">
        <v>5</v>
      </c>
      <c r="T183" s="7">
        <v>0.92</v>
      </c>
      <c r="U183" s="7" t="str">
        <f t="shared" si="5"/>
        <v>Highest</v>
      </c>
    </row>
    <row r="184" spans="1:21" x14ac:dyDescent="0.5">
      <c r="A184" s="5" t="s">
        <v>916</v>
      </c>
      <c r="B184" s="5" t="s">
        <v>31</v>
      </c>
      <c r="C184" s="5" t="s">
        <v>39</v>
      </c>
      <c r="D184" s="5">
        <v>18.25</v>
      </c>
      <c r="E184" s="5">
        <f>20.5-D184</f>
        <v>2.25</v>
      </c>
      <c r="F184" s="6">
        <v>474835</v>
      </c>
      <c r="G184" s="6">
        <v>845206.3</v>
      </c>
      <c r="H184" s="6">
        <f>(G184-F184)/E184</f>
        <v>164609.46666666667</v>
      </c>
      <c r="I184" s="6">
        <f t="shared" si="4"/>
        <v>370371.30000000005</v>
      </c>
      <c r="J184" s="7" t="s">
        <v>21</v>
      </c>
      <c r="K184" s="7">
        <v>9</v>
      </c>
      <c r="L184" s="7">
        <v>6</v>
      </c>
      <c r="M184" s="7">
        <f>AVERAGE(J184:L184)</f>
        <v>7.5</v>
      </c>
      <c r="N184" s="7" t="str">
        <f>IF(M184&lt;=6.9, "Detractor", IF(M184&lt;=8.9, "Neutral",IF(M184&gt;=9, "Promoter")))</f>
        <v>Neutral</v>
      </c>
      <c r="O184" s="5" t="s">
        <v>22</v>
      </c>
      <c r="P184" s="5" t="s">
        <v>22</v>
      </c>
      <c r="Q184" s="5" t="s">
        <v>22</v>
      </c>
      <c r="R184" s="7" t="s">
        <v>24</v>
      </c>
      <c r="S184" s="7">
        <v>4</v>
      </c>
      <c r="T184" s="7">
        <v>0.36</v>
      </c>
      <c r="U184" s="7" t="str">
        <f t="shared" si="5"/>
        <v>Medium</v>
      </c>
    </row>
    <row r="185" spans="1:21" x14ac:dyDescent="0.5">
      <c r="A185" s="5" t="s">
        <v>209</v>
      </c>
      <c r="B185" s="5" t="s">
        <v>26</v>
      </c>
      <c r="C185" s="5" t="s">
        <v>41</v>
      </c>
      <c r="D185" s="5">
        <v>17.75</v>
      </c>
      <c r="E185" s="5">
        <f>20.5-D185</f>
        <v>2.75</v>
      </c>
      <c r="F185" s="6">
        <v>471427</v>
      </c>
      <c r="G185" s="6">
        <v>919282.64999999991</v>
      </c>
      <c r="H185" s="6">
        <f>(G185-F185)/E185</f>
        <v>162856.59999999998</v>
      </c>
      <c r="I185" s="6">
        <f t="shared" si="4"/>
        <v>447855.64999999991</v>
      </c>
      <c r="J185" s="7">
        <v>10</v>
      </c>
      <c r="K185" s="7">
        <v>10</v>
      </c>
      <c r="L185" s="7">
        <v>9</v>
      </c>
      <c r="M185" s="7">
        <f>AVERAGE(J185:L185)</f>
        <v>9.6666666666666661</v>
      </c>
      <c r="N185" s="7" t="str">
        <f>IF(M185&lt;=6.9, "Detractor", IF(M185&lt;=8.9, "Neutral",IF(M185&gt;=9, "Promoter")))</f>
        <v>Promoter</v>
      </c>
      <c r="O185" s="5" t="s">
        <v>23</v>
      </c>
      <c r="P185" s="5" t="s">
        <v>23</v>
      </c>
      <c r="Q185" s="5" t="s">
        <v>23</v>
      </c>
      <c r="R185" s="7" t="s">
        <v>24</v>
      </c>
      <c r="S185" s="7">
        <v>6</v>
      </c>
      <c r="T185" s="7">
        <v>0.91</v>
      </c>
      <c r="U185" s="7" t="str">
        <f t="shared" si="5"/>
        <v>Highest</v>
      </c>
    </row>
    <row r="186" spans="1:21" x14ac:dyDescent="0.5">
      <c r="A186" s="5" t="s">
        <v>911</v>
      </c>
      <c r="B186" s="5" t="s">
        <v>35</v>
      </c>
      <c r="C186" s="5" t="s">
        <v>33</v>
      </c>
      <c r="D186" s="5">
        <v>19.25</v>
      </c>
      <c r="E186" s="5">
        <f>20.5-D186</f>
        <v>1.25</v>
      </c>
      <c r="F186" s="6">
        <v>231163</v>
      </c>
      <c r="G186" s="6">
        <v>434586.44</v>
      </c>
      <c r="H186" s="6">
        <f>(G186-F186)/E186</f>
        <v>162738.75200000001</v>
      </c>
      <c r="I186" s="6">
        <f t="shared" si="4"/>
        <v>203423.44</v>
      </c>
      <c r="J186" s="7" t="s">
        <v>21</v>
      </c>
      <c r="K186" s="7" t="s">
        <v>21</v>
      </c>
      <c r="L186" s="7">
        <v>9</v>
      </c>
      <c r="M186" s="7">
        <f>AVERAGE(J186:L186)</f>
        <v>9</v>
      </c>
      <c r="N186" s="7" t="str">
        <f>IF(M186&lt;=6.9, "Detractor", IF(M186&lt;=8.9, "Neutral",IF(M186&gt;=9, "Promoter")))</f>
        <v>Promoter</v>
      </c>
      <c r="O186" s="5" t="s">
        <v>22</v>
      </c>
      <c r="P186" s="5" t="s">
        <v>23</v>
      </c>
      <c r="Q186" s="5" t="s">
        <v>23</v>
      </c>
      <c r="R186" s="7" t="s">
        <v>36</v>
      </c>
      <c r="S186" s="7">
        <v>2</v>
      </c>
      <c r="T186" s="7">
        <v>0.3</v>
      </c>
      <c r="U186" s="7" t="str">
        <f t="shared" si="5"/>
        <v>Medium</v>
      </c>
    </row>
    <row r="187" spans="1:21" x14ac:dyDescent="0.5">
      <c r="A187" s="5" t="s">
        <v>792</v>
      </c>
      <c r="B187" s="5" t="s">
        <v>19</v>
      </c>
      <c r="C187" s="5" t="s">
        <v>29</v>
      </c>
      <c r="D187" s="5">
        <v>17.75</v>
      </c>
      <c r="E187" s="5">
        <f>20.5-D187</f>
        <v>2.75</v>
      </c>
      <c r="F187" s="6">
        <v>455956</v>
      </c>
      <c r="G187" s="6">
        <v>902792.88</v>
      </c>
      <c r="H187" s="6">
        <f>(G187-F187)/E187</f>
        <v>162486.13818181818</v>
      </c>
      <c r="I187" s="6">
        <f t="shared" si="4"/>
        <v>446836.88</v>
      </c>
      <c r="J187" s="7">
        <v>10</v>
      </c>
      <c r="K187" s="7">
        <v>9</v>
      </c>
      <c r="L187" s="7">
        <v>9</v>
      </c>
      <c r="M187" s="7">
        <f>AVERAGE(J187:L187)</f>
        <v>9.3333333333333339</v>
      </c>
      <c r="N187" s="7" t="str">
        <f>IF(M187&lt;=6.9, "Detractor", IF(M187&lt;=8.9, "Neutral",IF(M187&gt;=9, "Promoter")))</f>
        <v>Promoter</v>
      </c>
      <c r="O187" s="5" t="s">
        <v>23</v>
      </c>
      <c r="P187" s="5" t="s">
        <v>23</v>
      </c>
      <c r="Q187" s="5" t="s">
        <v>22</v>
      </c>
      <c r="R187" s="7" t="s">
        <v>24</v>
      </c>
      <c r="S187" s="7">
        <v>6</v>
      </c>
      <c r="T187" s="7">
        <v>0.75</v>
      </c>
      <c r="U187" s="7" t="str">
        <f t="shared" si="5"/>
        <v>High</v>
      </c>
    </row>
    <row r="188" spans="1:21" x14ac:dyDescent="0.5">
      <c r="A188" s="5" t="s">
        <v>983</v>
      </c>
      <c r="B188" s="5" t="s">
        <v>19</v>
      </c>
      <c r="C188" s="5" t="s">
        <v>20</v>
      </c>
      <c r="D188" s="5">
        <v>18.25</v>
      </c>
      <c r="E188" s="5">
        <f>20.5-D188</f>
        <v>2.25</v>
      </c>
      <c r="F188" s="6">
        <v>957356</v>
      </c>
      <c r="G188" s="6">
        <v>1321151.28</v>
      </c>
      <c r="H188" s="6">
        <f>(G188-F188)/E188</f>
        <v>161686.79111111112</v>
      </c>
      <c r="I188" s="6">
        <f t="shared" si="4"/>
        <v>363795.28</v>
      </c>
      <c r="J188" s="7" t="s">
        <v>21</v>
      </c>
      <c r="K188" s="7">
        <v>10</v>
      </c>
      <c r="L188" s="7">
        <v>10</v>
      </c>
      <c r="M188" s="7">
        <f>AVERAGE(J188:L188)</f>
        <v>10</v>
      </c>
      <c r="N188" s="7" t="str">
        <f>IF(M188&lt;=6.9, "Detractor", IF(M188&lt;=8.9, "Neutral",IF(M188&gt;=9, "Promoter")))</f>
        <v>Promoter</v>
      </c>
      <c r="O188" s="5" t="s">
        <v>22</v>
      </c>
      <c r="P188" s="5" t="s">
        <v>22</v>
      </c>
      <c r="Q188" s="5" t="s">
        <v>23</v>
      </c>
      <c r="R188" s="7" t="s">
        <v>36</v>
      </c>
      <c r="S188" s="7" t="e">
        <v>#N/A</v>
      </c>
      <c r="T188" s="7" t="e">
        <v>#N/A</v>
      </c>
      <c r="U188" s="7" t="e">
        <f t="shared" si="5"/>
        <v>#N/A</v>
      </c>
    </row>
    <row r="189" spans="1:21" x14ac:dyDescent="0.5">
      <c r="A189" s="5" t="s">
        <v>529</v>
      </c>
      <c r="B189" s="5" t="s">
        <v>26</v>
      </c>
      <c r="C189" s="5" t="s">
        <v>43</v>
      </c>
      <c r="D189" s="5">
        <v>18.25</v>
      </c>
      <c r="E189" s="5">
        <f>20.5-D189</f>
        <v>2.25</v>
      </c>
      <c r="F189" s="6">
        <v>378427</v>
      </c>
      <c r="G189" s="6">
        <v>741716.91999999993</v>
      </c>
      <c r="H189" s="6">
        <f>(G189-F189)/E189</f>
        <v>161462.18666666665</v>
      </c>
      <c r="I189" s="6">
        <f t="shared" si="4"/>
        <v>363289.91999999993</v>
      </c>
      <c r="J189" s="7" t="s">
        <v>21</v>
      </c>
      <c r="K189" s="7">
        <v>10</v>
      </c>
      <c r="L189" s="7">
        <v>10</v>
      </c>
      <c r="M189" s="7">
        <f>AVERAGE(J189:L189)</f>
        <v>10</v>
      </c>
      <c r="N189" s="7" t="str">
        <f>IF(M189&lt;=6.9, "Detractor", IF(M189&lt;=8.9, "Neutral",IF(M189&gt;=9, "Promoter")))</f>
        <v>Promoter</v>
      </c>
      <c r="O189" s="5" t="s">
        <v>23</v>
      </c>
      <c r="P189" s="5" t="s">
        <v>22</v>
      </c>
      <c r="Q189" s="5" t="s">
        <v>23</v>
      </c>
      <c r="R189" s="7" t="s">
        <v>36</v>
      </c>
      <c r="S189" s="7">
        <v>4</v>
      </c>
      <c r="T189" s="7">
        <v>0.44</v>
      </c>
      <c r="U189" s="7" t="str">
        <f t="shared" si="5"/>
        <v>Medium</v>
      </c>
    </row>
    <row r="190" spans="1:21" x14ac:dyDescent="0.5">
      <c r="A190" s="5" t="s">
        <v>479</v>
      </c>
      <c r="B190" s="5" t="s">
        <v>19</v>
      </c>
      <c r="C190" s="5" t="s">
        <v>70</v>
      </c>
      <c r="D190" s="5">
        <v>18</v>
      </c>
      <c r="E190" s="5">
        <f>20.5-D190</f>
        <v>2.5</v>
      </c>
      <c r="F190" s="6">
        <v>471098</v>
      </c>
      <c r="G190" s="6">
        <v>871531.3</v>
      </c>
      <c r="H190" s="6">
        <f>(G190-F190)/E190</f>
        <v>160173.32</v>
      </c>
      <c r="I190" s="6">
        <f t="shared" si="4"/>
        <v>400433.30000000005</v>
      </c>
      <c r="J190" s="7" t="s">
        <v>21</v>
      </c>
      <c r="K190" s="7">
        <v>8</v>
      </c>
      <c r="L190" s="7">
        <v>5</v>
      </c>
      <c r="M190" s="7">
        <f>AVERAGE(J190:L190)</f>
        <v>6.5</v>
      </c>
      <c r="N190" s="7" t="str">
        <f>IF(M190&lt;=6.9, "Detractor", IF(M190&lt;=8.9, "Neutral",IF(M190&gt;=9, "Promoter")))</f>
        <v>Detractor</v>
      </c>
      <c r="O190" s="5" t="s">
        <v>23</v>
      </c>
      <c r="P190" s="5" t="s">
        <v>22</v>
      </c>
      <c r="Q190" s="5" t="s">
        <v>22</v>
      </c>
      <c r="R190" s="7" t="s">
        <v>24</v>
      </c>
      <c r="S190" s="7">
        <v>3</v>
      </c>
      <c r="T190" s="7">
        <v>0.48</v>
      </c>
      <c r="U190" s="7" t="str">
        <f t="shared" si="5"/>
        <v>Medium</v>
      </c>
    </row>
    <row r="191" spans="1:21" x14ac:dyDescent="0.5">
      <c r="A191" s="5" t="s">
        <v>474</v>
      </c>
      <c r="B191" s="5" t="s">
        <v>31</v>
      </c>
      <c r="C191" s="5" t="s">
        <v>27</v>
      </c>
      <c r="D191" s="5">
        <v>19</v>
      </c>
      <c r="E191" s="5">
        <f>20.5-D191</f>
        <v>1.5</v>
      </c>
      <c r="F191" s="6">
        <v>420076</v>
      </c>
      <c r="G191" s="6">
        <v>659519.31999999995</v>
      </c>
      <c r="H191" s="6">
        <f>(G191-F191)/E191</f>
        <v>159628.87999999998</v>
      </c>
      <c r="I191" s="6">
        <f t="shared" si="4"/>
        <v>239443.31999999995</v>
      </c>
      <c r="J191" s="7" t="s">
        <v>21</v>
      </c>
      <c r="K191" s="7" t="s">
        <v>21</v>
      </c>
      <c r="L191" s="7">
        <v>9</v>
      </c>
      <c r="M191" s="7">
        <f>AVERAGE(J191:L191)</f>
        <v>9</v>
      </c>
      <c r="N191" s="7" t="str">
        <f>IF(M191&lt;=6.9, "Detractor", IF(M191&lt;=8.9, "Neutral",IF(M191&gt;=9, "Promoter")))</f>
        <v>Promoter</v>
      </c>
      <c r="O191" s="5" t="s">
        <v>22</v>
      </c>
      <c r="P191" s="5" t="s">
        <v>23</v>
      </c>
      <c r="Q191" s="5" t="s">
        <v>23</v>
      </c>
      <c r="R191" s="7" t="s">
        <v>36</v>
      </c>
      <c r="S191" s="7">
        <v>1</v>
      </c>
      <c r="T191" s="7">
        <v>0.35</v>
      </c>
      <c r="U191" s="7" t="str">
        <f t="shared" si="5"/>
        <v>Medium</v>
      </c>
    </row>
    <row r="192" spans="1:21" x14ac:dyDescent="0.5">
      <c r="A192" s="5" t="s">
        <v>355</v>
      </c>
      <c r="B192" s="5" t="s">
        <v>26</v>
      </c>
      <c r="C192" s="5" t="s">
        <v>41</v>
      </c>
      <c r="D192" s="5">
        <v>18.25</v>
      </c>
      <c r="E192" s="5">
        <f>20.5-D192</f>
        <v>2.25</v>
      </c>
      <c r="F192" s="6">
        <v>606307</v>
      </c>
      <c r="G192" s="6">
        <v>964028.13</v>
      </c>
      <c r="H192" s="6">
        <f>(G192-F192)/E192</f>
        <v>158987.1688888889</v>
      </c>
      <c r="I192" s="6">
        <f t="shared" si="4"/>
        <v>357721.13</v>
      </c>
      <c r="J192" s="7" t="s">
        <v>21</v>
      </c>
      <c r="K192" s="7">
        <v>9</v>
      </c>
      <c r="L192" s="7">
        <v>6</v>
      </c>
      <c r="M192" s="7">
        <f>AVERAGE(J192:L192)</f>
        <v>7.5</v>
      </c>
      <c r="N192" s="7" t="str">
        <f>IF(M192&lt;=6.9, "Detractor", IF(M192&lt;=8.9, "Neutral",IF(M192&gt;=9, "Promoter")))</f>
        <v>Neutral</v>
      </c>
      <c r="O192" s="5" t="s">
        <v>22</v>
      </c>
      <c r="P192" s="5" t="s">
        <v>22</v>
      </c>
      <c r="Q192" s="5" t="s">
        <v>23</v>
      </c>
      <c r="R192" s="7" t="s">
        <v>24</v>
      </c>
      <c r="S192" s="7">
        <v>2</v>
      </c>
      <c r="T192" s="7">
        <v>0.84</v>
      </c>
      <c r="U192" s="7" t="str">
        <f t="shared" si="5"/>
        <v>Highest</v>
      </c>
    </row>
    <row r="193" spans="1:21" x14ac:dyDescent="0.5">
      <c r="A193" s="5" t="s">
        <v>789</v>
      </c>
      <c r="B193" s="5" t="s">
        <v>19</v>
      </c>
      <c r="C193" s="5" t="s">
        <v>27</v>
      </c>
      <c r="D193" s="5">
        <v>19</v>
      </c>
      <c r="E193" s="5">
        <f>20.5-D193</f>
        <v>1.5</v>
      </c>
      <c r="F193" s="6">
        <v>290666</v>
      </c>
      <c r="G193" s="6">
        <v>529012.12</v>
      </c>
      <c r="H193" s="6">
        <f>(G193-F193)/E193</f>
        <v>158897.41333333333</v>
      </c>
      <c r="I193" s="6">
        <f t="shared" si="4"/>
        <v>238346.12</v>
      </c>
      <c r="J193" s="7" t="s">
        <v>21</v>
      </c>
      <c r="K193" s="7" t="s">
        <v>21</v>
      </c>
      <c r="L193" s="7">
        <v>9</v>
      </c>
      <c r="M193" s="7">
        <f>AVERAGE(J193:L193)</f>
        <v>9</v>
      </c>
      <c r="N193" s="7" t="str">
        <f>IF(M193&lt;=6.9, "Detractor", IF(M193&lt;=8.9, "Neutral",IF(M193&gt;=9, "Promoter")))</f>
        <v>Promoter</v>
      </c>
      <c r="O193" s="5" t="s">
        <v>23</v>
      </c>
      <c r="P193" s="5" t="s">
        <v>22</v>
      </c>
      <c r="Q193" s="5" t="s">
        <v>22</v>
      </c>
      <c r="R193" s="7" t="s">
        <v>36</v>
      </c>
      <c r="S193" s="7">
        <v>2</v>
      </c>
      <c r="T193" s="7">
        <v>0.42</v>
      </c>
      <c r="U193" s="7" t="str">
        <f t="shared" si="5"/>
        <v>Medium</v>
      </c>
    </row>
    <row r="194" spans="1:21" x14ac:dyDescent="0.5">
      <c r="A194" s="5" t="s">
        <v>525</v>
      </c>
      <c r="B194" s="5" t="s">
        <v>31</v>
      </c>
      <c r="C194" s="5" t="s">
        <v>20</v>
      </c>
      <c r="D194" s="5">
        <v>19.5</v>
      </c>
      <c r="E194" s="5">
        <f>20.5-D194</f>
        <v>1</v>
      </c>
      <c r="F194" s="6">
        <v>189155</v>
      </c>
      <c r="G194" s="6">
        <v>348045.19999999995</v>
      </c>
      <c r="H194" s="6">
        <f>(G194-F194)/E194</f>
        <v>158890.19999999995</v>
      </c>
      <c r="I194" s="6">
        <f t="shared" si="4"/>
        <v>158890.19999999995</v>
      </c>
      <c r="J194" s="7" t="s">
        <v>21</v>
      </c>
      <c r="K194" s="7" t="s">
        <v>21</v>
      </c>
      <c r="L194" s="7">
        <v>9</v>
      </c>
      <c r="M194" s="7">
        <f>AVERAGE(J194:L194)</f>
        <v>9</v>
      </c>
      <c r="N194" s="7" t="str">
        <f>IF(M194&lt;=6.9, "Detractor", IF(M194&lt;=8.9, "Neutral",IF(M194&gt;=9, "Promoter")))</f>
        <v>Promoter</v>
      </c>
      <c r="O194" s="5" t="s">
        <v>23</v>
      </c>
      <c r="P194" s="5" t="s">
        <v>23</v>
      </c>
      <c r="Q194" s="5" t="s">
        <v>23</v>
      </c>
      <c r="R194" s="7" t="s">
        <v>24</v>
      </c>
      <c r="S194" s="7" t="e">
        <v>#N/A</v>
      </c>
      <c r="T194" s="7" t="e">
        <v>#N/A</v>
      </c>
      <c r="U194" s="7" t="e">
        <f t="shared" si="5"/>
        <v>#N/A</v>
      </c>
    </row>
    <row r="195" spans="1:21" x14ac:dyDescent="0.5">
      <c r="A195" s="5" t="s">
        <v>56</v>
      </c>
      <c r="B195" s="5" t="s">
        <v>26</v>
      </c>
      <c r="C195" s="5" t="s">
        <v>27</v>
      </c>
      <c r="D195" s="5">
        <v>19.75</v>
      </c>
      <c r="E195" s="5">
        <f>20.5-D195</f>
        <v>0.75</v>
      </c>
      <c r="F195" s="6">
        <v>159945</v>
      </c>
      <c r="G195" s="6">
        <v>278304.3</v>
      </c>
      <c r="H195" s="6">
        <f>(G195-F195)/E195</f>
        <v>157812.4</v>
      </c>
      <c r="I195" s="6">
        <f t="shared" ref="I195:I258" si="6">G195-F195</f>
        <v>118359.29999999999</v>
      </c>
      <c r="J195" s="7" t="s">
        <v>21</v>
      </c>
      <c r="K195" s="7" t="s">
        <v>21</v>
      </c>
      <c r="L195" s="7">
        <v>9</v>
      </c>
      <c r="M195" s="7">
        <f>AVERAGE(J195:L195)</f>
        <v>9</v>
      </c>
      <c r="N195" s="7" t="str">
        <f>IF(M195&lt;=6.9, "Detractor", IF(M195&lt;=8.9, "Neutral",IF(M195&gt;=9, "Promoter")))</f>
        <v>Promoter</v>
      </c>
      <c r="O195" s="5" t="s">
        <v>23</v>
      </c>
      <c r="P195" s="5" t="s">
        <v>23</v>
      </c>
      <c r="Q195" s="5" t="s">
        <v>23</v>
      </c>
      <c r="R195" s="7" t="s">
        <v>36</v>
      </c>
      <c r="S195" s="7">
        <v>1</v>
      </c>
      <c r="T195" s="7">
        <v>0.72</v>
      </c>
      <c r="U195" s="7" t="str">
        <f t="shared" ref="U195:U258" si="7">IF(T195&lt;=0.25,"Low",IF(T195&lt;=0.5,"Medium",IF(T195&lt;=0.75,"High",IF(T195&gt;=0.76,"Highest"))))</f>
        <v>High</v>
      </c>
    </row>
    <row r="196" spans="1:21" x14ac:dyDescent="0.5">
      <c r="A196" s="5" t="s">
        <v>345</v>
      </c>
      <c r="B196" s="5" t="s">
        <v>26</v>
      </c>
      <c r="C196" s="5" t="s">
        <v>27</v>
      </c>
      <c r="D196" s="5">
        <v>17.5</v>
      </c>
      <c r="E196" s="5">
        <f>20.5-D196</f>
        <v>3</v>
      </c>
      <c r="F196" s="6">
        <v>645092</v>
      </c>
      <c r="G196" s="6">
        <v>1116009.1599999999</v>
      </c>
      <c r="H196" s="6">
        <f>(G196-F196)/E196</f>
        <v>156972.38666666663</v>
      </c>
      <c r="I196" s="6">
        <f t="shared" si="6"/>
        <v>470917.15999999992</v>
      </c>
      <c r="J196" s="7">
        <v>10</v>
      </c>
      <c r="K196" s="7">
        <v>9</v>
      </c>
      <c r="L196" s="7">
        <v>9</v>
      </c>
      <c r="M196" s="7">
        <f>AVERAGE(J196:L196)</f>
        <v>9.3333333333333339</v>
      </c>
      <c r="N196" s="7" t="str">
        <f>IF(M196&lt;=6.9, "Detractor", IF(M196&lt;=8.9, "Neutral",IF(M196&gt;=9, "Promoter")))</f>
        <v>Promoter</v>
      </c>
      <c r="O196" s="5" t="s">
        <v>22</v>
      </c>
      <c r="P196" s="5" t="s">
        <v>23</v>
      </c>
      <c r="Q196" s="5" t="s">
        <v>23</v>
      </c>
      <c r="R196" s="7" t="s">
        <v>36</v>
      </c>
      <c r="S196" s="7">
        <v>6</v>
      </c>
      <c r="T196" s="7">
        <v>0.05</v>
      </c>
      <c r="U196" s="7" t="str">
        <f t="shared" si="7"/>
        <v>Low</v>
      </c>
    </row>
    <row r="197" spans="1:21" x14ac:dyDescent="0.5">
      <c r="A197" s="5" t="s">
        <v>776</v>
      </c>
      <c r="B197" s="5" t="s">
        <v>31</v>
      </c>
      <c r="C197" s="5" t="s">
        <v>33</v>
      </c>
      <c r="D197" s="5">
        <v>18</v>
      </c>
      <c r="E197" s="5">
        <f>20.5-D197</f>
        <v>2.5</v>
      </c>
      <c r="F197" s="6">
        <v>424865</v>
      </c>
      <c r="G197" s="6">
        <v>815740.8</v>
      </c>
      <c r="H197" s="6">
        <f>(G197-F197)/E197</f>
        <v>156350.32</v>
      </c>
      <c r="I197" s="6">
        <f t="shared" si="6"/>
        <v>390875.80000000005</v>
      </c>
      <c r="J197" s="7" t="s">
        <v>21</v>
      </c>
      <c r="K197" s="7">
        <v>10</v>
      </c>
      <c r="L197" s="7">
        <v>10</v>
      </c>
      <c r="M197" s="7">
        <f>AVERAGE(J197:L197)</f>
        <v>10</v>
      </c>
      <c r="N197" s="7" t="str">
        <f>IF(M197&lt;=6.9, "Detractor", IF(M197&lt;=8.9, "Neutral",IF(M197&gt;=9, "Promoter")))</f>
        <v>Promoter</v>
      </c>
      <c r="O197" s="5" t="s">
        <v>22</v>
      </c>
      <c r="P197" s="5" t="s">
        <v>22</v>
      </c>
      <c r="Q197" s="5" t="s">
        <v>23</v>
      </c>
      <c r="R197" s="7" t="s">
        <v>36</v>
      </c>
      <c r="S197" s="7">
        <v>4</v>
      </c>
      <c r="T197" s="7">
        <v>0.09</v>
      </c>
      <c r="U197" s="7" t="str">
        <f t="shared" si="7"/>
        <v>Low</v>
      </c>
    </row>
    <row r="198" spans="1:21" x14ac:dyDescent="0.5">
      <c r="A198" s="5" t="s">
        <v>744</v>
      </c>
      <c r="B198" s="5" t="s">
        <v>19</v>
      </c>
      <c r="C198" s="5" t="s">
        <v>70</v>
      </c>
      <c r="D198" s="5">
        <v>19</v>
      </c>
      <c r="E198" s="5">
        <f>20.5-D198</f>
        <v>1.5</v>
      </c>
      <c r="F198" s="6">
        <v>804917</v>
      </c>
      <c r="G198" s="6">
        <v>1038342.9299999999</v>
      </c>
      <c r="H198" s="6">
        <f>(G198-F198)/E198</f>
        <v>155617.28666666662</v>
      </c>
      <c r="I198" s="6">
        <f t="shared" si="6"/>
        <v>233425.92999999993</v>
      </c>
      <c r="J198" s="7" t="s">
        <v>21</v>
      </c>
      <c r="K198" s="7" t="s">
        <v>21</v>
      </c>
      <c r="L198" s="7">
        <v>9</v>
      </c>
      <c r="M198" s="7">
        <f>AVERAGE(J198:L198)</f>
        <v>9</v>
      </c>
      <c r="N198" s="7" t="str">
        <f>IF(M198&lt;=6.9, "Detractor", IF(M198&lt;=8.9, "Neutral",IF(M198&gt;=9, "Promoter")))</f>
        <v>Promoter</v>
      </c>
      <c r="O198" s="5" t="s">
        <v>22</v>
      </c>
      <c r="P198" s="5" t="s">
        <v>22</v>
      </c>
      <c r="Q198" s="5" t="s">
        <v>22</v>
      </c>
      <c r="R198" s="7" t="s">
        <v>36</v>
      </c>
      <c r="S198" s="7">
        <v>1</v>
      </c>
      <c r="T198" s="7">
        <v>0.92</v>
      </c>
      <c r="U198" s="7" t="str">
        <f t="shared" si="7"/>
        <v>Highest</v>
      </c>
    </row>
    <row r="199" spans="1:21" x14ac:dyDescent="0.5">
      <c r="A199" s="5" t="s">
        <v>274</v>
      </c>
      <c r="B199" s="5" t="s">
        <v>19</v>
      </c>
      <c r="C199" s="5" t="s">
        <v>70</v>
      </c>
      <c r="D199" s="5">
        <v>17.5</v>
      </c>
      <c r="E199" s="5">
        <f>20.5-D199</f>
        <v>3</v>
      </c>
      <c r="F199" s="6">
        <v>771552</v>
      </c>
      <c r="G199" s="6">
        <v>1234483.2</v>
      </c>
      <c r="H199" s="6">
        <f>(G199-F199)/E199</f>
        <v>154310.39999999999</v>
      </c>
      <c r="I199" s="6">
        <f t="shared" si="6"/>
        <v>462931.19999999995</v>
      </c>
      <c r="J199" s="7">
        <v>10</v>
      </c>
      <c r="K199" s="7">
        <v>10</v>
      </c>
      <c r="L199" s="7">
        <v>9</v>
      </c>
      <c r="M199" s="7">
        <f>AVERAGE(J199:L199)</f>
        <v>9.6666666666666661</v>
      </c>
      <c r="N199" s="7" t="str">
        <f>IF(M199&lt;=6.9, "Detractor", IF(M199&lt;=8.9, "Neutral",IF(M199&gt;=9, "Promoter")))</f>
        <v>Promoter</v>
      </c>
      <c r="O199" s="5" t="s">
        <v>22</v>
      </c>
      <c r="P199" s="5" t="s">
        <v>23</v>
      </c>
      <c r="Q199" s="5" t="s">
        <v>22</v>
      </c>
      <c r="R199" s="7" t="s">
        <v>24</v>
      </c>
      <c r="S199" s="7">
        <v>6</v>
      </c>
      <c r="T199" s="7">
        <v>0.4</v>
      </c>
      <c r="U199" s="7" t="str">
        <f t="shared" si="7"/>
        <v>Medium</v>
      </c>
    </row>
    <row r="200" spans="1:21" x14ac:dyDescent="0.5">
      <c r="A200" s="5" t="s">
        <v>150</v>
      </c>
      <c r="B200" s="5" t="s">
        <v>26</v>
      </c>
      <c r="C200" s="5" t="s">
        <v>20</v>
      </c>
      <c r="D200" s="5">
        <v>19.5</v>
      </c>
      <c r="E200" s="5">
        <f>20.5-D200</f>
        <v>1</v>
      </c>
      <c r="F200" s="6">
        <v>496496</v>
      </c>
      <c r="G200" s="6">
        <v>650409.76</v>
      </c>
      <c r="H200" s="6">
        <f>(G200-F200)/E200</f>
        <v>153913.76</v>
      </c>
      <c r="I200" s="6">
        <f t="shared" si="6"/>
        <v>153913.76</v>
      </c>
      <c r="J200" s="7" t="s">
        <v>21</v>
      </c>
      <c r="K200" s="7" t="s">
        <v>21</v>
      </c>
      <c r="L200" s="7">
        <v>10</v>
      </c>
      <c r="M200" s="7">
        <f>AVERAGE(J200:L200)</f>
        <v>10</v>
      </c>
      <c r="N200" s="7" t="str">
        <f>IF(M200&lt;=6.9, "Detractor", IF(M200&lt;=8.9, "Neutral",IF(M200&gt;=9, "Promoter")))</f>
        <v>Promoter</v>
      </c>
      <c r="O200" s="5" t="s">
        <v>23</v>
      </c>
      <c r="P200" s="5" t="s">
        <v>23</v>
      </c>
      <c r="Q200" s="5" t="s">
        <v>23</v>
      </c>
      <c r="R200" s="7" t="s">
        <v>24</v>
      </c>
      <c r="S200" s="7" t="e">
        <v>#N/A</v>
      </c>
      <c r="T200" s="7" t="e">
        <v>#N/A</v>
      </c>
      <c r="U200" s="7" t="e">
        <f t="shared" si="7"/>
        <v>#N/A</v>
      </c>
    </row>
    <row r="201" spans="1:21" x14ac:dyDescent="0.5">
      <c r="A201" s="5" t="s">
        <v>366</v>
      </c>
      <c r="B201" s="5" t="s">
        <v>19</v>
      </c>
      <c r="C201" s="5" t="s">
        <v>46</v>
      </c>
      <c r="D201" s="5">
        <v>18.75</v>
      </c>
      <c r="E201" s="5">
        <f>20.5-D201</f>
        <v>1.75</v>
      </c>
      <c r="F201" s="6">
        <v>741172</v>
      </c>
      <c r="G201" s="6">
        <v>1007993.9199999999</v>
      </c>
      <c r="H201" s="6">
        <f>(G201-F201)/E201</f>
        <v>152469.66857142854</v>
      </c>
      <c r="I201" s="6">
        <f t="shared" si="6"/>
        <v>266821.91999999993</v>
      </c>
      <c r="J201" s="7" t="s">
        <v>21</v>
      </c>
      <c r="K201" s="7">
        <v>10</v>
      </c>
      <c r="L201" s="7">
        <v>8</v>
      </c>
      <c r="M201" s="7">
        <f>AVERAGE(J201:L201)</f>
        <v>9</v>
      </c>
      <c r="N201" s="7" t="str">
        <f>IF(M201&lt;=6.9, "Detractor", IF(M201&lt;=8.9, "Neutral",IF(M201&gt;=9, "Promoter")))</f>
        <v>Promoter</v>
      </c>
      <c r="O201" s="5" t="s">
        <v>23</v>
      </c>
      <c r="P201" s="5" t="s">
        <v>23</v>
      </c>
      <c r="Q201" s="5" t="s">
        <v>23</v>
      </c>
      <c r="R201" s="7" t="s">
        <v>24</v>
      </c>
      <c r="S201" s="7">
        <v>2</v>
      </c>
      <c r="T201" s="7">
        <v>0.48</v>
      </c>
      <c r="U201" s="7" t="str">
        <f t="shared" si="7"/>
        <v>Medium</v>
      </c>
    </row>
    <row r="202" spans="1:21" x14ac:dyDescent="0.5">
      <c r="A202" s="5" t="s">
        <v>146</v>
      </c>
      <c r="B202" s="5" t="s">
        <v>26</v>
      </c>
      <c r="C202" s="5" t="s">
        <v>70</v>
      </c>
      <c r="D202" s="5">
        <v>18</v>
      </c>
      <c r="E202" s="5">
        <f>20.5-D202</f>
        <v>2.5</v>
      </c>
      <c r="F202" s="6">
        <v>718767</v>
      </c>
      <c r="G202" s="6">
        <v>1099713.51</v>
      </c>
      <c r="H202" s="6">
        <f>(G202-F202)/E202</f>
        <v>152378.60399999999</v>
      </c>
      <c r="I202" s="6">
        <f t="shared" si="6"/>
        <v>380946.51</v>
      </c>
      <c r="J202" s="7" t="s">
        <v>21</v>
      </c>
      <c r="K202" s="7">
        <v>9</v>
      </c>
      <c r="L202" s="7">
        <v>7</v>
      </c>
      <c r="M202" s="7">
        <f>AVERAGE(J202:L202)</f>
        <v>8</v>
      </c>
      <c r="N202" s="7" t="str">
        <f>IF(M202&lt;=6.9, "Detractor", IF(M202&lt;=8.9, "Neutral",IF(M202&gt;=9, "Promoter")))</f>
        <v>Neutral</v>
      </c>
      <c r="O202" s="5" t="s">
        <v>22</v>
      </c>
      <c r="P202" s="5" t="s">
        <v>23</v>
      </c>
      <c r="Q202" s="5" t="s">
        <v>22</v>
      </c>
      <c r="R202" s="7" t="s">
        <v>24</v>
      </c>
      <c r="S202" s="7">
        <v>3</v>
      </c>
      <c r="T202" s="7">
        <v>0.91</v>
      </c>
      <c r="U202" s="7" t="str">
        <f t="shared" si="7"/>
        <v>Highest</v>
      </c>
    </row>
    <row r="203" spans="1:21" x14ac:dyDescent="0.5">
      <c r="A203" s="5" t="s">
        <v>346</v>
      </c>
      <c r="B203" s="5" t="s">
        <v>31</v>
      </c>
      <c r="C203" s="5" t="s">
        <v>70</v>
      </c>
      <c r="D203" s="5">
        <v>18</v>
      </c>
      <c r="E203" s="5">
        <f>20.5-D203</f>
        <v>2.5</v>
      </c>
      <c r="F203" s="6">
        <v>490504</v>
      </c>
      <c r="G203" s="6">
        <v>868192.08000000007</v>
      </c>
      <c r="H203" s="6">
        <f>(G203-F203)/E203</f>
        <v>151075.23200000002</v>
      </c>
      <c r="I203" s="6">
        <f t="shared" si="6"/>
        <v>377688.08000000007</v>
      </c>
      <c r="J203" s="7" t="s">
        <v>21</v>
      </c>
      <c r="K203" s="7">
        <v>9</v>
      </c>
      <c r="L203" s="7">
        <v>10</v>
      </c>
      <c r="M203" s="7">
        <f>AVERAGE(J203:L203)</f>
        <v>9.5</v>
      </c>
      <c r="N203" s="7" t="str">
        <f>IF(M203&lt;=6.9, "Detractor", IF(M203&lt;=8.9, "Neutral",IF(M203&gt;=9, "Promoter")))</f>
        <v>Promoter</v>
      </c>
      <c r="O203" s="5" t="s">
        <v>22</v>
      </c>
      <c r="P203" s="5" t="s">
        <v>23</v>
      </c>
      <c r="Q203" s="5" t="s">
        <v>22</v>
      </c>
      <c r="R203" s="7" t="s">
        <v>24</v>
      </c>
      <c r="S203" s="7">
        <v>4</v>
      </c>
      <c r="T203" s="7">
        <v>0.48</v>
      </c>
      <c r="U203" s="7" t="str">
        <f t="shared" si="7"/>
        <v>Medium</v>
      </c>
    </row>
    <row r="204" spans="1:21" x14ac:dyDescent="0.5">
      <c r="A204" s="5" t="s">
        <v>178</v>
      </c>
      <c r="B204" s="5" t="s">
        <v>26</v>
      </c>
      <c r="C204" s="5" t="s">
        <v>72</v>
      </c>
      <c r="D204" s="5">
        <v>18.5</v>
      </c>
      <c r="E204" s="5">
        <f>20.5-D204</f>
        <v>2</v>
      </c>
      <c r="F204" s="6">
        <v>343072</v>
      </c>
      <c r="G204" s="6">
        <v>644975.35999999999</v>
      </c>
      <c r="H204" s="6">
        <f>(G204-F204)/E204</f>
        <v>150951.67999999999</v>
      </c>
      <c r="I204" s="6">
        <f t="shared" si="6"/>
        <v>301903.35999999999</v>
      </c>
      <c r="J204" s="7" t="s">
        <v>21</v>
      </c>
      <c r="K204" s="7">
        <v>10</v>
      </c>
      <c r="L204" s="7">
        <v>10</v>
      </c>
      <c r="M204" s="7">
        <f>AVERAGE(J204:L204)</f>
        <v>10</v>
      </c>
      <c r="N204" s="7" t="str">
        <f>IF(M204&lt;=6.9, "Detractor", IF(M204&lt;=8.9, "Neutral",IF(M204&gt;=9, "Promoter")))</f>
        <v>Promoter</v>
      </c>
      <c r="O204" s="5" t="s">
        <v>23</v>
      </c>
      <c r="P204" s="5" t="s">
        <v>22</v>
      </c>
      <c r="Q204" s="5" t="s">
        <v>22</v>
      </c>
      <c r="R204" s="7" t="s">
        <v>24</v>
      </c>
      <c r="S204" s="7">
        <v>4</v>
      </c>
      <c r="T204" s="7">
        <v>0.88</v>
      </c>
      <c r="U204" s="7" t="str">
        <f t="shared" si="7"/>
        <v>Highest</v>
      </c>
    </row>
    <row r="205" spans="1:21" x14ac:dyDescent="0.5">
      <c r="A205" s="5" t="s">
        <v>443</v>
      </c>
      <c r="B205" s="5" t="s">
        <v>26</v>
      </c>
      <c r="C205" s="5" t="s">
        <v>43</v>
      </c>
      <c r="D205" s="5">
        <v>18.25</v>
      </c>
      <c r="E205" s="5">
        <f>20.5-D205</f>
        <v>2.25</v>
      </c>
      <c r="F205" s="6">
        <v>720106</v>
      </c>
      <c r="G205" s="6">
        <v>1058555.82</v>
      </c>
      <c r="H205" s="6">
        <f>(G205-F205)/E205</f>
        <v>150422.14222222226</v>
      </c>
      <c r="I205" s="6">
        <f t="shared" si="6"/>
        <v>338449.82000000007</v>
      </c>
      <c r="J205" s="7" t="s">
        <v>21</v>
      </c>
      <c r="K205" s="7">
        <v>8</v>
      </c>
      <c r="L205" s="7">
        <v>10</v>
      </c>
      <c r="M205" s="7">
        <f>AVERAGE(J205:L205)</f>
        <v>9</v>
      </c>
      <c r="N205" s="7" t="str">
        <f>IF(M205&lt;=6.9, "Detractor", IF(M205&lt;=8.9, "Neutral",IF(M205&gt;=9, "Promoter")))</f>
        <v>Promoter</v>
      </c>
      <c r="O205" s="5" t="s">
        <v>23</v>
      </c>
      <c r="P205" s="5" t="s">
        <v>22</v>
      </c>
      <c r="Q205" s="5" t="s">
        <v>22</v>
      </c>
      <c r="R205" s="7" t="s">
        <v>36</v>
      </c>
      <c r="S205" s="7">
        <v>4</v>
      </c>
      <c r="T205" s="7">
        <v>0.93</v>
      </c>
      <c r="U205" s="7" t="str">
        <f t="shared" si="7"/>
        <v>Highest</v>
      </c>
    </row>
    <row r="206" spans="1:21" x14ac:dyDescent="0.5">
      <c r="A206" s="5" t="s">
        <v>890</v>
      </c>
      <c r="B206" s="5" t="s">
        <v>31</v>
      </c>
      <c r="C206" s="5" t="s">
        <v>41</v>
      </c>
      <c r="D206" s="5">
        <v>19</v>
      </c>
      <c r="E206" s="5">
        <f>20.5-D206</f>
        <v>1.5</v>
      </c>
      <c r="F206" s="6">
        <v>239375</v>
      </c>
      <c r="G206" s="6">
        <v>464387.5</v>
      </c>
      <c r="H206" s="6">
        <f>(G206-F206)/E206</f>
        <v>150008.33333333334</v>
      </c>
      <c r="I206" s="6">
        <f t="shared" si="6"/>
        <v>225012.5</v>
      </c>
      <c r="J206" s="7" t="s">
        <v>21</v>
      </c>
      <c r="K206" s="7" t="s">
        <v>21</v>
      </c>
      <c r="L206" s="7">
        <v>10</v>
      </c>
      <c r="M206" s="7">
        <f>AVERAGE(J206:L206)</f>
        <v>10</v>
      </c>
      <c r="N206" s="7" t="str">
        <f>IF(M206&lt;=6.9, "Detractor", IF(M206&lt;=8.9, "Neutral",IF(M206&gt;=9, "Promoter")))</f>
        <v>Promoter</v>
      </c>
      <c r="O206" s="5" t="s">
        <v>22</v>
      </c>
      <c r="P206" s="5" t="s">
        <v>22</v>
      </c>
      <c r="Q206" s="5" t="s">
        <v>22</v>
      </c>
      <c r="R206" s="7" t="s">
        <v>24</v>
      </c>
      <c r="S206" s="7">
        <v>2</v>
      </c>
      <c r="T206" s="7">
        <v>0.34</v>
      </c>
      <c r="U206" s="7" t="str">
        <f t="shared" si="7"/>
        <v>Medium</v>
      </c>
    </row>
    <row r="207" spans="1:21" x14ac:dyDescent="0.5">
      <c r="A207" s="5" t="s">
        <v>1003</v>
      </c>
      <c r="B207" s="5" t="s">
        <v>19</v>
      </c>
      <c r="C207" s="5" t="s">
        <v>70</v>
      </c>
      <c r="D207" s="5">
        <v>17.5</v>
      </c>
      <c r="E207" s="5">
        <f>20.5-D207</f>
        <v>3</v>
      </c>
      <c r="F207" s="6">
        <v>775361</v>
      </c>
      <c r="G207" s="6">
        <v>1225070.3799999999</v>
      </c>
      <c r="H207" s="6">
        <f>(G207-F207)/E207</f>
        <v>149903.12666666662</v>
      </c>
      <c r="I207" s="6">
        <f t="shared" si="6"/>
        <v>449709.37999999989</v>
      </c>
      <c r="J207" s="7">
        <v>10</v>
      </c>
      <c r="K207" s="7">
        <v>9</v>
      </c>
      <c r="L207" s="7">
        <v>10</v>
      </c>
      <c r="M207" s="7">
        <f>AVERAGE(J207:L207)</f>
        <v>9.6666666666666661</v>
      </c>
      <c r="N207" s="7" t="str">
        <f>IF(M207&lt;=6.9, "Detractor", IF(M207&lt;=8.9, "Neutral",IF(M207&gt;=9, "Promoter")))</f>
        <v>Promoter</v>
      </c>
      <c r="O207" s="5" t="s">
        <v>23</v>
      </c>
      <c r="P207" s="5" t="s">
        <v>22</v>
      </c>
      <c r="Q207" s="5" t="s">
        <v>22</v>
      </c>
      <c r="R207" s="7" t="s">
        <v>36</v>
      </c>
      <c r="S207" s="7">
        <v>5</v>
      </c>
      <c r="T207" s="7">
        <v>0.34</v>
      </c>
      <c r="U207" s="7" t="str">
        <f t="shared" si="7"/>
        <v>Medium</v>
      </c>
    </row>
    <row r="208" spans="1:21" x14ac:dyDescent="0.5">
      <c r="A208" s="5" t="s">
        <v>69</v>
      </c>
      <c r="B208" s="5" t="s">
        <v>26</v>
      </c>
      <c r="C208" s="5" t="s">
        <v>70</v>
      </c>
      <c r="D208" s="5">
        <v>18</v>
      </c>
      <c r="E208" s="5">
        <f>20.5-D208</f>
        <v>2.5</v>
      </c>
      <c r="F208" s="6">
        <v>467167</v>
      </c>
      <c r="G208" s="6">
        <v>840900.60000000009</v>
      </c>
      <c r="H208" s="6">
        <f>(G208-F208)/E208</f>
        <v>149493.44000000003</v>
      </c>
      <c r="I208" s="6">
        <f t="shared" si="6"/>
        <v>373733.60000000009</v>
      </c>
      <c r="J208" s="7" t="s">
        <v>21</v>
      </c>
      <c r="K208" s="7">
        <v>9</v>
      </c>
      <c r="L208" s="7">
        <v>9</v>
      </c>
      <c r="M208" s="7">
        <f>AVERAGE(J208:L208)</f>
        <v>9</v>
      </c>
      <c r="N208" s="7" t="str">
        <f>IF(M208&lt;=6.9, "Detractor", IF(M208&lt;=8.9, "Neutral",IF(M208&gt;=9, "Promoter")))</f>
        <v>Promoter</v>
      </c>
      <c r="O208" s="5" t="s">
        <v>23</v>
      </c>
      <c r="P208" s="5" t="s">
        <v>22</v>
      </c>
      <c r="Q208" s="5" t="s">
        <v>23</v>
      </c>
      <c r="R208" s="7" t="s">
        <v>24</v>
      </c>
      <c r="S208" s="7">
        <v>4</v>
      </c>
      <c r="T208" s="7">
        <v>0.33</v>
      </c>
      <c r="U208" s="7" t="str">
        <f t="shared" si="7"/>
        <v>Medium</v>
      </c>
    </row>
    <row r="209" spans="1:21" x14ac:dyDescent="0.5">
      <c r="A209" s="5" t="s">
        <v>289</v>
      </c>
      <c r="B209" s="5" t="s">
        <v>26</v>
      </c>
      <c r="C209" s="5" t="s">
        <v>41</v>
      </c>
      <c r="D209" s="5">
        <v>17.5</v>
      </c>
      <c r="E209" s="5">
        <f>20.5-D209</f>
        <v>3</v>
      </c>
      <c r="F209" s="6">
        <v>496943</v>
      </c>
      <c r="G209" s="6">
        <v>944191.7</v>
      </c>
      <c r="H209" s="6">
        <f>(G209-F209)/E209</f>
        <v>149082.9</v>
      </c>
      <c r="I209" s="6">
        <f t="shared" si="6"/>
        <v>447248.69999999995</v>
      </c>
      <c r="J209" s="7">
        <v>10</v>
      </c>
      <c r="K209" s="7">
        <v>5</v>
      </c>
      <c r="L209" s="7">
        <v>6</v>
      </c>
      <c r="M209" s="7">
        <f>AVERAGE(J209:L209)</f>
        <v>7</v>
      </c>
      <c r="N209" s="7" t="str">
        <f>IF(M209&lt;=6.9, "Detractor", IF(M209&lt;=8.9, "Neutral",IF(M209&gt;=9, "Promoter")))</f>
        <v>Neutral</v>
      </c>
      <c r="O209" s="5" t="s">
        <v>23</v>
      </c>
      <c r="P209" s="5" t="s">
        <v>22</v>
      </c>
      <c r="Q209" s="5" t="s">
        <v>23</v>
      </c>
      <c r="R209" s="7" t="s">
        <v>36</v>
      </c>
      <c r="S209" s="7">
        <v>5</v>
      </c>
      <c r="T209" s="7">
        <v>0.36</v>
      </c>
      <c r="U209" s="7" t="str">
        <f t="shared" si="7"/>
        <v>Medium</v>
      </c>
    </row>
    <row r="210" spans="1:21" x14ac:dyDescent="0.5">
      <c r="A210" s="5" t="s">
        <v>554</v>
      </c>
      <c r="B210" s="5" t="s">
        <v>26</v>
      </c>
      <c r="C210" s="5" t="s">
        <v>72</v>
      </c>
      <c r="D210" s="5">
        <v>17</v>
      </c>
      <c r="E210" s="5">
        <f>20.5-D210</f>
        <v>3.5</v>
      </c>
      <c r="F210" s="6">
        <v>547339</v>
      </c>
      <c r="G210" s="6">
        <v>1067311.05</v>
      </c>
      <c r="H210" s="6">
        <f>(G210-F210)/E210</f>
        <v>148563.44285714286</v>
      </c>
      <c r="I210" s="6">
        <f t="shared" si="6"/>
        <v>519972.05000000005</v>
      </c>
      <c r="J210" s="7">
        <v>9</v>
      </c>
      <c r="K210" s="7">
        <v>10</v>
      </c>
      <c r="L210" s="7">
        <v>10</v>
      </c>
      <c r="M210" s="7">
        <f>AVERAGE(J210:L210)</f>
        <v>9.6666666666666661</v>
      </c>
      <c r="N210" s="7" t="str">
        <f>IF(M210&lt;=6.9, "Detractor", IF(M210&lt;=8.9, "Neutral",IF(M210&gt;=9, "Promoter")))</f>
        <v>Promoter</v>
      </c>
      <c r="O210" s="5" t="s">
        <v>23</v>
      </c>
      <c r="P210" s="5" t="s">
        <v>23</v>
      </c>
      <c r="Q210" s="5" t="s">
        <v>23</v>
      </c>
      <c r="R210" s="7" t="s">
        <v>36</v>
      </c>
      <c r="S210" s="7">
        <v>6</v>
      </c>
      <c r="T210" s="7">
        <v>0.44</v>
      </c>
      <c r="U210" s="7" t="str">
        <f t="shared" si="7"/>
        <v>Medium</v>
      </c>
    </row>
    <row r="211" spans="1:21" x14ac:dyDescent="0.5">
      <c r="A211" s="5" t="s">
        <v>78</v>
      </c>
      <c r="B211" s="5" t="s">
        <v>19</v>
      </c>
      <c r="C211" s="5" t="s">
        <v>54</v>
      </c>
      <c r="D211" s="5">
        <v>18</v>
      </c>
      <c r="E211" s="5">
        <f>20.5-D211</f>
        <v>2.5</v>
      </c>
      <c r="F211" s="6">
        <v>613093</v>
      </c>
      <c r="G211" s="6">
        <v>980948.8</v>
      </c>
      <c r="H211" s="6">
        <f>(G211-F211)/E211</f>
        <v>147142.32</v>
      </c>
      <c r="I211" s="6">
        <f t="shared" si="6"/>
        <v>367855.80000000005</v>
      </c>
      <c r="J211" s="7" t="s">
        <v>21</v>
      </c>
      <c r="K211" s="7">
        <v>10</v>
      </c>
      <c r="L211" s="7">
        <v>9</v>
      </c>
      <c r="M211" s="7">
        <f>AVERAGE(J211:L211)</f>
        <v>9.5</v>
      </c>
      <c r="N211" s="7" t="str">
        <f>IF(M211&lt;=6.9, "Detractor", IF(M211&lt;=8.9, "Neutral",IF(M211&gt;=9, "Promoter")))</f>
        <v>Promoter</v>
      </c>
      <c r="O211" s="5" t="s">
        <v>22</v>
      </c>
      <c r="P211" s="5" t="s">
        <v>22</v>
      </c>
      <c r="Q211" s="5" t="s">
        <v>22</v>
      </c>
      <c r="R211" s="7" t="s">
        <v>36</v>
      </c>
      <c r="S211" s="7">
        <v>4</v>
      </c>
      <c r="T211" s="7">
        <v>0.36</v>
      </c>
      <c r="U211" s="7" t="str">
        <f t="shared" si="7"/>
        <v>Medium</v>
      </c>
    </row>
    <row r="212" spans="1:21" x14ac:dyDescent="0.5">
      <c r="A212" s="5" t="s">
        <v>982</v>
      </c>
      <c r="B212" s="5" t="s">
        <v>35</v>
      </c>
      <c r="C212" s="5" t="s">
        <v>43</v>
      </c>
      <c r="D212" s="5">
        <v>19.5</v>
      </c>
      <c r="E212" s="5">
        <f>20.5-D212</f>
        <v>1</v>
      </c>
      <c r="F212" s="6">
        <v>163252</v>
      </c>
      <c r="G212" s="6">
        <v>310178.80000000005</v>
      </c>
      <c r="H212" s="6">
        <f>(G212-F212)/E212</f>
        <v>146926.80000000005</v>
      </c>
      <c r="I212" s="6">
        <f t="shared" si="6"/>
        <v>146926.80000000005</v>
      </c>
      <c r="J212" s="7" t="s">
        <v>21</v>
      </c>
      <c r="K212" s="7" t="s">
        <v>21</v>
      </c>
      <c r="L212" s="7">
        <v>9</v>
      </c>
      <c r="M212" s="7">
        <f>AVERAGE(J212:L212)</f>
        <v>9</v>
      </c>
      <c r="N212" s="7" t="str">
        <f>IF(M212&lt;=6.9, "Detractor", IF(M212&lt;=8.9, "Neutral",IF(M212&gt;=9, "Promoter")))</f>
        <v>Promoter</v>
      </c>
      <c r="O212" s="5" t="s">
        <v>22</v>
      </c>
      <c r="P212" s="5" t="s">
        <v>22</v>
      </c>
      <c r="Q212" s="5" t="s">
        <v>23</v>
      </c>
      <c r="R212" s="7" t="s">
        <v>24</v>
      </c>
      <c r="S212" s="7">
        <v>2</v>
      </c>
      <c r="T212" s="7">
        <v>0.86</v>
      </c>
      <c r="U212" s="7" t="str">
        <f t="shared" si="7"/>
        <v>Highest</v>
      </c>
    </row>
    <row r="213" spans="1:21" x14ac:dyDescent="0.5">
      <c r="A213" s="5" t="s">
        <v>1033</v>
      </c>
      <c r="B213" s="5" t="s">
        <v>31</v>
      </c>
      <c r="C213" s="5" t="s">
        <v>46</v>
      </c>
      <c r="D213" s="5">
        <v>19.25</v>
      </c>
      <c r="E213" s="5">
        <f>20.5-D213</f>
        <v>1.25</v>
      </c>
      <c r="F213" s="6">
        <v>244563</v>
      </c>
      <c r="G213" s="6">
        <v>427985.25</v>
      </c>
      <c r="H213" s="6">
        <f>(G213-F213)/E213</f>
        <v>146737.79999999999</v>
      </c>
      <c r="I213" s="6">
        <f t="shared" si="6"/>
        <v>183422.25</v>
      </c>
      <c r="J213" s="7" t="s">
        <v>21</v>
      </c>
      <c r="K213" s="7" t="s">
        <v>21</v>
      </c>
      <c r="L213" s="7">
        <v>10</v>
      </c>
      <c r="M213" s="7">
        <f>AVERAGE(J213:L213)</f>
        <v>10</v>
      </c>
      <c r="N213" s="7" t="str">
        <f>IF(M213&lt;=6.9, "Detractor", IF(M213&lt;=8.9, "Neutral",IF(M213&gt;=9, "Promoter")))</f>
        <v>Promoter</v>
      </c>
      <c r="O213" s="5" t="s">
        <v>22</v>
      </c>
      <c r="P213" s="5" t="s">
        <v>23</v>
      </c>
      <c r="Q213" s="5" t="s">
        <v>22</v>
      </c>
      <c r="R213" s="7" t="s">
        <v>24</v>
      </c>
      <c r="S213" s="7">
        <v>2</v>
      </c>
      <c r="T213" s="7">
        <v>0.41</v>
      </c>
      <c r="U213" s="7" t="str">
        <f t="shared" si="7"/>
        <v>Medium</v>
      </c>
    </row>
    <row r="214" spans="1:21" x14ac:dyDescent="0.5">
      <c r="A214" s="5" t="s">
        <v>652</v>
      </c>
      <c r="B214" s="5" t="s">
        <v>26</v>
      </c>
      <c r="C214" s="5" t="s">
        <v>43</v>
      </c>
      <c r="D214" s="5">
        <v>18.5</v>
      </c>
      <c r="E214" s="5">
        <f>20.5-D214</f>
        <v>2</v>
      </c>
      <c r="F214" s="6">
        <v>292417</v>
      </c>
      <c r="G214" s="6">
        <v>581909.83000000007</v>
      </c>
      <c r="H214" s="6">
        <f>(G214-F214)/E214</f>
        <v>144746.41500000004</v>
      </c>
      <c r="I214" s="6">
        <f t="shared" si="6"/>
        <v>289492.83000000007</v>
      </c>
      <c r="J214" s="7" t="s">
        <v>21</v>
      </c>
      <c r="K214" s="7">
        <v>10</v>
      </c>
      <c r="L214" s="7">
        <v>9</v>
      </c>
      <c r="M214" s="7">
        <f>AVERAGE(J214:L214)</f>
        <v>9.5</v>
      </c>
      <c r="N214" s="7" t="str">
        <f>IF(M214&lt;=6.9, "Detractor", IF(M214&lt;=8.9, "Neutral",IF(M214&gt;=9, "Promoter")))</f>
        <v>Promoter</v>
      </c>
      <c r="O214" s="5" t="s">
        <v>22</v>
      </c>
      <c r="P214" s="5" t="s">
        <v>23</v>
      </c>
      <c r="Q214" s="5" t="s">
        <v>22</v>
      </c>
      <c r="R214" s="7" t="s">
        <v>24</v>
      </c>
      <c r="S214" s="7">
        <v>4</v>
      </c>
      <c r="T214" s="7">
        <v>0.55000000000000004</v>
      </c>
      <c r="U214" s="7" t="str">
        <f t="shared" si="7"/>
        <v>High</v>
      </c>
    </row>
    <row r="215" spans="1:21" x14ac:dyDescent="0.5">
      <c r="A215" s="5" t="s">
        <v>167</v>
      </c>
      <c r="B215" s="5" t="s">
        <v>26</v>
      </c>
      <c r="C215" s="5" t="s">
        <v>72</v>
      </c>
      <c r="D215" s="5">
        <v>19.5</v>
      </c>
      <c r="E215" s="5">
        <f>20.5-D215</f>
        <v>1</v>
      </c>
      <c r="F215" s="6">
        <v>722109</v>
      </c>
      <c r="G215" s="6">
        <v>866530.8</v>
      </c>
      <c r="H215" s="6">
        <f>(G215-F215)/E215</f>
        <v>144421.80000000005</v>
      </c>
      <c r="I215" s="6">
        <f t="shared" si="6"/>
        <v>144421.80000000005</v>
      </c>
      <c r="J215" s="7" t="s">
        <v>21</v>
      </c>
      <c r="K215" s="7" t="s">
        <v>21</v>
      </c>
      <c r="L215" s="7">
        <v>9</v>
      </c>
      <c r="M215" s="7">
        <f>AVERAGE(J215:L215)</f>
        <v>9</v>
      </c>
      <c r="N215" s="7" t="str">
        <f>IF(M215&lt;=6.9, "Detractor", IF(M215&lt;=8.9, "Neutral",IF(M215&gt;=9, "Promoter")))</f>
        <v>Promoter</v>
      </c>
      <c r="O215" s="5" t="s">
        <v>23</v>
      </c>
      <c r="P215" s="5" t="s">
        <v>23</v>
      </c>
      <c r="Q215" s="5" t="s">
        <v>22</v>
      </c>
      <c r="R215" s="7" t="s">
        <v>36</v>
      </c>
      <c r="S215" s="7">
        <v>1</v>
      </c>
      <c r="T215" s="7">
        <v>0.3</v>
      </c>
      <c r="U215" s="7" t="str">
        <f t="shared" si="7"/>
        <v>Medium</v>
      </c>
    </row>
    <row r="216" spans="1:21" x14ac:dyDescent="0.5">
      <c r="A216" s="5" t="s">
        <v>537</v>
      </c>
      <c r="B216" s="5" t="s">
        <v>31</v>
      </c>
      <c r="C216" s="5" t="s">
        <v>54</v>
      </c>
      <c r="D216" s="5">
        <v>19.25</v>
      </c>
      <c r="E216" s="5">
        <f>20.5-D216</f>
        <v>1.25</v>
      </c>
      <c r="F216" s="6">
        <v>419459</v>
      </c>
      <c r="G216" s="6">
        <v>599826.37</v>
      </c>
      <c r="H216" s="6">
        <f>(G216-F216)/E216</f>
        <v>144293.89600000001</v>
      </c>
      <c r="I216" s="6">
        <f t="shared" si="6"/>
        <v>180367.37</v>
      </c>
      <c r="J216" s="7" t="s">
        <v>21</v>
      </c>
      <c r="K216" s="7" t="s">
        <v>21</v>
      </c>
      <c r="L216" s="7">
        <v>10</v>
      </c>
      <c r="M216" s="7">
        <f>AVERAGE(J216:L216)</f>
        <v>10</v>
      </c>
      <c r="N216" s="7" t="str">
        <f>IF(M216&lt;=6.9, "Detractor", IF(M216&lt;=8.9, "Neutral",IF(M216&gt;=9, "Promoter")))</f>
        <v>Promoter</v>
      </c>
      <c r="O216" s="5" t="s">
        <v>22</v>
      </c>
      <c r="P216" s="5" t="s">
        <v>23</v>
      </c>
      <c r="Q216" s="5" t="s">
        <v>22</v>
      </c>
      <c r="R216" s="7" t="s">
        <v>36</v>
      </c>
      <c r="S216" s="7">
        <v>2</v>
      </c>
      <c r="T216" s="7">
        <v>0.34</v>
      </c>
      <c r="U216" s="7" t="str">
        <f t="shared" si="7"/>
        <v>Medium</v>
      </c>
    </row>
    <row r="217" spans="1:21" x14ac:dyDescent="0.5">
      <c r="A217" s="5" t="s">
        <v>185</v>
      </c>
      <c r="B217" s="5" t="s">
        <v>35</v>
      </c>
      <c r="C217" s="5" t="s">
        <v>41</v>
      </c>
      <c r="D217" s="5">
        <v>19</v>
      </c>
      <c r="E217" s="5">
        <f>20.5-D217</f>
        <v>1.5</v>
      </c>
      <c r="F217" s="6">
        <v>229616</v>
      </c>
      <c r="G217" s="6">
        <v>445455.04</v>
      </c>
      <c r="H217" s="6">
        <f>(G217-F217)/E217</f>
        <v>143892.69333333333</v>
      </c>
      <c r="I217" s="6">
        <f t="shared" si="6"/>
        <v>215839.03999999998</v>
      </c>
      <c r="J217" s="7" t="s">
        <v>21</v>
      </c>
      <c r="K217" s="7" t="s">
        <v>21</v>
      </c>
      <c r="L217" s="7">
        <v>9</v>
      </c>
      <c r="M217" s="7">
        <f>AVERAGE(J217:L217)</f>
        <v>9</v>
      </c>
      <c r="N217" s="7" t="str">
        <f>IF(M217&lt;=6.9, "Detractor", IF(M217&lt;=8.9, "Neutral",IF(M217&gt;=9, "Promoter")))</f>
        <v>Promoter</v>
      </c>
      <c r="O217" s="5" t="s">
        <v>23</v>
      </c>
      <c r="P217" s="5" t="s">
        <v>22</v>
      </c>
      <c r="Q217" s="5" t="s">
        <v>23</v>
      </c>
      <c r="R217" s="7" t="s">
        <v>36</v>
      </c>
      <c r="S217" s="7">
        <v>2</v>
      </c>
      <c r="T217" s="7">
        <v>0.81</v>
      </c>
      <c r="U217" s="7" t="str">
        <f t="shared" si="7"/>
        <v>Highest</v>
      </c>
    </row>
    <row r="218" spans="1:21" x14ac:dyDescent="0.5">
      <c r="A218" s="5" t="s">
        <v>329</v>
      </c>
      <c r="B218" s="5" t="s">
        <v>26</v>
      </c>
      <c r="C218" s="5" t="s">
        <v>41</v>
      </c>
      <c r="D218" s="5">
        <v>17.5</v>
      </c>
      <c r="E218" s="5">
        <f>20.5-D218</f>
        <v>3</v>
      </c>
      <c r="F218" s="6">
        <v>681316</v>
      </c>
      <c r="G218" s="6">
        <v>1110545.08</v>
      </c>
      <c r="H218" s="6">
        <f>(G218-F218)/E218</f>
        <v>143076.36000000002</v>
      </c>
      <c r="I218" s="6">
        <f t="shared" si="6"/>
        <v>429229.08000000007</v>
      </c>
      <c r="J218" s="7">
        <v>9</v>
      </c>
      <c r="K218" s="7">
        <v>10</v>
      </c>
      <c r="L218" s="7">
        <v>9</v>
      </c>
      <c r="M218" s="7">
        <f>AVERAGE(J218:L218)</f>
        <v>9.3333333333333339</v>
      </c>
      <c r="N218" s="7" t="str">
        <f>IF(M218&lt;=6.9, "Detractor", IF(M218&lt;=8.9, "Neutral",IF(M218&gt;=9, "Promoter")))</f>
        <v>Promoter</v>
      </c>
      <c r="O218" s="5" t="s">
        <v>23</v>
      </c>
      <c r="P218" s="5" t="s">
        <v>23</v>
      </c>
      <c r="Q218" s="5" t="s">
        <v>23</v>
      </c>
      <c r="R218" s="7" t="s">
        <v>24</v>
      </c>
      <c r="S218" s="7">
        <v>4</v>
      </c>
      <c r="T218" s="7">
        <v>0.35</v>
      </c>
      <c r="U218" s="7" t="str">
        <f t="shared" si="7"/>
        <v>Medium</v>
      </c>
    </row>
    <row r="219" spans="1:21" x14ac:dyDescent="0.5">
      <c r="A219" s="5" t="s">
        <v>93</v>
      </c>
      <c r="B219" s="5" t="s">
        <v>26</v>
      </c>
      <c r="C219" s="5" t="s">
        <v>54</v>
      </c>
      <c r="D219" s="5">
        <v>17.5</v>
      </c>
      <c r="E219" s="5">
        <f>20.5-D219</f>
        <v>3</v>
      </c>
      <c r="F219" s="6">
        <v>510673</v>
      </c>
      <c r="G219" s="6">
        <v>939638.32000000007</v>
      </c>
      <c r="H219" s="6">
        <f>(G219-F219)/E219</f>
        <v>142988.44000000003</v>
      </c>
      <c r="I219" s="6">
        <f t="shared" si="6"/>
        <v>428965.32000000007</v>
      </c>
      <c r="J219" s="7">
        <v>9</v>
      </c>
      <c r="K219" s="7">
        <v>5</v>
      </c>
      <c r="L219" s="7">
        <v>10</v>
      </c>
      <c r="M219" s="7">
        <f>AVERAGE(J219:L219)</f>
        <v>8</v>
      </c>
      <c r="N219" s="7" t="str">
        <f>IF(M219&lt;=6.9, "Detractor", IF(M219&lt;=8.9, "Neutral",IF(M219&gt;=9, "Promoter")))</f>
        <v>Neutral</v>
      </c>
      <c r="O219" s="5" t="s">
        <v>22</v>
      </c>
      <c r="P219" s="5" t="s">
        <v>23</v>
      </c>
      <c r="Q219" s="5" t="s">
        <v>23</v>
      </c>
      <c r="R219" s="7" t="s">
        <v>24</v>
      </c>
      <c r="S219" s="7">
        <v>6</v>
      </c>
      <c r="T219" s="7">
        <v>0.19</v>
      </c>
      <c r="U219" s="7" t="str">
        <f t="shared" si="7"/>
        <v>Low</v>
      </c>
    </row>
    <row r="220" spans="1:21" x14ac:dyDescent="0.5">
      <c r="A220" s="5" t="s">
        <v>587</v>
      </c>
      <c r="B220" s="5" t="s">
        <v>26</v>
      </c>
      <c r="C220" s="5" t="s">
        <v>39</v>
      </c>
      <c r="D220" s="5">
        <v>17.25</v>
      </c>
      <c r="E220" s="5">
        <f>20.5-D220</f>
        <v>3.25</v>
      </c>
      <c r="F220" s="6">
        <v>692121</v>
      </c>
      <c r="G220" s="6">
        <v>1155842.07</v>
      </c>
      <c r="H220" s="6">
        <f>(G220-F220)/E220</f>
        <v>142683.40615384618</v>
      </c>
      <c r="I220" s="6">
        <f t="shared" si="6"/>
        <v>463721.07000000007</v>
      </c>
      <c r="J220" s="7">
        <v>9</v>
      </c>
      <c r="K220" s="7">
        <v>9</v>
      </c>
      <c r="L220" s="7">
        <v>10</v>
      </c>
      <c r="M220" s="7">
        <f>AVERAGE(J220:L220)</f>
        <v>9.3333333333333339</v>
      </c>
      <c r="N220" s="7" t="str">
        <f>IF(M220&lt;=6.9, "Detractor", IF(M220&lt;=8.9, "Neutral",IF(M220&gt;=9, "Promoter")))</f>
        <v>Promoter</v>
      </c>
      <c r="O220" s="5" t="s">
        <v>23</v>
      </c>
      <c r="P220" s="5" t="s">
        <v>23</v>
      </c>
      <c r="Q220" s="5" t="s">
        <v>23</v>
      </c>
      <c r="R220" s="7" t="s">
        <v>36</v>
      </c>
      <c r="S220" s="7">
        <v>4</v>
      </c>
      <c r="T220" s="7">
        <v>0.45</v>
      </c>
      <c r="U220" s="7" t="str">
        <f t="shared" si="7"/>
        <v>Medium</v>
      </c>
    </row>
    <row r="221" spans="1:21" x14ac:dyDescent="0.5">
      <c r="A221" s="5" t="s">
        <v>18</v>
      </c>
      <c r="B221" s="5" t="s">
        <v>19</v>
      </c>
      <c r="C221" s="5" t="s">
        <v>20</v>
      </c>
      <c r="D221" s="5">
        <v>18</v>
      </c>
      <c r="E221" s="5">
        <f>20.5-D221</f>
        <v>2.5</v>
      </c>
      <c r="F221" s="6">
        <v>423414</v>
      </c>
      <c r="G221" s="6">
        <v>779081.76</v>
      </c>
      <c r="H221" s="6">
        <f>(G221-F221)/E221</f>
        <v>142267.10399999999</v>
      </c>
      <c r="I221" s="6">
        <f t="shared" si="6"/>
        <v>355667.76</v>
      </c>
      <c r="J221" s="7" t="s">
        <v>21</v>
      </c>
      <c r="K221" s="7">
        <v>9</v>
      </c>
      <c r="L221" s="7">
        <v>9</v>
      </c>
      <c r="M221" s="7">
        <f>AVERAGE(J221:L221)</f>
        <v>9</v>
      </c>
      <c r="N221" s="7" t="str">
        <f>IF(M221&lt;=6.9, "Detractor", IF(M221&lt;=8.9, "Neutral",IF(M221&gt;=9, "Promoter")))</f>
        <v>Promoter</v>
      </c>
      <c r="O221" s="5" t="s">
        <v>22</v>
      </c>
      <c r="P221" s="5" t="s">
        <v>23</v>
      </c>
      <c r="Q221" s="5" t="s">
        <v>22</v>
      </c>
      <c r="R221" s="7" t="s">
        <v>24</v>
      </c>
      <c r="S221" s="7" t="e" cm="1">
        <v>#N/A</v>
      </c>
      <c r="T221" s="7" t="e" cm="1">
        <v>#N/A</v>
      </c>
      <c r="U221" s="7" t="e">
        <f t="shared" si="7"/>
        <v>#N/A</v>
      </c>
    </row>
    <row r="222" spans="1:21" x14ac:dyDescent="0.5">
      <c r="A222" s="5" t="s">
        <v>417</v>
      </c>
      <c r="B222" s="5" t="s">
        <v>26</v>
      </c>
      <c r="C222" s="5" t="s">
        <v>43</v>
      </c>
      <c r="D222" s="5">
        <v>17.75</v>
      </c>
      <c r="E222" s="5">
        <f>20.5-D222</f>
        <v>2.75</v>
      </c>
      <c r="F222" s="6">
        <v>651762</v>
      </c>
      <c r="G222" s="6">
        <v>1042819.2</v>
      </c>
      <c r="H222" s="6">
        <f>(G222-F222)/E222</f>
        <v>142202.61818181816</v>
      </c>
      <c r="I222" s="6">
        <f t="shared" si="6"/>
        <v>391057.19999999995</v>
      </c>
      <c r="J222" s="7">
        <v>10</v>
      </c>
      <c r="K222" s="7">
        <v>6</v>
      </c>
      <c r="L222" s="7">
        <v>9</v>
      </c>
      <c r="M222" s="7">
        <f>AVERAGE(J222:L222)</f>
        <v>8.3333333333333339</v>
      </c>
      <c r="N222" s="7" t="str">
        <f>IF(M222&lt;=6.9, "Detractor", IF(M222&lt;=8.9, "Neutral",IF(M222&gt;=9, "Promoter")))</f>
        <v>Neutral</v>
      </c>
      <c r="O222" s="5" t="s">
        <v>23</v>
      </c>
      <c r="P222" s="5" t="s">
        <v>22</v>
      </c>
      <c r="Q222" s="5" t="s">
        <v>22</v>
      </c>
      <c r="R222" s="7" t="s">
        <v>24</v>
      </c>
      <c r="S222" s="7">
        <v>6</v>
      </c>
      <c r="T222" s="7">
        <v>0.52</v>
      </c>
      <c r="U222" s="7" t="str">
        <f t="shared" si="7"/>
        <v>High</v>
      </c>
    </row>
    <row r="223" spans="1:21" x14ac:dyDescent="0.5">
      <c r="A223" s="5" t="s">
        <v>777</v>
      </c>
      <c r="B223" s="5" t="s">
        <v>19</v>
      </c>
      <c r="C223" s="5" t="s">
        <v>39</v>
      </c>
      <c r="D223" s="5">
        <v>19</v>
      </c>
      <c r="E223" s="5">
        <f>20.5-D223</f>
        <v>1.5</v>
      </c>
      <c r="F223" s="6">
        <v>280315</v>
      </c>
      <c r="G223" s="6">
        <v>493354.4</v>
      </c>
      <c r="H223" s="6">
        <f>(G223-F223)/E223</f>
        <v>142026.26666666669</v>
      </c>
      <c r="I223" s="6">
        <f t="shared" si="6"/>
        <v>213039.40000000002</v>
      </c>
      <c r="J223" s="7" t="s">
        <v>21</v>
      </c>
      <c r="K223" s="7" t="s">
        <v>21</v>
      </c>
      <c r="L223" s="7">
        <v>10</v>
      </c>
      <c r="M223" s="7">
        <f>AVERAGE(J223:L223)</f>
        <v>10</v>
      </c>
      <c r="N223" s="7" t="str">
        <f>IF(M223&lt;=6.9, "Detractor", IF(M223&lt;=8.9, "Neutral",IF(M223&gt;=9, "Promoter")))</f>
        <v>Promoter</v>
      </c>
      <c r="O223" s="5" t="s">
        <v>23</v>
      </c>
      <c r="P223" s="5" t="s">
        <v>23</v>
      </c>
      <c r="Q223" s="5" t="s">
        <v>23</v>
      </c>
      <c r="R223" s="7" t="s">
        <v>24</v>
      </c>
      <c r="S223" s="7">
        <v>2</v>
      </c>
      <c r="T223" s="7">
        <v>0.42</v>
      </c>
      <c r="U223" s="7" t="str">
        <f t="shared" si="7"/>
        <v>Medium</v>
      </c>
    </row>
    <row r="224" spans="1:21" x14ac:dyDescent="0.5">
      <c r="A224" s="5" t="s">
        <v>634</v>
      </c>
      <c r="B224" s="5" t="s">
        <v>19</v>
      </c>
      <c r="C224" s="5" t="s">
        <v>29</v>
      </c>
      <c r="D224" s="5">
        <v>19.25</v>
      </c>
      <c r="E224" s="5">
        <f>20.5-D224</f>
        <v>1.25</v>
      </c>
      <c r="F224" s="6">
        <v>227520</v>
      </c>
      <c r="G224" s="6">
        <v>404985.59999999998</v>
      </c>
      <c r="H224" s="6">
        <f>(G224-F224)/E224</f>
        <v>141972.47999999998</v>
      </c>
      <c r="I224" s="6">
        <f t="shared" si="6"/>
        <v>177465.59999999998</v>
      </c>
      <c r="J224" s="7" t="s">
        <v>21</v>
      </c>
      <c r="K224" s="7" t="s">
        <v>21</v>
      </c>
      <c r="L224" s="7">
        <v>9</v>
      </c>
      <c r="M224" s="7">
        <f>AVERAGE(J224:L224)</f>
        <v>9</v>
      </c>
      <c r="N224" s="7" t="str">
        <f>IF(M224&lt;=6.9, "Detractor", IF(M224&lt;=8.9, "Neutral",IF(M224&gt;=9, "Promoter")))</f>
        <v>Promoter</v>
      </c>
      <c r="O224" s="5" t="s">
        <v>22</v>
      </c>
      <c r="P224" s="5" t="s">
        <v>23</v>
      </c>
      <c r="Q224" s="5" t="s">
        <v>23</v>
      </c>
      <c r="R224" s="7" t="s">
        <v>36</v>
      </c>
      <c r="S224" s="7">
        <v>2</v>
      </c>
      <c r="T224" s="7">
        <v>0.44</v>
      </c>
      <c r="U224" s="7" t="str">
        <f t="shared" si="7"/>
        <v>Medium</v>
      </c>
    </row>
    <row r="225" spans="1:21" x14ac:dyDescent="0.5">
      <c r="A225" s="5" t="s">
        <v>198</v>
      </c>
      <c r="B225" s="5" t="s">
        <v>19</v>
      </c>
      <c r="C225" s="5" t="s">
        <v>54</v>
      </c>
      <c r="D225" s="5">
        <v>18</v>
      </c>
      <c r="E225" s="5">
        <f>20.5-D225</f>
        <v>2.5</v>
      </c>
      <c r="F225" s="6">
        <v>958447</v>
      </c>
      <c r="G225" s="6">
        <v>1313072.3900000001</v>
      </c>
      <c r="H225" s="6">
        <f>(G225-F225)/E225</f>
        <v>141850.15600000005</v>
      </c>
      <c r="I225" s="6">
        <f t="shared" si="6"/>
        <v>354625.39000000013</v>
      </c>
      <c r="J225" s="7" t="s">
        <v>21</v>
      </c>
      <c r="K225" s="7">
        <v>9</v>
      </c>
      <c r="L225" s="7">
        <v>10</v>
      </c>
      <c r="M225" s="7">
        <f>AVERAGE(J225:L225)</f>
        <v>9.5</v>
      </c>
      <c r="N225" s="7" t="str">
        <f>IF(M225&lt;=6.9, "Detractor", IF(M225&lt;=8.9, "Neutral",IF(M225&gt;=9, "Promoter")))</f>
        <v>Promoter</v>
      </c>
      <c r="O225" s="5" t="s">
        <v>23</v>
      </c>
      <c r="P225" s="5" t="s">
        <v>23</v>
      </c>
      <c r="Q225" s="5" t="s">
        <v>22</v>
      </c>
      <c r="R225" s="7" t="s">
        <v>36</v>
      </c>
      <c r="S225" s="7">
        <v>2</v>
      </c>
      <c r="T225" s="7">
        <v>0.02</v>
      </c>
      <c r="U225" s="7" t="str">
        <f t="shared" si="7"/>
        <v>Low</v>
      </c>
    </row>
    <row r="226" spans="1:21" x14ac:dyDescent="0.5">
      <c r="A226" s="5" t="s">
        <v>563</v>
      </c>
      <c r="B226" s="5" t="s">
        <v>35</v>
      </c>
      <c r="C226" s="5" t="s">
        <v>29</v>
      </c>
      <c r="D226" s="5">
        <v>19.75</v>
      </c>
      <c r="E226" s="5">
        <f>20.5-D226</f>
        <v>0.75</v>
      </c>
      <c r="F226" s="6">
        <v>221515</v>
      </c>
      <c r="G226" s="6">
        <v>327842.2</v>
      </c>
      <c r="H226" s="6">
        <f>(G226-F226)/E226</f>
        <v>141769.60000000001</v>
      </c>
      <c r="I226" s="6">
        <f t="shared" si="6"/>
        <v>106327.20000000001</v>
      </c>
      <c r="J226" s="7" t="s">
        <v>21</v>
      </c>
      <c r="K226" s="7" t="s">
        <v>21</v>
      </c>
      <c r="L226" s="7">
        <v>10</v>
      </c>
      <c r="M226" s="7">
        <f>AVERAGE(J226:L226)</f>
        <v>10</v>
      </c>
      <c r="N226" s="7" t="str">
        <f>IF(M226&lt;=6.9, "Detractor", IF(M226&lt;=8.9, "Neutral",IF(M226&gt;=9, "Promoter")))</f>
        <v>Promoter</v>
      </c>
      <c r="O226" s="5" t="s">
        <v>22</v>
      </c>
      <c r="P226" s="5" t="s">
        <v>22</v>
      </c>
      <c r="Q226" s="5" t="s">
        <v>23</v>
      </c>
      <c r="R226" s="7" t="s">
        <v>36</v>
      </c>
      <c r="S226" s="7">
        <v>2</v>
      </c>
      <c r="T226" s="7">
        <v>0.55000000000000004</v>
      </c>
      <c r="U226" s="7" t="str">
        <f t="shared" si="7"/>
        <v>High</v>
      </c>
    </row>
    <row r="227" spans="1:21" x14ac:dyDescent="0.5">
      <c r="A227" s="5" t="s">
        <v>406</v>
      </c>
      <c r="B227" s="5" t="s">
        <v>35</v>
      </c>
      <c r="C227" s="5" t="s">
        <v>43</v>
      </c>
      <c r="D227" s="5">
        <v>19.5</v>
      </c>
      <c r="E227" s="5">
        <f>20.5-D227</f>
        <v>1</v>
      </c>
      <c r="F227" s="6">
        <v>227209</v>
      </c>
      <c r="G227" s="6">
        <v>368078.57999999996</v>
      </c>
      <c r="H227" s="6">
        <f>(G227-F227)/E227</f>
        <v>140869.57999999996</v>
      </c>
      <c r="I227" s="6">
        <f t="shared" si="6"/>
        <v>140869.57999999996</v>
      </c>
      <c r="J227" s="7" t="s">
        <v>21</v>
      </c>
      <c r="K227" s="7" t="s">
        <v>21</v>
      </c>
      <c r="L227" s="7">
        <v>9</v>
      </c>
      <c r="M227" s="7">
        <f>AVERAGE(J227:L227)</f>
        <v>9</v>
      </c>
      <c r="N227" s="7" t="str">
        <f>IF(M227&lt;=6.9, "Detractor", IF(M227&lt;=8.9, "Neutral",IF(M227&gt;=9, "Promoter")))</f>
        <v>Promoter</v>
      </c>
      <c r="O227" s="5" t="s">
        <v>22</v>
      </c>
      <c r="P227" s="5" t="s">
        <v>23</v>
      </c>
      <c r="Q227" s="5" t="s">
        <v>23</v>
      </c>
      <c r="R227" s="7" t="s">
        <v>36</v>
      </c>
      <c r="S227" s="7">
        <v>2</v>
      </c>
      <c r="T227" s="7">
        <v>0.47</v>
      </c>
      <c r="U227" s="7" t="str">
        <f t="shared" si="7"/>
        <v>Medium</v>
      </c>
    </row>
    <row r="228" spans="1:21" x14ac:dyDescent="0.5">
      <c r="A228" s="5" t="s">
        <v>257</v>
      </c>
      <c r="B228" s="5" t="s">
        <v>26</v>
      </c>
      <c r="C228" s="5" t="s">
        <v>29</v>
      </c>
      <c r="D228" s="5">
        <v>19.25</v>
      </c>
      <c r="E228" s="5">
        <f>20.5-D228</f>
        <v>1.25</v>
      </c>
      <c r="F228" s="6">
        <v>416991</v>
      </c>
      <c r="G228" s="6">
        <v>592127.22</v>
      </c>
      <c r="H228" s="6">
        <f>(G228-F228)/E228</f>
        <v>140108.97599999997</v>
      </c>
      <c r="I228" s="6">
        <f t="shared" si="6"/>
        <v>175136.21999999997</v>
      </c>
      <c r="J228" s="7" t="s">
        <v>21</v>
      </c>
      <c r="K228" s="7" t="s">
        <v>21</v>
      </c>
      <c r="L228" s="7">
        <v>7</v>
      </c>
      <c r="M228" s="7">
        <f>AVERAGE(J228:L228)</f>
        <v>7</v>
      </c>
      <c r="N228" s="7" t="str">
        <f>IF(M228&lt;=6.9, "Detractor", IF(M228&lt;=8.9, "Neutral",IF(M228&gt;=9, "Promoter")))</f>
        <v>Neutral</v>
      </c>
      <c r="O228" s="5" t="s">
        <v>22</v>
      </c>
      <c r="P228" s="5" t="s">
        <v>22</v>
      </c>
      <c r="Q228" s="5" t="s">
        <v>22</v>
      </c>
      <c r="R228" s="7" t="s">
        <v>36</v>
      </c>
      <c r="S228" s="7">
        <v>1</v>
      </c>
      <c r="T228" s="7">
        <v>0.93</v>
      </c>
      <c r="U228" s="7" t="str">
        <f t="shared" si="7"/>
        <v>Highest</v>
      </c>
    </row>
    <row r="229" spans="1:21" x14ac:dyDescent="0.5">
      <c r="A229" s="5" t="s">
        <v>256</v>
      </c>
      <c r="B229" s="5" t="s">
        <v>31</v>
      </c>
      <c r="C229" s="5" t="s">
        <v>43</v>
      </c>
      <c r="D229" s="5">
        <v>17.25</v>
      </c>
      <c r="E229" s="5">
        <f>20.5-D229</f>
        <v>3.25</v>
      </c>
      <c r="F229" s="6">
        <v>467976</v>
      </c>
      <c r="G229" s="6">
        <v>921912.72</v>
      </c>
      <c r="H229" s="6">
        <f>(G229-F229)/E229</f>
        <v>139672.83692307692</v>
      </c>
      <c r="I229" s="6">
        <f t="shared" si="6"/>
        <v>453936.72</v>
      </c>
      <c r="J229" s="7">
        <v>10</v>
      </c>
      <c r="K229" s="7">
        <v>7</v>
      </c>
      <c r="L229" s="7">
        <v>10</v>
      </c>
      <c r="M229" s="7">
        <f>AVERAGE(J229:L229)</f>
        <v>9</v>
      </c>
      <c r="N229" s="7" t="str">
        <f>IF(M229&lt;=6.9, "Detractor", IF(M229&lt;=8.9, "Neutral",IF(M229&gt;=9, "Promoter")))</f>
        <v>Promoter</v>
      </c>
      <c r="O229" s="5" t="s">
        <v>23</v>
      </c>
      <c r="P229" s="5" t="s">
        <v>23</v>
      </c>
      <c r="Q229" s="5" t="s">
        <v>23</v>
      </c>
      <c r="R229" s="7" t="s">
        <v>24</v>
      </c>
      <c r="S229" s="7">
        <v>6</v>
      </c>
      <c r="T229" s="7">
        <v>0.32</v>
      </c>
      <c r="U229" s="7" t="str">
        <f t="shared" si="7"/>
        <v>Medium</v>
      </c>
    </row>
    <row r="230" spans="1:21" x14ac:dyDescent="0.5">
      <c r="A230" s="5" t="s">
        <v>781</v>
      </c>
      <c r="B230" s="5" t="s">
        <v>35</v>
      </c>
      <c r="C230" s="5" t="s">
        <v>70</v>
      </c>
      <c r="D230" s="5">
        <v>19.5</v>
      </c>
      <c r="E230" s="5">
        <f>20.5-D230</f>
        <v>1</v>
      </c>
      <c r="F230" s="6">
        <v>224836</v>
      </c>
      <c r="G230" s="6">
        <v>364234.32</v>
      </c>
      <c r="H230" s="6">
        <f>(G230-F230)/E230</f>
        <v>139398.32</v>
      </c>
      <c r="I230" s="6">
        <f t="shared" si="6"/>
        <v>139398.32</v>
      </c>
      <c r="J230" s="7" t="s">
        <v>21</v>
      </c>
      <c r="K230" s="7" t="s">
        <v>21</v>
      </c>
      <c r="L230" s="7">
        <v>9</v>
      </c>
      <c r="M230" s="7">
        <f>AVERAGE(J230:L230)</f>
        <v>9</v>
      </c>
      <c r="N230" s="7" t="str">
        <f>IF(M230&lt;=6.9, "Detractor", IF(M230&lt;=8.9, "Neutral",IF(M230&gt;=9, "Promoter")))</f>
        <v>Promoter</v>
      </c>
      <c r="O230" s="5" t="s">
        <v>23</v>
      </c>
      <c r="P230" s="5" t="s">
        <v>22</v>
      </c>
      <c r="Q230" s="5" t="s">
        <v>22</v>
      </c>
      <c r="R230" s="7" t="s">
        <v>36</v>
      </c>
      <c r="S230" s="7">
        <v>2</v>
      </c>
      <c r="T230" s="7">
        <v>0.41</v>
      </c>
      <c r="U230" s="7" t="str">
        <f t="shared" si="7"/>
        <v>Medium</v>
      </c>
    </row>
    <row r="231" spans="1:21" x14ac:dyDescent="0.5">
      <c r="A231" s="5" t="s">
        <v>578</v>
      </c>
      <c r="B231" s="5" t="s">
        <v>31</v>
      </c>
      <c r="C231" s="5" t="s">
        <v>29</v>
      </c>
      <c r="D231" s="5">
        <v>18.5</v>
      </c>
      <c r="E231" s="5">
        <f>20.5-D231</f>
        <v>2</v>
      </c>
      <c r="F231" s="6">
        <v>363603</v>
      </c>
      <c r="G231" s="6">
        <v>639941.28</v>
      </c>
      <c r="H231" s="6">
        <f>(G231-F231)/E231</f>
        <v>138169.14000000001</v>
      </c>
      <c r="I231" s="6">
        <f t="shared" si="6"/>
        <v>276338.28000000003</v>
      </c>
      <c r="J231" s="7" t="s">
        <v>21</v>
      </c>
      <c r="K231" s="7">
        <v>9</v>
      </c>
      <c r="L231" s="7">
        <v>10</v>
      </c>
      <c r="M231" s="7">
        <f>AVERAGE(J231:L231)</f>
        <v>9.5</v>
      </c>
      <c r="N231" s="7" t="str">
        <f>IF(M231&lt;=6.9, "Detractor", IF(M231&lt;=8.9, "Neutral",IF(M231&gt;=9, "Promoter")))</f>
        <v>Promoter</v>
      </c>
      <c r="O231" s="5" t="s">
        <v>22</v>
      </c>
      <c r="P231" s="5" t="s">
        <v>23</v>
      </c>
      <c r="Q231" s="5" t="s">
        <v>22</v>
      </c>
      <c r="R231" s="7" t="s">
        <v>36</v>
      </c>
      <c r="S231" s="7">
        <v>3</v>
      </c>
      <c r="T231" s="7">
        <v>0.38</v>
      </c>
      <c r="U231" s="7" t="str">
        <f t="shared" si="7"/>
        <v>Medium</v>
      </c>
    </row>
    <row r="232" spans="1:21" x14ac:dyDescent="0.5">
      <c r="A232" s="5" t="s">
        <v>148</v>
      </c>
      <c r="B232" s="5" t="s">
        <v>31</v>
      </c>
      <c r="C232" s="5" t="s">
        <v>70</v>
      </c>
      <c r="D232" s="5">
        <v>19.25</v>
      </c>
      <c r="E232" s="5">
        <f>20.5-D232</f>
        <v>1.25</v>
      </c>
      <c r="F232" s="6">
        <v>207688</v>
      </c>
      <c r="G232" s="6">
        <v>380069.04</v>
      </c>
      <c r="H232" s="6">
        <f>(G232-F232)/E232</f>
        <v>137904.83199999999</v>
      </c>
      <c r="I232" s="6">
        <f t="shared" si="6"/>
        <v>172381.03999999998</v>
      </c>
      <c r="J232" s="7" t="s">
        <v>21</v>
      </c>
      <c r="K232" s="7" t="s">
        <v>21</v>
      </c>
      <c r="L232" s="7">
        <v>7</v>
      </c>
      <c r="M232" s="7">
        <f>AVERAGE(J232:L232)</f>
        <v>7</v>
      </c>
      <c r="N232" s="7" t="str">
        <f>IF(M232&lt;=6.9, "Detractor", IF(M232&lt;=8.9, "Neutral",IF(M232&gt;=9, "Promoter")))</f>
        <v>Neutral</v>
      </c>
      <c r="O232" s="5" t="s">
        <v>23</v>
      </c>
      <c r="P232" s="5" t="s">
        <v>23</v>
      </c>
      <c r="Q232" s="5" t="s">
        <v>23</v>
      </c>
      <c r="R232" s="7" t="s">
        <v>36</v>
      </c>
      <c r="S232" s="7">
        <v>2</v>
      </c>
      <c r="T232" s="7">
        <v>0.13</v>
      </c>
      <c r="U232" s="7" t="str">
        <f t="shared" si="7"/>
        <v>Low</v>
      </c>
    </row>
    <row r="233" spans="1:21" x14ac:dyDescent="0.5">
      <c r="A233" s="5" t="s">
        <v>695</v>
      </c>
      <c r="B233" s="5" t="s">
        <v>31</v>
      </c>
      <c r="C233" s="5" t="s">
        <v>33</v>
      </c>
      <c r="D233" s="5">
        <v>17.5</v>
      </c>
      <c r="E233" s="5">
        <f>20.5-D233</f>
        <v>3</v>
      </c>
      <c r="F233" s="6">
        <v>463369</v>
      </c>
      <c r="G233" s="6">
        <v>875767.41</v>
      </c>
      <c r="H233" s="6">
        <f>(G233-F233)/E233</f>
        <v>137466.13666666669</v>
      </c>
      <c r="I233" s="6">
        <f t="shared" si="6"/>
        <v>412398.41000000003</v>
      </c>
      <c r="J233" s="7">
        <v>9</v>
      </c>
      <c r="K233" s="7">
        <v>10</v>
      </c>
      <c r="L233" s="7">
        <v>9</v>
      </c>
      <c r="M233" s="7">
        <f>AVERAGE(J233:L233)</f>
        <v>9.3333333333333339</v>
      </c>
      <c r="N233" s="7" t="str">
        <f>IF(M233&lt;=6.9, "Detractor", IF(M233&lt;=8.9, "Neutral",IF(M233&gt;=9, "Promoter")))</f>
        <v>Promoter</v>
      </c>
      <c r="O233" s="5" t="s">
        <v>23</v>
      </c>
      <c r="P233" s="5" t="s">
        <v>22</v>
      </c>
      <c r="Q233" s="5" t="s">
        <v>23</v>
      </c>
      <c r="R233" s="7" t="s">
        <v>36</v>
      </c>
      <c r="S233" s="7">
        <v>5</v>
      </c>
      <c r="T233" s="7">
        <v>0.5</v>
      </c>
      <c r="U233" s="7" t="str">
        <f t="shared" si="7"/>
        <v>Medium</v>
      </c>
    </row>
    <row r="234" spans="1:21" x14ac:dyDescent="0.5">
      <c r="A234" s="5" t="s">
        <v>1032</v>
      </c>
      <c r="B234" s="5" t="s">
        <v>19</v>
      </c>
      <c r="C234" s="5" t="s">
        <v>41</v>
      </c>
      <c r="D234" s="5">
        <v>19.25</v>
      </c>
      <c r="E234" s="5">
        <f>20.5-D234</f>
        <v>1.25</v>
      </c>
      <c r="F234" s="6">
        <v>203738</v>
      </c>
      <c r="G234" s="6">
        <v>374877.92</v>
      </c>
      <c r="H234" s="6">
        <f>(G234-F234)/E234</f>
        <v>136911.93599999999</v>
      </c>
      <c r="I234" s="6">
        <f t="shared" si="6"/>
        <v>171139.91999999998</v>
      </c>
      <c r="J234" s="7" t="s">
        <v>21</v>
      </c>
      <c r="K234" s="7" t="s">
        <v>21</v>
      </c>
      <c r="L234" s="7">
        <v>10</v>
      </c>
      <c r="M234" s="7">
        <f>AVERAGE(J234:L234)</f>
        <v>10</v>
      </c>
      <c r="N234" s="7" t="str">
        <f>IF(M234&lt;=6.9, "Detractor", IF(M234&lt;=8.9, "Neutral",IF(M234&gt;=9, "Promoter")))</f>
        <v>Promoter</v>
      </c>
      <c r="O234" s="5" t="s">
        <v>23</v>
      </c>
      <c r="P234" s="5" t="s">
        <v>22</v>
      </c>
      <c r="Q234" s="5" t="s">
        <v>23</v>
      </c>
      <c r="R234" s="7" t="s">
        <v>36</v>
      </c>
      <c r="S234" s="7">
        <v>2</v>
      </c>
      <c r="T234" s="7">
        <v>0.42</v>
      </c>
      <c r="U234" s="7" t="str">
        <f t="shared" si="7"/>
        <v>Medium</v>
      </c>
    </row>
    <row r="235" spans="1:21" x14ac:dyDescent="0.5">
      <c r="A235" s="5" t="s">
        <v>287</v>
      </c>
      <c r="B235" s="5" t="s">
        <v>26</v>
      </c>
      <c r="C235" s="5" t="s">
        <v>20</v>
      </c>
      <c r="D235" s="5">
        <v>18.75</v>
      </c>
      <c r="E235" s="5">
        <f>20.5-D235</f>
        <v>1.75</v>
      </c>
      <c r="F235" s="6">
        <v>297667</v>
      </c>
      <c r="G235" s="6">
        <v>535800.6</v>
      </c>
      <c r="H235" s="6">
        <f>(G235-F235)/E235</f>
        <v>136076.34285714285</v>
      </c>
      <c r="I235" s="6">
        <f t="shared" si="6"/>
        <v>238133.59999999998</v>
      </c>
      <c r="J235" s="7" t="s">
        <v>21</v>
      </c>
      <c r="K235" s="7">
        <v>9</v>
      </c>
      <c r="L235" s="7">
        <v>10</v>
      </c>
      <c r="M235" s="7">
        <f>AVERAGE(J235:L235)</f>
        <v>9.5</v>
      </c>
      <c r="N235" s="7" t="str">
        <f>IF(M235&lt;=6.9, "Detractor", IF(M235&lt;=8.9, "Neutral",IF(M235&gt;=9, "Promoter")))</f>
        <v>Promoter</v>
      </c>
      <c r="O235" s="5" t="s">
        <v>23</v>
      </c>
      <c r="P235" s="5" t="s">
        <v>22</v>
      </c>
      <c r="Q235" s="5" t="s">
        <v>23</v>
      </c>
      <c r="R235" s="7" t="s">
        <v>36</v>
      </c>
      <c r="S235" s="7" t="e">
        <v>#N/A</v>
      </c>
      <c r="T235" s="7" t="e">
        <v>#N/A</v>
      </c>
      <c r="U235" s="7" t="e">
        <f t="shared" si="7"/>
        <v>#N/A</v>
      </c>
    </row>
    <row r="236" spans="1:21" x14ac:dyDescent="0.5">
      <c r="A236" s="5" t="s">
        <v>545</v>
      </c>
      <c r="B236" s="5" t="s">
        <v>26</v>
      </c>
      <c r="C236" s="5" t="s">
        <v>33</v>
      </c>
      <c r="D236" s="5">
        <v>17.75</v>
      </c>
      <c r="E236" s="5">
        <f>20.5-D236</f>
        <v>2.75</v>
      </c>
      <c r="F236" s="6">
        <v>684905</v>
      </c>
      <c r="G236" s="6">
        <v>1054753.7</v>
      </c>
      <c r="H236" s="6">
        <f>(G236-F236)/E236</f>
        <v>134490.43636363634</v>
      </c>
      <c r="I236" s="6">
        <f t="shared" si="6"/>
        <v>369848.69999999995</v>
      </c>
      <c r="J236" s="7">
        <v>5</v>
      </c>
      <c r="K236" s="7">
        <v>8</v>
      </c>
      <c r="L236" s="7">
        <v>10</v>
      </c>
      <c r="M236" s="7">
        <f>AVERAGE(J236:L236)</f>
        <v>7.666666666666667</v>
      </c>
      <c r="N236" s="7" t="str">
        <f>IF(M236&lt;=6.9, "Detractor", IF(M236&lt;=8.9, "Neutral",IF(M236&gt;=9, "Promoter")))</f>
        <v>Neutral</v>
      </c>
      <c r="O236" s="5" t="s">
        <v>23</v>
      </c>
      <c r="P236" s="5" t="s">
        <v>23</v>
      </c>
      <c r="Q236" s="5" t="s">
        <v>23</v>
      </c>
      <c r="R236" s="7" t="s">
        <v>24</v>
      </c>
      <c r="S236" s="7">
        <v>4</v>
      </c>
      <c r="T236" s="7">
        <v>0.15</v>
      </c>
      <c r="U236" s="7" t="str">
        <f t="shared" si="7"/>
        <v>Low</v>
      </c>
    </row>
    <row r="237" spans="1:21" x14ac:dyDescent="0.5">
      <c r="A237" s="5" t="s">
        <v>186</v>
      </c>
      <c r="B237" s="5" t="s">
        <v>31</v>
      </c>
      <c r="C237" s="5" t="s">
        <v>43</v>
      </c>
      <c r="D237" s="5">
        <v>18.75</v>
      </c>
      <c r="E237" s="5">
        <f>20.5-D237</f>
        <v>1.75</v>
      </c>
      <c r="F237" s="6">
        <v>373070</v>
      </c>
      <c r="G237" s="6">
        <v>608104.1</v>
      </c>
      <c r="H237" s="6">
        <f>(G237-F237)/E237</f>
        <v>134305.19999999998</v>
      </c>
      <c r="I237" s="6">
        <f t="shared" si="6"/>
        <v>235034.09999999998</v>
      </c>
      <c r="J237" s="7" t="s">
        <v>21</v>
      </c>
      <c r="K237" s="7">
        <v>10</v>
      </c>
      <c r="L237" s="7">
        <v>8</v>
      </c>
      <c r="M237" s="7">
        <f>AVERAGE(J237:L237)</f>
        <v>9</v>
      </c>
      <c r="N237" s="7" t="str">
        <f>IF(M237&lt;=6.9, "Detractor", IF(M237&lt;=8.9, "Neutral",IF(M237&gt;=9, "Promoter")))</f>
        <v>Promoter</v>
      </c>
      <c r="O237" s="5" t="s">
        <v>23</v>
      </c>
      <c r="P237" s="5" t="s">
        <v>22</v>
      </c>
      <c r="Q237" s="5" t="s">
        <v>23</v>
      </c>
      <c r="R237" s="7" t="s">
        <v>24</v>
      </c>
      <c r="S237" s="7">
        <v>3</v>
      </c>
      <c r="T237" s="7">
        <v>0.43</v>
      </c>
      <c r="U237" s="7" t="str">
        <f t="shared" si="7"/>
        <v>Medium</v>
      </c>
    </row>
    <row r="238" spans="1:21" x14ac:dyDescent="0.5">
      <c r="A238" s="5" t="s">
        <v>252</v>
      </c>
      <c r="B238" s="5" t="s">
        <v>19</v>
      </c>
      <c r="C238" s="5" t="s">
        <v>39</v>
      </c>
      <c r="D238" s="5">
        <v>19.25</v>
      </c>
      <c r="E238" s="5">
        <f>20.5-D238</f>
        <v>1.25</v>
      </c>
      <c r="F238" s="6">
        <v>798508</v>
      </c>
      <c r="G238" s="6">
        <v>966194.67999999993</v>
      </c>
      <c r="H238" s="6">
        <f>(G238-F238)/E238</f>
        <v>134149.34399999995</v>
      </c>
      <c r="I238" s="6">
        <f t="shared" si="6"/>
        <v>167686.67999999993</v>
      </c>
      <c r="J238" s="7" t="s">
        <v>21</v>
      </c>
      <c r="K238" s="7" t="s">
        <v>21</v>
      </c>
      <c r="L238" s="7">
        <v>10</v>
      </c>
      <c r="M238" s="7">
        <f>AVERAGE(J238:L238)</f>
        <v>10</v>
      </c>
      <c r="N238" s="7" t="str">
        <f>IF(M238&lt;=6.9, "Detractor", IF(M238&lt;=8.9, "Neutral",IF(M238&gt;=9, "Promoter")))</f>
        <v>Promoter</v>
      </c>
      <c r="O238" s="5" t="s">
        <v>22</v>
      </c>
      <c r="P238" s="5" t="s">
        <v>23</v>
      </c>
      <c r="Q238" s="5" t="s">
        <v>23</v>
      </c>
      <c r="R238" s="7" t="s">
        <v>36</v>
      </c>
      <c r="S238" s="7">
        <v>1</v>
      </c>
      <c r="T238" s="7">
        <v>0.56999999999999995</v>
      </c>
      <c r="U238" s="7" t="str">
        <f t="shared" si="7"/>
        <v>High</v>
      </c>
    </row>
    <row r="239" spans="1:21" x14ac:dyDescent="0.5">
      <c r="A239" s="5" t="s">
        <v>843</v>
      </c>
      <c r="B239" s="5" t="s">
        <v>26</v>
      </c>
      <c r="C239" s="5" t="s">
        <v>72</v>
      </c>
      <c r="D239" s="5">
        <v>17.25</v>
      </c>
      <c r="E239" s="5">
        <f>20.5-D239</f>
        <v>3.25</v>
      </c>
      <c r="F239" s="6">
        <v>468531</v>
      </c>
      <c r="G239" s="6">
        <v>894894.21</v>
      </c>
      <c r="H239" s="6">
        <f>(G239-F239)/E239</f>
        <v>131188.68</v>
      </c>
      <c r="I239" s="6">
        <f t="shared" si="6"/>
        <v>426363.20999999996</v>
      </c>
      <c r="J239" s="7">
        <v>10</v>
      </c>
      <c r="K239" s="7">
        <v>10</v>
      </c>
      <c r="L239" s="7">
        <v>9</v>
      </c>
      <c r="M239" s="7">
        <f>AVERAGE(J239:L239)</f>
        <v>9.6666666666666661</v>
      </c>
      <c r="N239" s="7" t="str">
        <f>IF(M239&lt;=6.9, "Detractor", IF(M239&lt;=8.9, "Neutral",IF(M239&gt;=9, "Promoter")))</f>
        <v>Promoter</v>
      </c>
      <c r="O239" s="5" t="s">
        <v>22</v>
      </c>
      <c r="P239" s="5" t="s">
        <v>22</v>
      </c>
      <c r="Q239" s="5" t="s">
        <v>23</v>
      </c>
      <c r="R239" s="7" t="s">
        <v>24</v>
      </c>
      <c r="S239" s="7">
        <v>5</v>
      </c>
      <c r="T239" s="7">
        <v>0.45</v>
      </c>
      <c r="U239" s="7" t="str">
        <f t="shared" si="7"/>
        <v>Medium</v>
      </c>
    </row>
    <row r="240" spans="1:21" x14ac:dyDescent="0.5">
      <c r="A240" s="5" t="s">
        <v>783</v>
      </c>
      <c r="B240" s="5" t="s">
        <v>35</v>
      </c>
      <c r="C240" s="5" t="s">
        <v>27</v>
      </c>
      <c r="D240" s="5">
        <v>19.75</v>
      </c>
      <c r="E240" s="5">
        <f>20.5-D240</f>
        <v>0.75</v>
      </c>
      <c r="F240" s="6">
        <v>158682</v>
      </c>
      <c r="G240" s="6">
        <v>257064.84</v>
      </c>
      <c r="H240" s="6">
        <f>(G240-F240)/E240</f>
        <v>131177.12</v>
      </c>
      <c r="I240" s="6">
        <f t="shared" si="6"/>
        <v>98382.84</v>
      </c>
      <c r="J240" s="7" t="s">
        <v>21</v>
      </c>
      <c r="K240" s="7" t="s">
        <v>21</v>
      </c>
      <c r="L240" s="7">
        <v>9</v>
      </c>
      <c r="M240" s="7">
        <f>AVERAGE(J240:L240)</f>
        <v>9</v>
      </c>
      <c r="N240" s="7" t="str">
        <f>IF(M240&lt;=6.9, "Detractor", IF(M240&lt;=8.9, "Neutral",IF(M240&gt;=9, "Promoter")))</f>
        <v>Promoter</v>
      </c>
      <c r="O240" s="5" t="s">
        <v>22</v>
      </c>
      <c r="P240" s="5" t="s">
        <v>23</v>
      </c>
      <c r="Q240" s="5" t="s">
        <v>22</v>
      </c>
      <c r="R240" s="7" t="s">
        <v>36</v>
      </c>
      <c r="S240" s="7">
        <v>2</v>
      </c>
      <c r="T240" s="7">
        <v>0.56000000000000005</v>
      </c>
      <c r="U240" s="7" t="str">
        <f t="shared" si="7"/>
        <v>High</v>
      </c>
    </row>
    <row r="241" spans="1:21" x14ac:dyDescent="0.5">
      <c r="A241" s="5" t="s">
        <v>839</v>
      </c>
      <c r="B241" s="5" t="s">
        <v>19</v>
      </c>
      <c r="C241" s="5" t="s">
        <v>27</v>
      </c>
      <c r="D241" s="5">
        <v>17.75</v>
      </c>
      <c r="E241" s="5">
        <f>20.5-D241</f>
        <v>2.75</v>
      </c>
      <c r="F241" s="6">
        <v>534803</v>
      </c>
      <c r="G241" s="6">
        <v>893121.01</v>
      </c>
      <c r="H241" s="6">
        <f>(G241-F241)/E241</f>
        <v>130297.45818181819</v>
      </c>
      <c r="I241" s="6">
        <f t="shared" si="6"/>
        <v>358318.01</v>
      </c>
      <c r="J241" s="7">
        <v>10</v>
      </c>
      <c r="K241" s="7">
        <v>9</v>
      </c>
      <c r="L241" s="7">
        <v>8</v>
      </c>
      <c r="M241" s="7">
        <f>AVERAGE(J241:L241)</f>
        <v>9</v>
      </c>
      <c r="N241" s="7" t="str">
        <f>IF(M241&lt;=6.9, "Detractor", IF(M241&lt;=8.9, "Neutral",IF(M241&gt;=9, "Promoter")))</f>
        <v>Promoter</v>
      </c>
      <c r="O241" s="5" t="s">
        <v>23</v>
      </c>
      <c r="P241" s="5" t="s">
        <v>22</v>
      </c>
      <c r="Q241" s="5" t="s">
        <v>22</v>
      </c>
      <c r="R241" s="7" t="s">
        <v>36</v>
      </c>
      <c r="S241" s="7">
        <v>6</v>
      </c>
      <c r="T241" s="7">
        <v>0.3</v>
      </c>
      <c r="U241" s="7" t="str">
        <f t="shared" si="7"/>
        <v>Medium</v>
      </c>
    </row>
    <row r="242" spans="1:21" x14ac:dyDescent="0.5">
      <c r="A242" s="5" t="s">
        <v>280</v>
      </c>
      <c r="B242" s="5" t="s">
        <v>19</v>
      </c>
      <c r="C242" s="5" t="s">
        <v>33</v>
      </c>
      <c r="D242" s="5">
        <v>17.5</v>
      </c>
      <c r="E242" s="5">
        <f>20.5-D242</f>
        <v>3</v>
      </c>
      <c r="F242" s="6">
        <v>630241</v>
      </c>
      <c r="G242" s="6">
        <v>1020990.4199999999</v>
      </c>
      <c r="H242" s="6">
        <f>(G242-F242)/E242</f>
        <v>130249.80666666664</v>
      </c>
      <c r="I242" s="6">
        <f t="shared" si="6"/>
        <v>390749.41999999993</v>
      </c>
      <c r="J242" s="7">
        <v>9</v>
      </c>
      <c r="K242" s="7">
        <v>10</v>
      </c>
      <c r="L242" s="7">
        <v>9</v>
      </c>
      <c r="M242" s="7">
        <f>AVERAGE(J242:L242)</f>
        <v>9.3333333333333339</v>
      </c>
      <c r="N242" s="7" t="str">
        <f>IF(M242&lt;=6.9, "Detractor", IF(M242&lt;=8.9, "Neutral",IF(M242&gt;=9, "Promoter")))</f>
        <v>Promoter</v>
      </c>
      <c r="O242" s="5" t="s">
        <v>23</v>
      </c>
      <c r="P242" s="5" t="s">
        <v>22</v>
      </c>
      <c r="Q242" s="5" t="s">
        <v>22</v>
      </c>
      <c r="R242" s="7" t="s">
        <v>24</v>
      </c>
      <c r="S242" s="7">
        <v>6</v>
      </c>
      <c r="T242" s="7">
        <v>0.43</v>
      </c>
      <c r="U242" s="7" t="str">
        <f t="shared" si="7"/>
        <v>Medium</v>
      </c>
    </row>
    <row r="243" spans="1:21" x14ac:dyDescent="0.5">
      <c r="A243" s="5" t="s">
        <v>760</v>
      </c>
      <c r="B243" s="5" t="s">
        <v>26</v>
      </c>
      <c r="C243" s="5" t="s">
        <v>29</v>
      </c>
      <c r="D243" s="5">
        <v>17</v>
      </c>
      <c r="E243" s="5">
        <f>20.5-D243</f>
        <v>3.5</v>
      </c>
      <c r="F243" s="6">
        <v>583874</v>
      </c>
      <c r="G243" s="6">
        <v>1039295.72</v>
      </c>
      <c r="H243" s="6">
        <f>(G243-F243)/E243</f>
        <v>130120.49142857142</v>
      </c>
      <c r="I243" s="6">
        <f t="shared" si="6"/>
        <v>455421.72</v>
      </c>
      <c r="J243" s="7">
        <v>9</v>
      </c>
      <c r="K243" s="7">
        <v>10</v>
      </c>
      <c r="L243" s="7">
        <v>9</v>
      </c>
      <c r="M243" s="7">
        <f>AVERAGE(J243:L243)</f>
        <v>9.3333333333333339</v>
      </c>
      <c r="N243" s="7" t="str">
        <f>IF(M243&lt;=6.9, "Detractor", IF(M243&lt;=8.9, "Neutral",IF(M243&gt;=9, "Promoter")))</f>
        <v>Promoter</v>
      </c>
      <c r="O243" s="5" t="s">
        <v>22</v>
      </c>
      <c r="P243" s="5" t="s">
        <v>22</v>
      </c>
      <c r="Q243" s="5" t="s">
        <v>23</v>
      </c>
      <c r="R243" s="7" t="s">
        <v>36</v>
      </c>
      <c r="S243" s="7">
        <v>6</v>
      </c>
      <c r="T243" s="7">
        <v>0.4</v>
      </c>
      <c r="U243" s="7" t="str">
        <f t="shared" si="7"/>
        <v>Medium</v>
      </c>
    </row>
    <row r="244" spans="1:21" x14ac:dyDescent="0.5">
      <c r="A244" s="5" t="s">
        <v>773</v>
      </c>
      <c r="B244" s="5" t="s">
        <v>26</v>
      </c>
      <c r="C244" s="5" t="s">
        <v>54</v>
      </c>
      <c r="D244" s="5">
        <v>19</v>
      </c>
      <c r="E244" s="5">
        <f>20.5-D244</f>
        <v>1.5</v>
      </c>
      <c r="F244" s="6">
        <v>317983</v>
      </c>
      <c r="G244" s="6">
        <v>511952.63</v>
      </c>
      <c r="H244" s="6">
        <f>(G244-F244)/E244</f>
        <v>129313.08666666667</v>
      </c>
      <c r="I244" s="6">
        <f t="shared" si="6"/>
        <v>193969.63</v>
      </c>
      <c r="J244" s="7" t="s">
        <v>21</v>
      </c>
      <c r="K244" s="7" t="s">
        <v>21</v>
      </c>
      <c r="L244" s="7">
        <v>9</v>
      </c>
      <c r="M244" s="7">
        <f>AVERAGE(J244:L244)</f>
        <v>9</v>
      </c>
      <c r="N244" s="7" t="str">
        <f>IF(M244&lt;=6.9, "Detractor", IF(M244&lt;=8.9, "Neutral",IF(M244&gt;=9, "Promoter")))</f>
        <v>Promoter</v>
      </c>
      <c r="O244" s="5" t="s">
        <v>22</v>
      </c>
      <c r="P244" s="5" t="s">
        <v>23</v>
      </c>
      <c r="Q244" s="5" t="s">
        <v>23</v>
      </c>
      <c r="R244" s="7" t="s">
        <v>24</v>
      </c>
      <c r="S244" s="7">
        <v>2</v>
      </c>
      <c r="T244" s="7">
        <v>0.5</v>
      </c>
      <c r="U244" s="7" t="str">
        <f t="shared" si="7"/>
        <v>Medium</v>
      </c>
    </row>
    <row r="245" spans="1:21" x14ac:dyDescent="0.5">
      <c r="A245" s="5" t="s">
        <v>539</v>
      </c>
      <c r="B245" s="5" t="s">
        <v>31</v>
      </c>
      <c r="C245" s="5" t="s">
        <v>46</v>
      </c>
      <c r="D245" s="5">
        <v>18.75</v>
      </c>
      <c r="E245" s="5">
        <f>20.5-D245</f>
        <v>1.75</v>
      </c>
      <c r="F245" s="6">
        <v>232225</v>
      </c>
      <c r="G245" s="6">
        <v>457483.25</v>
      </c>
      <c r="H245" s="6">
        <f>(G245-F245)/E245</f>
        <v>128719</v>
      </c>
      <c r="I245" s="6">
        <f t="shared" si="6"/>
        <v>225258.25</v>
      </c>
      <c r="J245" s="7" t="s">
        <v>21</v>
      </c>
      <c r="K245" s="7">
        <v>10</v>
      </c>
      <c r="L245" s="7">
        <v>10</v>
      </c>
      <c r="M245" s="7">
        <f>AVERAGE(J245:L245)</f>
        <v>10</v>
      </c>
      <c r="N245" s="7" t="str">
        <f>IF(M245&lt;=6.9, "Detractor", IF(M245&lt;=8.9, "Neutral",IF(M245&gt;=9, "Promoter")))</f>
        <v>Promoter</v>
      </c>
      <c r="O245" s="5" t="s">
        <v>23</v>
      </c>
      <c r="P245" s="5" t="s">
        <v>22</v>
      </c>
      <c r="Q245" s="5" t="s">
        <v>23</v>
      </c>
      <c r="R245" s="7" t="s">
        <v>24</v>
      </c>
      <c r="S245" s="7">
        <v>4</v>
      </c>
      <c r="T245" s="7">
        <v>0.44</v>
      </c>
      <c r="U245" s="7" t="str">
        <f t="shared" si="7"/>
        <v>Medium</v>
      </c>
    </row>
    <row r="246" spans="1:21" x14ac:dyDescent="0.5">
      <c r="A246" s="5" t="s">
        <v>609</v>
      </c>
      <c r="B246" s="5" t="s">
        <v>19</v>
      </c>
      <c r="C246" s="5" t="s">
        <v>70</v>
      </c>
      <c r="D246" s="5">
        <v>19.5</v>
      </c>
      <c r="E246" s="5">
        <f>20.5-D246</f>
        <v>1</v>
      </c>
      <c r="F246" s="6">
        <v>989141</v>
      </c>
      <c r="G246" s="6">
        <v>1117729.33</v>
      </c>
      <c r="H246" s="6">
        <f>(G246-F246)/E246</f>
        <v>128588.33000000007</v>
      </c>
      <c r="I246" s="6">
        <f t="shared" si="6"/>
        <v>128588.33000000007</v>
      </c>
      <c r="J246" s="7" t="s">
        <v>21</v>
      </c>
      <c r="K246" s="7" t="s">
        <v>21</v>
      </c>
      <c r="L246" s="7">
        <v>7</v>
      </c>
      <c r="M246" s="7">
        <f>AVERAGE(J246:L246)</f>
        <v>7</v>
      </c>
      <c r="N246" s="7" t="str">
        <f>IF(M246&lt;=6.9, "Detractor", IF(M246&lt;=8.9, "Neutral",IF(M246&gt;=9, "Promoter")))</f>
        <v>Neutral</v>
      </c>
      <c r="O246" s="5" t="s">
        <v>23</v>
      </c>
      <c r="P246" s="5" t="s">
        <v>23</v>
      </c>
      <c r="Q246" s="5" t="s">
        <v>22</v>
      </c>
      <c r="R246" s="7" t="s">
        <v>36</v>
      </c>
      <c r="S246" s="7">
        <v>2</v>
      </c>
      <c r="T246" s="7">
        <v>0.51</v>
      </c>
      <c r="U246" s="7" t="str">
        <f t="shared" si="7"/>
        <v>High</v>
      </c>
    </row>
    <row r="247" spans="1:21" x14ac:dyDescent="0.5">
      <c r="A247" s="5" t="s">
        <v>810</v>
      </c>
      <c r="B247" s="5" t="s">
        <v>31</v>
      </c>
      <c r="C247" s="5" t="s">
        <v>41</v>
      </c>
      <c r="D247" s="5">
        <v>19.25</v>
      </c>
      <c r="E247" s="5">
        <f>20.5-D247</f>
        <v>1.25</v>
      </c>
      <c r="F247" s="6">
        <v>170898</v>
      </c>
      <c r="G247" s="6">
        <v>331542.12</v>
      </c>
      <c r="H247" s="6">
        <f>(G247-F247)/E247</f>
        <v>128515.296</v>
      </c>
      <c r="I247" s="6">
        <f t="shared" si="6"/>
        <v>160644.12</v>
      </c>
      <c r="J247" s="7" t="s">
        <v>21</v>
      </c>
      <c r="K247" s="7" t="s">
        <v>21</v>
      </c>
      <c r="L247" s="7">
        <v>9</v>
      </c>
      <c r="M247" s="7">
        <f>AVERAGE(J247:L247)</f>
        <v>9</v>
      </c>
      <c r="N247" s="7" t="str">
        <f>IF(M247&lt;=6.9, "Detractor", IF(M247&lt;=8.9, "Neutral",IF(M247&gt;=9, "Promoter")))</f>
        <v>Promoter</v>
      </c>
      <c r="O247" s="5" t="s">
        <v>22</v>
      </c>
      <c r="P247" s="5" t="s">
        <v>22</v>
      </c>
      <c r="Q247" s="5" t="s">
        <v>23</v>
      </c>
      <c r="R247" s="7" t="s">
        <v>24</v>
      </c>
      <c r="S247" s="7">
        <v>2</v>
      </c>
      <c r="T247" s="7">
        <v>0.41</v>
      </c>
      <c r="U247" s="7" t="str">
        <f t="shared" si="7"/>
        <v>Medium</v>
      </c>
    </row>
    <row r="248" spans="1:21" x14ac:dyDescent="0.5">
      <c r="A248" s="5" t="s">
        <v>61</v>
      </c>
      <c r="B248" s="5" t="s">
        <v>31</v>
      </c>
      <c r="C248" s="5" t="s">
        <v>39</v>
      </c>
      <c r="D248" s="5">
        <v>18.75</v>
      </c>
      <c r="E248" s="5">
        <f>20.5-D248</f>
        <v>1.75</v>
      </c>
      <c r="F248" s="6">
        <v>344580</v>
      </c>
      <c r="G248" s="6">
        <v>568557</v>
      </c>
      <c r="H248" s="6">
        <f>(G248-F248)/E248</f>
        <v>127986.85714285714</v>
      </c>
      <c r="I248" s="6">
        <f t="shared" si="6"/>
        <v>223977</v>
      </c>
      <c r="J248" s="7" t="s">
        <v>21</v>
      </c>
      <c r="K248" s="7">
        <v>9</v>
      </c>
      <c r="L248" s="7">
        <v>10</v>
      </c>
      <c r="M248" s="7">
        <f>AVERAGE(J248:L248)</f>
        <v>9.5</v>
      </c>
      <c r="N248" s="7" t="str">
        <f>IF(M248&lt;=6.9, "Detractor", IF(M248&lt;=8.9, "Neutral",IF(M248&gt;=9, "Promoter")))</f>
        <v>Promoter</v>
      </c>
      <c r="O248" s="5" t="s">
        <v>22</v>
      </c>
      <c r="P248" s="5" t="s">
        <v>22</v>
      </c>
      <c r="Q248" s="5" t="s">
        <v>22</v>
      </c>
      <c r="R248" s="7" t="s">
        <v>36</v>
      </c>
      <c r="S248" s="7">
        <v>4</v>
      </c>
      <c r="T248" s="7">
        <v>0.5</v>
      </c>
      <c r="U248" s="7" t="str">
        <f t="shared" si="7"/>
        <v>Medium</v>
      </c>
    </row>
    <row r="249" spans="1:21" x14ac:dyDescent="0.5">
      <c r="A249" s="5" t="s">
        <v>618</v>
      </c>
      <c r="B249" s="5" t="s">
        <v>35</v>
      </c>
      <c r="C249" s="5" t="s">
        <v>33</v>
      </c>
      <c r="D249" s="5">
        <v>19.75</v>
      </c>
      <c r="E249" s="5">
        <f>20.5-D249</f>
        <v>0.75</v>
      </c>
      <c r="F249" s="6">
        <v>221136</v>
      </c>
      <c r="G249" s="6">
        <v>316224.48</v>
      </c>
      <c r="H249" s="6">
        <f>(G249-F249)/E249</f>
        <v>126784.63999999997</v>
      </c>
      <c r="I249" s="6">
        <f t="shared" si="6"/>
        <v>95088.479999999981</v>
      </c>
      <c r="J249" s="7" t="s">
        <v>21</v>
      </c>
      <c r="K249" s="7" t="s">
        <v>21</v>
      </c>
      <c r="L249" s="7">
        <v>9</v>
      </c>
      <c r="M249" s="7">
        <f>AVERAGE(J249:L249)</f>
        <v>9</v>
      </c>
      <c r="N249" s="7" t="str">
        <f>IF(M249&lt;=6.9, "Detractor", IF(M249&lt;=8.9, "Neutral",IF(M249&gt;=9, "Promoter")))</f>
        <v>Promoter</v>
      </c>
      <c r="O249" s="5" t="s">
        <v>23</v>
      </c>
      <c r="P249" s="5" t="s">
        <v>23</v>
      </c>
      <c r="Q249" s="5" t="s">
        <v>23</v>
      </c>
      <c r="R249" s="7" t="s">
        <v>36</v>
      </c>
      <c r="S249" s="7">
        <v>1</v>
      </c>
      <c r="T249" s="7">
        <v>0.48</v>
      </c>
      <c r="U249" s="7" t="str">
        <f t="shared" si="7"/>
        <v>Medium</v>
      </c>
    </row>
    <row r="250" spans="1:21" x14ac:dyDescent="0.5">
      <c r="A250" s="5" t="s">
        <v>837</v>
      </c>
      <c r="B250" s="5" t="s">
        <v>26</v>
      </c>
      <c r="C250" s="5" t="s">
        <v>72</v>
      </c>
      <c r="D250" s="5">
        <v>17</v>
      </c>
      <c r="E250" s="5">
        <f>20.5-D250</f>
        <v>3.5</v>
      </c>
      <c r="F250" s="6">
        <v>471903</v>
      </c>
      <c r="G250" s="6">
        <v>915491.82</v>
      </c>
      <c r="H250" s="6">
        <f>(G250-F250)/E250</f>
        <v>126739.66285714284</v>
      </c>
      <c r="I250" s="6">
        <f t="shared" si="6"/>
        <v>443588.81999999995</v>
      </c>
      <c r="J250" s="7">
        <v>10</v>
      </c>
      <c r="K250" s="7">
        <v>9</v>
      </c>
      <c r="L250" s="7">
        <v>6</v>
      </c>
      <c r="M250" s="7">
        <f>AVERAGE(J250:L250)</f>
        <v>8.3333333333333339</v>
      </c>
      <c r="N250" s="7" t="str">
        <f>IF(M250&lt;=6.9, "Detractor", IF(M250&lt;=8.9, "Neutral",IF(M250&gt;=9, "Promoter")))</f>
        <v>Neutral</v>
      </c>
      <c r="O250" s="5" t="s">
        <v>22</v>
      </c>
      <c r="P250" s="5" t="s">
        <v>23</v>
      </c>
      <c r="Q250" s="5" t="s">
        <v>22</v>
      </c>
      <c r="R250" s="7" t="s">
        <v>24</v>
      </c>
      <c r="S250" s="7">
        <v>6</v>
      </c>
      <c r="T250" s="7">
        <v>0.15</v>
      </c>
      <c r="U250" s="7" t="str">
        <f t="shared" si="7"/>
        <v>Low</v>
      </c>
    </row>
    <row r="251" spans="1:21" x14ac:dyDescent="0.5">
      <c r="A251" s="5" t="s">
        <v>231</v>
      </c>
      <c r="B251" s="5" t="s">
        <v>31</v>
      </c>
      <c r="C251" s="5" t="s">
        <v>20</v>
      </c>
      <c r="D251" s="5">
        <v>18.5</v>
      </c>
      <c r="E251" s="5">
        <f>20.5-D251</f>
        <v>2</v>
      </c>
      <c r="F251" s="6">
        <v>288011</v>
      </c>
      <c r="G251" s="6">
        <v>541460.67999999993</v>
      </c>
      <c r="H251" s="6">
        <f>(G251-F251)/E251</f>
        <v>126724.83999999997</v>
      </c>
      <c r="I251" s="6">
        <f t="shared" si="6"/>
        <v>253449.67999999993</v>
      </c>
      <c r="J251" s="7" t="s">
        <v>21</v>
      </c>
      <c r="K251" s="7">
        <v>10</v>
      </c>
      <c r="L251" s="7">
        <v>10</v>
      </c>
      <c r="M251" s="7">
        <f>AVERAGE(J251:L251)</f>
        <v>10</v>
      </c>
      <c r="N251" s="7" t="str">
        <f>IF(M251&lt;=6.9, "Detractor", IF(M251&lt;=8.9, "Neutral",IF(M251&gt;=9, "Promoter")))</f>
        <v>Promoter</v>
      </c>
      <c r="O251" s="5" t="s">
        <v>22</v>
      </c>
      <c r="P251" s="5" t="s">
        <v>23</v>
      </c>
      <c r="Q251" s="5" t="s">
        <v>22</v>
      </c>
      <c r="R251" s="7" t="s">
        <v>36</v>
      </c>
      <c r="S251" s="7" t="e">
        <v>#N/A</v>
      </c>
      <c r="T251" s="7" t="e">
        <v>#N/A</v>
      </c>
      <c r="U251" s="7" t="e">
        <f t="shared" si="7"/>
        <v>#N/A</v>
      </c>
    </row>
    <row r="252" spans="1:21" x14ac:dyDescent="0.5">
      <c r="A252" s="5" t="s">
        <v>838</v>
      </c>
      <c r="B252" s="5" t="s">
        <v>26</v>
      </c>
      <c r="C252" s="5" t="s">
        <v>41</v>
      </c>
      <c r="D252" s="5">
        <v>17.25</v>
      </c>
      <c r="E252" s="5">
        <f>20.5-D252</f>
        <v>3.25</v>
      </c>
      <c r="F252" s="6">
        <v>695188</v>
      </c>
      <c r="G252" s="6">
        <v>1105348.92</v>
      </c>
      <c r="H252" s="6">
        <f>(G252-F252)/E252</f>
        <v>126203.35999999997</v>
      </c>
      <c r="I252" s="6">
        <f t="shared" si="6"/>
        <v>410160.91999999993</v>
      </c>
      <c r="J252" s="7">
        <v>9</v>
      </c>
      <c r="K252" s="7">
        <v>10</v>
      </c>
      <c r="L252" s="7">
        <v>8</v>
      </c>
      <c r="M252" s="7">
        <f>AVERAGE(J252:L252)</f>
        <v>9</v>
      </c>
      <c r="N252" s="7" t="str">
        <f>IF(M252&lt;=6.9, "Detractor", IF(M252&lt;=8.9, "Neutral",IF(M252&gt;=9, "Promoter")))</f>
        <v>Promoter</v>
      </c>
      <c r="O252" s="5" t="s">
        <v>23</v>
      </c>
      <c r="P252" s="5" t="s">
        <v>23</v>
      </c>
      <c r="Q252" s="5" t="s">
        <v>22</v>
      </c>
      <c r="R252" s="7" t="s">
        <v>24</v>
      </c>
      <c r="S252" s="7">
        <v>4</v>
      </c>
      <c r="T252" s="7">
        <v>0.39</v>
      </c>
      <c r="U252" s="7" t="str">
        <f t="shared" si="7"/>
        <v>Medium</v>
      </c>
    </row>
    <row r="253" spans="1:21" x14ac:dyDescent="0.5">
      <c r="A253" s="5" t="s">
        <v>381</v>
      </c>
      <c r="B253" s="5" t="s">
        <v>19</v>
      </c>
      <c r="C253" s="5" t="s">
        <v>27</v>
      </c>
      <c r="D253" s="5">
        <v>19.5</v>
      </c>
      <c r="E253" s="5">
        <f>20.5-D253</f>
        <v>1</v>
      </c>
      <c r="F253" s="6">
        <v>572028</v>
      </c>
      <c r="G253" s="6">
        <v>697874.16</v>
      </c>
      <c r="H253" s="6">
        <f>(G253-F253)/E253</f>
        <v>125846.16000000003</v>
      </c>
      <c r="I253" s="6">
        <f t="shared" si="6"/>
        <v>125846.16000000003</v>
      </c>
      <c r="J253" s="7" t="s">
        <v>21</v>
      </c>
      <c r="K253" s="7" t="s">
        <v>21</v>
      </c>
      <c r="L253" s="7">
        <v>3</v>
      </c>
      <c r="M253" s="7">
        <f>AVERAGE(J253:L253)</f>
        <v>3</v>
      </c>
      <c r="N253" s="7" t="str">
        <f>IF(M253&lt;=6.9, "Detractor", IF(M253&lt;=8.9, "Neutral",IF(M253&gt;=9, "Promoter")))</f>
        <v>Detractor</v>
      </c>
      <c r="O253" s="5" t="s">
        <v>22</v>
      </c>
      <c r="P253" s="5" t="s">
        <v>23</v>
      </c>
      <c r="Q253" s="5" t="s">
        <v>23</v>
      </c>
      <c r="R253" s="7" t="s">
        <v>36</v>
      </c>
      <c r="S253" s="7">
        <v>1</v>
      </c>
      <c r="T253" s="7">
        <v>0.72</v>
      </c>
      <c r="U253" s="7" t="str">
        <f t="shared" si="7"/>
        <v>High</v>
      </c>
    </row>
    <row r="254" spans="1:21" x14ac:dyDescent="0.5">
      <c r="A254" s="5" t="s">
        <v>592</v>
      </c>
      <c r="B254" s="5" t="s">
        <v>31</v>
      </c>
      <c r="C254" s="5" t="s">
        <v>70</v>
      </c>
      <c r="D254" s="5">
        <v>17.75</v>
      </c>
      <c r="E254" s="5">
        <f>20.5-D254</f>
        <v>2.75</v>
      </c>
      <c r="F254" s="6">
        <v>460544</v>
      </c>
      <c r="G254" s="6">
        <v>805952</v>
      </c>
      <c r="H254" s="6">
        <f>(G254-F254)/E254</f>
        <v>125602.90909090909</v>
      </c>
      <c r="I254" s="6">
        <f t="shared" si="6"/>
        <v>345408</v>
      </c>
      <c r="J254" s="7">
        <v>9</v>
      </c>
      <c r="K254" s="7">
        <v>9</v>
      </c>
      <c r="L254" s="7">
        <v>7</v>
      </c>
      <c r="M254" s="7">
        <f>AVERAGE(J254:L254)</f>
        <v>8.3333333333333339</v>
      </c>
      <c r="N254" s="7" t="str">
        <f>IF(M254&lt;=6.9, "Detractor", IF(M254&lt;=8.9, "Neutral",IF(M254&gt;=9, "Promoter")))</f>
        <v>Neutral</v>
      </c>
      <c r="O254" s="5" t="s">
        <v>23</v>
      </c>
      <c r="P254" s="5" t="s">
        <v>23</v>
      </c>
      <c r="Q254" s="5" t="s">
        <v>22</v>
      </c>
      <c r="R254" s="7" t="s">
        <v>24</v>
      </c>
      <c r="S254" s="7">
        <v>6</v>
      </c>
      <c r="T254" s="7">
        <v>0.38</v>
      </c>
      <c r="U254" s="7" t="str">
        <f t="shared" si="7"/>
        <v>Medium</v>
      </c>
    </row>
    <row r="255" spans="1:21" x14ac:dyDescent="0.5">
      <c r="A255" s="5" t="s">
        <v>699</v>
      </c>
      <c r="B255" s="5" t="s">
        <v>31</v>
      </c>
      <c r="C255" s="5" t="s">
        <v>20</v>
      </c>
      <c r="D255" s="5">
        <v>18.75</v>
      </c>
      <c r="E255" s="5">
        <f>20.5-D255</f>
        <v>1.75</v>
      </c>
      <c r="F255" s="6">
        <v>377536</v>
      </c>
      <c r="G255" s="6">
        <v>596506.88</v>
      </c>
      <c r="H255" s="6">
        <f>(G255-F255)/E255</f>
        <v>125126.21714285715</v>
      </c>
      <c r="I255" s="6">
        <f t="shared" si="6"/>
        <v>218970.88</v>
      </c>
      <c r="J255" s="7" t="s">
        <v>21</v>
      </c>
      <c r="K255" s="7">
        <v>10</v>
      </c>
      <c r="L255" s="7">
        <v>9</v>
      </c>
      <c r="M255" s="7">
        <f>AVERAGE(J255:L255)</f>
        <v>9.5</v>
      </c>
      <c r="N255" s="7" t="str">
        <f>IF(M255&lt;=6.9, "Detractor", IF(M255&lt;=8.9, "Neutral",IF(M255&gt;=9, "Promoter")))</f>
        <v>Promoter</v>
      </c>
      <c r="O255" s="5" t="s">
        <v>22</v>
      </c>
      <c r="P255" s="5" t="s">
        <v>23</v>
      </c>
      <c r="Q255" s="5" t="s">
        <v>23</v>
      </c>
      <c r="R255" s="7" t="s">
        <v>24</v>
      </c>
      <c r="S255" s="7" t="e">
        <v>#N/A</v>
      </c>
      <c r="T255" s="7" t="e">
        <v>#N/A</v>
      </c>
      <c r="U255" s="7" t="e">
        <f t="shared" si="7"/>
        <v>#N/A</v>
      </c>
    </row>
    <row r="256" spans="1:21" x14ac:dyDescent="0.5">
      <c r="A256" s="5" t="s">
        <v>496</v>
      </c>
      <c r="B256" s="5" t="s">
        <v>19</v>
      </c>
      <c r="C256" s="5" t="s">
        <v>43</v>
      </c>
      <c r="D256" s="5">
        <v>17.75</v>
      </c>
      <c r="E256" s="5">
        <f>20.5-D256</f>
        <v>2.75</v>
      </c>
      <c r="F256" s="6">
        <v>881211</v>
      </c>
      <c r="G256" s="6">
        <v>1224883.29</v>
      </c>
      <c r="H256" s="6">
        <f>(G256-F256)/E256</f>
        <v>124971.74181818184</v>
      </c>
      <c r="I256" s="6">
        <f t="shared" si="6"/>
        <v>343672.29000000004</v>
      </c>
      <c r="J256" s="7">
        <v>10</v>
      </c>
      <c r="K256" s="7">
        <v>7</v>
      </c>
      <c r="L256" s="7">
        <v>10</v>
      </c>
      <c r="M256" s="7">
        <f>AVERAGE(J256:L256)</f>
        <v>9</v>
      </c>
      <c r="N256" s="7" t="str">
        <f>IF(M256&lt;=6.9, "Detractor", IF(M256&lt;=8.9, "Neutral",IF(M256&gt;=9, "Promoter")))</f>
        <v>Promoter</v>
      </c>
      <c r="O256" s="5" t="s">
        <v>23</v>
      </c>
      <c r="P256" s="5" t="s">
        <v>23</v>
      </c>
      <c r="Q256" s="5" t="s">
        <v>23</v>
      </c>
      <c r="R256" s="7" t="s">
        <v>24</v>
      </c>
      <c r="S256" s="7">
        <v>4</v>
      </c>
      <c r="T256" s="7">
        <v>0.51</v>
      </c>
      <c r="U256" s="7" t="str">
        <f t="shared" si="7"/>
        <v>High</v>
      </c>
    </row>
    <row r="257" spans="1:21" x14ac:dyDescent="0.5">
      <c r="A257" s="5" t="s">
        <v>807</v>
      </c>
      <c r="B257" s="5" t="s">
        <v>26</v>
      </c>
      <c r="C257" s="5" t="s">
        <v>33</v>
      </c>
      <c r="D257" s="5">
        <v>18</v>
      </c>
      <c r="E257" s="5">
        <f>20.5-D257</f>
        <v>2.5</v>
      </c>
      <c r="F257" s="6">
        <v>346814</v>
      </c>
      <c r="G257" s="6">
        <v>658946.60000000009</v>
      </c>
      <c r="H257" s="6">
        <f>(G257-F257)/E257</f>
        <v>124853.04000000004</v>
      </c>
      <c r="I257" s="6">
        <f t="shared" si="6"/>
        <v>312132.60000000009</v>
      </c>
      <c r="J257" s="7" t="s">
        <v>21</v>
      </c>
      <c r="K257" s="7">
        <v>10</v>
      </c>
      <c r="L257" s="7">
        <v>10</v>
      </c>
      <c r="M257" s="7">
        <f>AVERAGE(J257:L257)</f>
        <v>10</v>
      </c>
      <c r="N257" s="7" t="str">
        <f>IF(M257&lt;=6.9, "Detractor", IF(M257&lt;=8.9, "Neutral",IF(M257&gt;=9, "Promoter")))</f>
        <v>Promoter</v>
      </c>
      <c r="O257" s="5" t="s">
        <v>23</v>
      </c>
      <c r="P257" s="5" t="s">
        <v>22</v>
      </c>
      <c r="Q257" s="5" t="s">
        <v>23</v>
      </c>
      <c r="R257" s="7" t="s">
        <v>36</v>
      </c>
      <c r="S257" s="7">
        <v>4</v>
      </c>
      <c r="T257" s="7">
        <v>0.92</v>
      </c>
      <c r="U257" s="7" t="str">
        <f t="shared" si="7"/>
        <v>Highest</v>
      </c>
    </row>
    <row r="258" spans="1:21" x14ac:dyDescent="0.5">
      <c r="A258" s="5" t="s">
        <v>227</v>
      </c>
      <c r="B258" s="5" t="s">
        <v>26</v>
      </c>
      <c r="C258" s="5" t="s">
        <v>46</v>
      </c>
      <c r="D258" s="5">
        <v>17.5</v>
      </c>
      <c r="E258" s="5">
        <f>20.5-D258</f>
        <v>3</v>
      </c>
      <c r="F258" s="6">
        <v>491734</v>
      </c>
      <c r="G258" s="6">
        <v>860534.5</v>
      </c>
      <c r="H258" s="6">
        <f>(G258-F258)/E258</f>
        <v>122933.5</v>
      </c>
      <c r="I258" s="6">
        <f t="shared" si="6"/>
        <v>368800.5</v>
      </c>
      <c r="J258" s="7">
        <v>10</v>
      </c>
      <c r="K258" s="7">
        <v>9</v>
      </c>
      <c r="L258" s="7">
        <v>10</v>
      </c>
      <c r="M258" s="7">
        <f>AVERAGE(J258:L258)</f>
        <v>9.6666666666666661</v>
      </c>
      <c r="N258" s="7" t="str">
        <f>IF(M258&lt;=6.9, "Detractor", IF(M258&lt;=8.9, "Neutral",IF(M258&gt;=9, "Promoter")))</f>
        <v>Promoter</v>
      </c>
      <c r="O258" s="5" t="s">
        <v>23</v>
      </c>
      <c r="P258" s="5" t="s">
        <v>23</v>
      </c>
      <c r="Q258" s="5" t="s">
        <v>22</v>
      </c>
      <c r="R258" s="7" t="s">
        <v>36</v>
      </c>
      <c r="S258" s="7">
        <v>5</v>
      </c>
      <c r="T258" s="7">
        <v>0.3</v>
      </c>
      <c r="U258" s="7" t="str">
        <f t="shared" si="7"/>
        <v>Medium</v>
      </c>
    </row>
    <row r="259" spans="1:21" x14ac:dyDescent="0.5">
      <c r="A259" s="5" t="s">
        <v>506</v>
      </c>
      <c r="B259" s="5" t="s">
        <v>26</v>
      </c>
      <c r="C259" s="5" t="s">
        <v>54</v>
      </c>
      <c r="D259" s="5">
        <v>18.25</v>
      </c>
      <c r="E259" s="5">
        <f>20.5-D259</f>
        <v>2.25</v>
      </c>
      <c r="F259" s="6">
        <v>452750</v>
      </c>
      <c r="G259" s="6">
        <v>728927.5</v>
      </c>
      <c r="H259" s="6">
        <f>(G259-F259)/E259</f>
        <v>122745.55555555556</v>
      </c>
      <c r="I259" s="6">
        <f t="shared" ref="I259:I322" si="8">G259-F259</f>
        <v>276177.5</v>
      </c>
      <c r="J259" s="7" t="s">
        <v>21</v>
      </c>
      <c r="K259" s="7">
        <v>10</v>
      </c>
      <c r="L259" s="7">
        <v>10</v>
      </c>
      <c r="M259" s="7">
        <f>AVERAGE(J259:L259)</f>
        <v>10</v>
      </c>
      <c r="N259" s="7" t="str">
        <f>IF(M259&lt;=6.9, "Detractor", IF(M259&lt;=8.9, "Neutral",IF(M259&gt;=9, "Promoter")))</f>
        <v>Promoter</v>
      </c>
      <c r="O259" s="5" t="s">
        <v>23</v>
      </c>
      <c r="P259" s="5" t="s">
        <v>23</v>
      </c>
      <c r="Q259" s="5" t="s">
        <v>22</v>
      </c>
      <c r="R259" s="7" t="s">
        <v>24</v>
      </c>
      <c r="S259" s="7">
        <v>3</v>
      </c>
      <c r="T259" s="7">
        <v>0.31</v>
      </c>
      <c r="U259" s="7" t="str">
        <f t="shared" ref="U259:U322" si="9">IF(T259&lt;=0.25,"Low",IF(T259&lt;=0.5,"Medium",IF(T259&lt;=0.75,"High",IF(T259&gt;=0.76,"Highest"))))</f>
        <v>Medium</v>
      </c>
    </row>
    <row r="260" spans="1:21" x14ac:dyDescent="0.5">
      <c r="A260" s="5" t="s">
        <v>540</v>
      </c>
      <c r="B260" s="5" t="s">
        <v>19</v>
      </c>
      <c r="C260" s="5" t="s">
        <v>29</v>
      </c>
      <c r="D260" s="5">
        <v>19</v>
      </c>
      <c r="E260" s="5">
        <f>20.5-D260</f>
        <v>1.5</v>
      </c>
      <c r="F260" s="6">
        <v>353623</v>
      </c>
      <c r="G260" s="6">
        <v>537506.96</v>
      </c>
      <c r="H260" s="6">
        <f>(G260-F260)/E260</f>
        <v>122589.30666666664</v>
      </c>
      <c r="I260" s="6">
        <f t="shared" si="8"/>
        <v>183883.95999999996</v>
      </c>
      <c r="J260" s="7" t="s">
        <v>21</v>
      </c>
      <c r="K260" s="7" t="s">
        <v>21</v>
      </c>
      <c r="L260" s="7">
        <v>9</v>
      </c>
      <c r="M260" s="7">
        <f>AVERAGE(J260:L260)</f>
        <v>9</v>
      </c>
      <c r="N260" s="7" t="str">
        <f>IF(M260&lt;=6.9, "Detractor", IF(M260&lt;=8.9, "Neutral",IF(M260&gt;=9, "Promoter")))</f>
        <v>Promoter</v>
      </c>
      <c r="O260" s="5" t="s">
        <v>23</v>
      </c>
      <c r="P260" s="5" t="s">
        <v>23</v>
      </c>
      <c r="Q260" s="5" t="s">
        <v>22</v>
      </c>
      <c r="R260" s="7" t="s">
        <v>24</v>
      </c>
      <c r="S260" s="7">
        <v>1</v>
      </c>
      <c r="T260" s="7">
        <v>0.35</v>
      </c>
      <c r="U260" s="7" t="str">
        <f t="shared" si="9"/>
        <v>Medium</v>
      </c>
    </row>
    <row r="261" spans="1:21" x14ac:dyDescent="0.5">
      <c r="A261" s="5" t="s">
        <v>180</v>
      </c>
      <c r="B261" s="5" t="s">
        <v>19</v>
      </c>
      <c r="C261" s="5" t="s">
        <v>39</v>
      </c>
      <c r="D261" s="5">
        <v>19.75</v>
      </c>
      <c r="E261" s="5">
        <f>20.5-D261</f>
        <v>0.75</v>
      </c>
      <c r="F261" s="6">
        <v>764042</v>
      </c>
      <c r="G261" s="6">
        <v>855727.04</v>
      </c>
      <c r="H261" s="6">
        <f>(G261-F261)/E261</f>
        <v>122246.72000000004</v>
      </c>
      <c r="I261" s="6">
        <f t="shared" si="8"/>
        <v>91685.040000000037</v>
      </c>
      <c r="J261" s="7" t="s">
        <v>21</v>
      </c>
      <c r="K261" s="7" t="s">
        <v>21</v>
      </c>
      <c r="L261" s="7">
        <v>8</v>
      </c>
      <c r="M261" s="7">
        <f>AVERAGE(J261:L261)</f>
        <v>8</v>
      </c>
      <c r="N261" s="7" t="str">
        <f>IF(M261&lt;=6.9, "Detractor", IF(M261&lt;=8.9, "Neutral",IF(M261&gt;=9, "Promoter")))</f>
        <v>Neutral</v>
      </c>
      <c r="O261" s="5" t="s">
        <v>23</v>
      </c>
      <c r="P261" s="5" t="s">
        <v>23</v>
      </c>
      <c r="Q261" s="5" t="s">
        <v>23</v>
      </c>
      <c r="R261" s="7" t="s">
        <v>36</v>
      </c>
      <c r="S261" s="7">
        <v>1</v>
      </c>
      <c r="T261" s="7">
        <v>0.99</v>
      </c>
      <c r="U261" s="7" t="str">
        <f t="shared" si="9"/>
        <v>Highest</v>
      </c>
    </row>
    <row r="262" spans="1:21" x14ac:dyDescent="0.5">
      <c r="A262" s="5" t="s">
        <v>530</v>
      </c>
      <c r="B262" s="5" t="s">
        <v>19</v>
      </c>
      <c r="C262" s="5" t="s">
        <v>43</v>
      </c>
      <c r="D262" s="5">
        <v>17</v>
      </c>
      <c r="E262" s="5">
        <f>20.5-D262</f>
        <v>3.5</v>
      </c>
      <c r="F262" s="6">
        <v>632088</v>
      </c>
      <c r="G262" s="6">
        <v>1055586.96</v>
      </c>
      <c r="H262" s="6">
        <f>(G262-F262)/E262</f>
        <v>120999.70285714285</v>
      </c>
      <c r="I262" s="6">
        <f t="shared" si="8"/>
        <v>423498.95999999996</v>
      </c>
      <c r="J262" s="7">
        <v>9</v>
      </c>
      <c r="K262" s="7">
        <v>10</v>
      </c>
      <c r="L262" s="7">
        <v>9</v>
      </c>
      <c r="M262" s="7">
        <f>AVERAGE(J262:L262)</f>
        <v>9.3333333333333339</v>
      </c>
      <c r="N262" s="7" t="str">
        <f>IF(M262&lt;=6.9, "Detractor", IF(M262&lt;=8.9, "Neutral",IF(M262&gt;=9, "Promoter")))</f>
        <v>Promoter</v>
      </c>
      <c r="O262" s="5" t="s">
        <v>22</v>
      </c>
      <c r="P262" s="5" t="s">
        <v>23</v>
      </c>
      <c r="Q262" s="5" t="s">
        <v>23</v>
      </c>
      <c r="R262" s="7" t="s">
        <v>36</v>
      </c>
      <c r="S262" s="7">
        <v>6</v>
      </c>
      <c r="T262" s="7">
        <v>0.49</v>
      </c>
      <c r="U262" s="7" t="str">
        <f t="shared" si="9"/>
        <v>Medium</v>
      </c>
    </row>
    <row r="263" spans="1:21" x14ac:dyDescent="0.5">
      <c r="A263" s="5" t="s">
        <v>221</v>
      </c>
      <c r="B263" s="5" t="s">
        <v>19</v>
      </c>
      <c r="C263" s="5" t="s">
        <v>39</v>
      </c>
      <c r="D263" s="5">
        <v>18</v>
      </c>
      <c r="E263" s="5">
        <f>20.5-D263</f>
        <v>2.5</v>
      </c>
      <c r="F263" s="6">
        <v>702218</v>
      </c>
      <c r="G263" s="6">
        <v>1004171.74</v>
      </c>
      <c r="H263" s="6">
        <f>(G263-F263)/E263</f>
        <v>120781.496</v>
      </c>
      <c r="I263" s="6">
        <f t="shared" si="8"/>
        <v>301953.74</v>
      </c>
      <c r="J263" s="7" t="s">
        <v>21</v>
      </c>
      <c r="K263" s="7">
        <v>9</v>
      </c>
      <c r="L263" s="7">
        <v>10</v>
      </c>
      <c r="M263" s="7">
        <f>AVERAGE(J263:L263)</f>
        <v>9.5</v>
      </c>
      <c r="N263" s="7" t="str">
        <f>IF(M263&lt;=6.9, "Detractor", IF(M263&lt;=8.9, "Neutral",IF(M263&gt;=9, "Promoter")))</f>
        <v>Promoter</v>
      </c>
      <c r="O263" s="5" t="s">
        <v>23</v>
      </c>
      <c r="P263" s="5" t="s">
        <v>23</v>
      </c>
      <c r="Q263" s="5" t="s">
        <v>23</v>
      </c>
      <c r="R263" s="7" t="s">
        <v>36</v>
      </c>
      <c r="S263" s="7">
        <v>4</v>
      </c>
      <c r="T263" s="7">
        <v>0.33</v>
      </c>
      <c r="U263" s="7" t="str">
        <f t="shared" si="9"/>
        <v>Medium</v>
      </c>
    </row>
    <row r="264" spans="1:21" x14ac:dyDescent="0.5">
      <c r="A264" s="5" t="s">
        <v>326</v>
      </c>
      <c r="B264" s="5" t="s">
        <v>26</v>
      </c>
      <c r="C264" s="5" t="s">
        <v>29</v>
      </c>
      <c r="D264" s="5">
        <v>18.5</v>
      </c>
      <c r="E264" s="5">
        <f>20.5-D264</f>
        <v>2</v>
      </c>
      <c r="F264" s="6">
        <v>482401</v>
      </c>
      <c r="G264" s="6">
        <v>723601.5</v>
      </c>
      <c r="H264" s="6">
        <f>(G264-F264)/E264</f>
        <v>120600.25</v>
      </c>
      <c r="I264" s="6">
        <f t="shared" si="8"/>
        <v>241200.5</v>
      </c>
      <c r="J264" s="7" t="s">
        <v>21</v>
      </c>
      <c r="K264" s="7">
        <v>10</v>
      </c>
      <c r="L264" s="7">
        <v>9</v>
      </c>
      <c r="M264" s="7">
        <f>AVERAGE(J264:L264)</f>
        <v>9.5</v>
      </c>
      <c r="N264" s="7" t="str">
        <f>IF(M264&lt;=6.9, "Detractor", IF(M264&lt;=8.9, "Neutral",IF(M264&gt;=9, "Promoter")))</f>
        <v>Promoter</v>
      </c>
      <c r="O264" s="5" t="s">
        <v>23</v>
      </c>
      <c r="P264" s="5" t="s">
        <v>22</v>
      </c>
      <c r="Q264" s="5" t="s">
        <v>22</v>
      </c>
      <c r="R264" s="7" t="s">
        <v>36</v>
      </c>
      <c r="S264" s="7">
        <v>4</v>
      </c>
      <c r="T264" s="7">
        <v>0.47</v>
      </c>
      <c r="U264" s="7" t="str">
        <f t="shared" si="9"/>
        <v>Medium</v>
      </c>
    </row>
    <row r="265" spans="1:21" x14ac:dyDescent="0.5">
      <c r="A265" s="5" t="s">
        <v>480</v>
      </c>
      <c r="B265" s="5" t="s">
        <v>31</v>
      </c>
      <c r="C265" s="5" t="s">
        <v>46</v>
      </c>
      <c r="D265" s="5">
        <v>19</v>
      </c>
      <c r="E265" s="5">
        <f>20.5-D265</f>
        <v>1.5</v>
      </c>
      <c r="F265" s="6">
        <v>451135</v>
      </c>
      <c r="G265" s="6">
        <v>631589</v>
      </c>
      <c r="H265" s="6">
        <f>(G265-F265)/E265</f>
        <v>120302.66666666667</v>
      </c>
      <c r="I265" s="6">
        <f t="shared" si="8"/>
        <v>180454</v>
      </c>
      <c r="J265" s="7" t="s">
        <v>21</v>
      </c>
      <c r="K265" s="7" t="s">
        <v>21</v>
      </c>
      <c r="L265" s="7">
        <v>10</v>
      </c>
      <c r="M265" s="7">
        <f>AVERAGE(J265:L265)</f>
        <v>10</v>
      </c>
      <c r="N265" s="7" t="str">
        <f>IF(M265&lt;=6.9, "Detractor", IF(M265&lt;=8.9, "Neutral",IF(M265&gt;=9, "Promoter")))</f>
        <v>Promoter</v>
      </c>
      <c r="O265" s="5" t="s">
        <v>22</v>
      </c>
      <c r="P265" s="5" t="s">
        <v>22</v>
      </c>
      <c r="Q265" s="5" t="s">
        <v>22</v>
      </c>
      <c r="R265" s="7" t="s">
        <v>24</v>
      </c>
      <c r="S265" s="7">
        <v>1</v>
      </c>
      <c r="T265" s="7">
        <v>0.04</v>
      </c>
      <c r="U265" s="7" t="str">
        <f t="shared" si="9"/>
        <v>Low</v>
      </c>
    </row>
    <row r="266" spans="1:21" x14ac:dyDescent="0.5">
      <c r="A266" s="5" t="s">
        <v>650</v>
      </c>
      <c r="B266" s="5" t="s">
        <v>26</v>
      </c>
      <c r="C266" s="5" t="s">
        <v>27</v>
      </c>
      <c r="D266" s="5">
        <v>19.5</v>
      </c>
      <c r="E266" s="5">
        <f>20.5-D266</f>
        <v>1</v>
      </c>
      <c r="F266" s="6">
        <v>338366</v>
      </c>
      <c r="G266" s="6">
        <v>456794.1</v>
      </c>
      <c r="H266" s="6">
        <f>(G266-F266)/E266</f>
        <v>118428.09999999998</v>
      </c>
      <c r="I266" s="6">
        <f t="shared" si="8"/>
        <v>118428.09999999998</v>
      </c>
      <c r="J266" s="7" t="s">
        <v>21</v>
      </c>
      <c r="K266" s="7" t="s">
        <v>21</v>
      </c>
      <c r="L266" s="7">
        <v>8</v>
      </c>
      <c r="M266" s="7">
        <f>AVERAGE(J266:L266)</f>
        <v>8</v>
      </c>
      <c r="N266" s="7" t="str">
        <f>IF(M266&lt;=6.9, "Detractor", IF(M266&lt;=8.9, "Neutral",IF(M266&gt;=9, "Promoter")))</f>
        <v>Neutral</v>
      </c>
      <c r="O266" s="5" t="s">
        <v>23</v>
      </c>
      <c r="P266" s="5" t="s">
        <v>23</v>
      </c>
      <c r="Q266" s="5" t="s">
        <v>22</v>
      </c>
      <c r="R266" s="7" t="s">
        <v>24</v>
      </c>
      <c r="S266" s="7">
        <v>1</v>
      </c>
      <c r="T266" s="7">
        <v>0.74</v>
      </c>
      <c r="U266" s="7" t="str">
        <f t="shared" si="9"/>
        <v>High</v>
      </c>
    </row>
    <row r="267" spans="1:21" x14ac:dyDescent="0.5">
      <c r="A267" s="5" t="s">
        <v>373</v>
      </c>
      <c r="B267" s="5" t="s">
        <v>35</v>
      </c>
      <c r="C267" s="5" t="s">
        <v>29</v>
      </c>
      <c r="D267" s="5">
        <v>19.75</v>
      </c>
      <c r="E267" s="5">
        <f>20.5-D267</f>
        <v>0.75</v>
      </c>
      <c r="F267" s="6">
        <v>140647</v>
      </c>
      <c r="G267" s="6">
        <v>229254.61</v>
      </c>
      <c r="H267" s="6">
        <f>(G267-F267)/E267</f>
        <v>118143.47999999998</v>
      </c>
      <c r="I267" s="6">
        <f t="shared" si="8"/>
        <v>88607.609999999986</v>
      </c>
      <c r="J267" s="7" t="s">
        <v>21</v>
      </c>
      <c r="K267" s="7" t="s">
        <v>21</v>
      </c>
      <c r="L267" s="7">
        <v>8</v>
      </c>
      <c r="M267" s="7">
        <f>AVERAGE(J267:L267)</f>
        <v>8</v>
      </c>
      <c r="N267" s="7" t="str">
        <f>IF(M267&lt;=6.9, "Detractor", IF(M267&lt;=8.9, "Neutral",IF(M267&gt;=9, "Promoter")))</f>
        <v>Neutral</v>
      </c>
      <c r="O267" s="5" t="s">
        <v>23</v>
      </c>
      <c r="P267" s="5" t="s">
        <v>22</v>
      </c>
      <c r="Q267" s="5" t="s">
        <v>23</v>
      </c>
      <c r="R267" s="7" t="s">
        <v>36</v>
      </c>
      <c r="S267" s="7">
        <v>1</v>
      </c>
      <c r="T267" s="7">
        <v>0.46</v>
      </c>
      <c r="U267" s="7" t="str">
        <f t="shared" si="9"/>
        <v>Medium</v>
      </c>
    </row>
    <row r="268" spans="1:21" x14ac:dyDescent="0.5">
      <c r="A268" s="5" t="s">
        <v>816</v>
      </c>
      <c r="B268" s="5" t="s">
        <v>26</v>
      </c>
      <c r="C268" s="5" t="s">
        <v>43</v>
      </c>
      <c r="D268" s="5">
        <v>19.5</v>
      </c>
      <c r="E268" s="5">
        <f>20.5-D268</f>
        <v>1</v>
      </c>
      <c r="F268" s="6">
        <v>536141</v>
      </c>
      <c r="G268" s="6">
        <v>654092.02</v>
      </c>
      <c r="H268" s="6">
        <f>(G268-F268)/E268</f>
        <v>117951.02000000002</v>
      </c>
      <c r="I268" s="6">
        <f t="shared" si="8"/>
        <v>117951.02000000002</v>
      </c>
      <c r="J268" s="7" t="s">
        <v>21</v>
      </c>
      <c r="K268" s="7" t="s">
        <v>21</v>
      </c>
      <c r="L268" s="7">
        <v>10</v>
      </c>
      <c r="M268" s="7">
        <f>AVERAGE(J268:L268)</f>
        <v>10</v>
      </c>
      <c r="N268" s="7" t="str">
        <f>IF(M268&lt;=6.9, "Detractor", IF(M268&lt;=8.9, "Neutral",IF(M268&gt;=9, "Promoter")))</f>
        <v>Promoter</v>
      </c>
      <c r="O268" s="5" t="s">
        <v>23</v>
      </c>
      <c r="P268" s="5" t="s">
        <v>22</v>
      </c>
      <c r="Q268" s="5" t="s">
        <v>22</v>
      </c>
      <c r="R268" s="7" t="s">
        <v>36</v>
      </c>
      <c r="S268" s="7">
        <v>2</v>
      </c>
      <c r="T268" s="7">
        <v>0.04</v>
      </c>
      <c r="U268" s="7" t="str">
        <f t="shared" si="9"/>
        <v>Low</v>
      </c>
    </row>
    <row r="269" spans="1:21" x14ac:dyDescent="0.5">
      <c r="A269" s="5" t="s">
        <v>585</v>
      </c>
      <c r="B269" s="5" t="s">
        <v>31</v>
      </c>
      <c r="C269" s="5" t="s">
        <v>43</v>
      </c>
      <c r="D269" s="5">
        <v>17.5</v>
      </c>
      <c r="E269" s="5">
        <f>20.5-D269</f>
        <v>3</v>
      </c>
      <c r="F269" s="6">
        <v>385396</v>
      </c>
      <c r="G269" s="6">
        <v>736106.36</v>
      </c>
      <c r="H269" s="6">
        <f>(G269-F269)/E269</f>
        <v>116903.45333333332</v>
      </c>
      <c r="I269" s="6">
        <f t="shared" si="8"/>
        <v>350710.36</v>
      </c>
      <c r="J269" s="7">
        <v>10</v>
      </c>
      <c r="K269" s="7">
        <v>9</v>
      </c>
      <c r="L269" s="7">
        <v>8</v>
      </c>
      <c r="M269" s="7">
        <f>AVERAGE(J269:L269)</f>
        <v>9</v>
      </c>
      <c r="N269" s="7" t="str">
        <f>IF(M269&lt;=6.9, "Detractor", IF(M269&lt;=8.9, "Neutral",IF(M269&gt;=9, "Promoter")))</f>
        <v>Promoter</v>
      </c>
      <c r="O269" s="5" t="s">
        <v>23</v>
      </c>
      <c r="P269" s="5" t="s">
        <v>22</v>
      </c>
      <c r="Q269" s="5" t="s">
        <v>23</v>
      </c>
      <c r="R269" s="7" t="s">
        <v>36</v>
      </c>
      <c r="S269" s="7">
        <v>5</v>
      </c>
      <c r="T269" s="7">
        <v>0.41</v>
      </c>
      <c r="U269" s="7" t="str">
        <f t="shared" si="9"/>
        <v>Medium</v>
      </c>
    </row>
    <row r="270" spans="1:21" x14ac:dyDescent="0.5">
      <c r="A270" s="5" t="s">
        <v>934</v>
      </c>
      <c r="B270" s="5" t="s">
        <v>26</v>
      </c>
      <c r="C270" s="5" t="s">
        <v>29</v>
      </c>
      <c r="D270" s="5">
        <v>19.75</v>
      </c>
      <c r="E270" s="5">
        <f>20.5-D270</f>
        <v>0.75</v>
      </c>
      <c r="F270" s="6">
        <v>145648</v>
      </c>
      <c r="G270" s="6">
        <v>233036.79999999999</v>
      </c>
      <c r="H270" s="6">
        <f>(G270-F270)/E270</f>
        <v>116518.39999999998</v>
      </c>
      <c r="I270" s="6">
        <f t="shared" si="8"/>
        <v>87388.799999999988</v>
      </c>
      <c r="J270" s="7" t="s">
        <v>21</v>
      </c>
      <c r="K270" s="7" t="s">
        <v>21</v>
      </c>
      <c r="L270" s="7">
        <v>10</v>
      </c>
      <c r="M270" s="7">
        <f>AVERAGE(J270:L270)</f>
        <v>10</v>
      </c>
      <c r="N270" s="7" t="str">
        <f>IF(M270&lt;=6.9, "Detractor", IF(M270&lt;=8.9, "Neutral",IF(M270&gt;=9, "Promoter")))</f>
        <v>Promoter</v>
      </c>
      <c r="O270" s="5" t="s">
        <v>23</v>
      </c>
      <c r="P270" s="5" t="s">
        <v>22</v>
      </c>
      <c r="Q270" s="5" t="s">
        <v>23</v>
      </c>
      <c r="R270" s="7" t="s">
        <v>24</v>
      </c>
      <c r="S270" s="7">
        <v>1</v>
      </c>
      <c r="T270" s="7">
        <v>0.31</v>
      </c>
      <c r="U270" s="7" t="str">
        <f t="shared" si="9"/>
        <v>Medium</v>
      </c>
    </row>
    <row r="271" spans="1:21" x14ac:dyDescent="0.5">
      <c r="A271" s="5" t="s">
        <v>627</v>
      </c>
      <c r="B271" s="5" t="s">
        <v>35</v>
      </c>
      <c r="C271" s="5" t="s">
        <v>20</v>
      </c>
      <c r="D271" s="5">
        <v>19.25</v>
      </c>
      <c r="E271" s="5">
        <f>20.5-D271</f>
        <v>1.25</v>
      </c>
      <c r="F271" s="6">
        <v>188324</v>
      </c>
      <c r="G271" s="6">
        <v>333333.48</v>
      </c>
      <c r="H271" s="6">
        <f>(G271-F271)/E271</f>
        <v>116007.58399999999</v>
      </c>
      <c r="I271" s="6">
        <f t="shared" si="8"/>
        <v>145009.47999999998</v>
      </c>
      <c r="J271" s="7" t="s">
        <v>21</v>
      </c>
      <c r="K271" s="7" t="s">
        <v>21</v>
      </c>
      <c r="L271" s="7">
        <v>10</v>
      </c>
      <c r="M271" s="7">
        <f>AVERAGE(J271:L271)</f>
        <v>10</v>
      </c>
      <c r="N271" s="7" t="str">
        <f>IF(M271&lt;=6.9, "Detractor", IF(M271&lt;=8.9, "Neutral",IF(M271&gt;=9, "Promoter")))</f>
        <v>Promoter</v>
      </c>
      <c r="O271" s="5" t="s">
        <v>22</v>
      </c>
      <c r="P271" s="5" t="s">
        <v>23</v>
      </c>
      <c r="Q271" s="5" t="s">
        <v>23</v>
      </c>
      <c r="R271" s="7" t="s">
        <v>36</v>
      </c>
      <c r="S271" s="7" t="e">
        <v>#N/A</v>
      </c>
      <c r="T271" s="7" t="e">
        <v>#N/A</v>
      </c>
      <c r="U271" s="7" t="e">
        <f t="shared" si="9"/>
        <v>#N/A</v>
      </c>
    </row>
    <row r="272" spans="1:21" x14ac:dyDescent="0.5">
      <c r="A272" s="5" t="s">
        <v>117</v>
      </c>
      <c r="B272" s="5" t="s">
        <v>19</v>
      </c>
      <c r="C272" s="5" t="s">
        <v>20</v>
      </c>
      <c r="D272" s="5">
        <v>18.25</v>
      </c>
      <c r="E272" s="5">
        <f>20.5-D272</f>
        <v>2.25</v>
      </c>
      <c r="F272" s="6">
        <v>379355</v>
      </c>
      <c r="G272" s="6">
        <v>637316.4</v>
      </c>
      <c r="H272" s="6">
        <f>(G272-F272)/E272</f>
        <v>114649.51111111112</v>
      </c>
      <c r="I272" s="6">
        <f t="shared" si="8"/>
        <v>257961.40000000002</v>
      </c>
      <c r="J272" s="7" t="s">
        <v>21</v>
      </c>
      <c r="K272" s="7">
        <v>9</v>
      </c>
      <c r="L272" s="7">
        <v>9</v>
      </c>
      <c r="M272" s="7">
        <f>AVERAGE(J272:L272)</f>
        <v>9</v>
      </c>
      <c r="N272" s="7" t="str">
        <f>IF(M272&lt;=6.9, "Detractor", IF(M272&lt;=8.9, "Neutral",IF(M272&gt;=9, "Promoter")))</f>
        <v>Promoter</v>
      </c>
      <c r="O272" s="5" t="s">
        <v>22</v>
      </c>
      <c r="P272" s="5" t="s">
        <v>22</v>
      </c>
      <c r="Q272" s="5" t="s">
        <v>22</v>
      </c>
      <c r="R272" s="7" t="s">
        <v>36</v>
      </c>
      <c r="S272" s="7" t="e">
        <v>#N/A</v>
      </c>
      <c r="T272" s="7" t="e">
        <v>#N/A</v>
      </c>
      <c r="U272" s="7" t="e">
        <f t="shared" si="9"/>
        <v>#N/A</v>
      </c>
    </row>
    <row r="273" spans="1:21" x14ac:dyDescent="0.5">
      <c r="A273" s="5" t="s">
        <v>153</v>
      </c>
      <c r="B273" s="5" t="s">
        <v>35</v>
      </c>
      <c r="C273" s="5" t="s">
        <v>29</v>
      </c>
      <c r="D273" s="5">
        <v>19</v>
      </c>
      <c r="E273" s="5">
        <f>20.5-D273</f>
        <v>1.5</v>
      </c>
      <c r="F273" s="6">
        <v>207121</v>
      </c>
      <c r="G273" s="6">
        <v>379031.43</v>
      </c>
      <c r="H273" s="6">
        <f>(G273-F273)/E273</f>
        <v>114606.95333333332</v>
      </c>
      <c r="I273" s="6">
        <f t="shared" si="8"/>
        <v>171910.43</v>
      </c>
      <c r="J273" s="7" t="s">
        <v>21</v>
      </c>
      <c r="K273" s="7" t="s">
        <v>21</v>
      </c>
      <c r="L273" s="7">
        <v>7</v>
      </c>
      <c r="M273" s="7">
        <f>AVERAGE(J273:L273)</f>
        <v>7</v>
      </c>
      <c r="N273" s="7" t="str">
        <f>IF(M273&lt;=6.9, "Detractor", IF(M273&lt;=8.9, "Neutral",IF(M273&gt;=9, "Promoter")))</f>
        <v>Neutral</v>
      </c>
      <c r="O273" s="5" t="s">
        <v>23</v>
      </c>
      <c r="P273" s="5" t="s">
        <v>23</v>
      </c>
      <c r="Q273" s="5" t="s">
        <v>22</v>
      </c>
      <c r="R273" s="7" t="s">
        <v>24</v>
      </c>
      <c r="S273" s="7">
        <v>2</v>
      </c>
      <c r="T273" s="7">
        <v>0.36</v>
      </c>
      <c r="U273" s="7" t="str">
        <f t="shared" si="9"/>
        <v>Medium</v>
      </c>
    </row>
    <row r="274" spans="1:21" x14ac:dyDescent="0.5">
      <c r="A274" s="5" t="s">
        <v>758</v>
      </c>
      <c r="B274" s="5" t="s">
        <v>19</v>
      </c>
      <c r="C274" s="5" t="s">
        <v>43</v>
      </c>
      <c r="D274" s="5">
        <v>17.25</v>
      </c>
      <c r="E274" s="5">
        <f>20.5-D274</f>
        <v>3.25</v>
      </c>
      <c r="F274" s="6">
        <v>427607</v>
      </c>
      <c r="G274" s="6">
        <v>799625.09000000008</v>
      </c>
      <c r="H274" s="6">
        <f>(G274-F274)/E274</f>
        <v>114467.10461538464</v>
      </c>
      <c r="I274" s="6">
        <f t="shared" si="8"/>
        <v>372018.09000000008</v>
      </c>
      <c r="J274" s="7">
        <v>10</v>
      </c>
      <c r="K274" s="7">
        <v>10</v>
      </c>
      <c r="L274" s="7">
        <v>10</v>
      </c>
      <c r="M274" s="7">
        <f>AVERAGE(J274:L274)</f>
        <v>10</v>
      </c>
      <c r="N274" s="7" t="str">
        <f>IF(M274&lt;=6.9, "Detractor", IF(M274&lt;=8.9, "Neutral",IF(M274&gt;=9, "Promoter")))</f>
        <v>Promoter</v>
      </c>
      <c r="O274" s="5" t="s">
        <v>22</v>
      </c>
      <c r="P274" s="5" t="s">
        <v>22</v>
      </c>
      <c r="Q274" s="5" t="s">
        <v>23</v>
      </c>
      <c r="R274" s="7" t="s">
        <v>36</v>
      </c>
      <c r="S274" s="7">
        <v>5</v>
      </c>
      <c r="T274" s="7">
        <v>0.4</v>
      </c>
      <c r="U274" s="7" t="str">
        <f t="shared" si="9"/>
        <v>Medium</v>
      </c>
    </row>
    <row r="275" spans="1:21" x14ac:dyDescent="0.5">
      <c r="A275" s="5" t="s">
        <v>657</v>
      </c>
      <c r="B275" s="5" t="s">
        <v>26</v>
      </c>
      <c r="C275" s="5" t="s">
        <v>20</v>
      </c>
      <c r="D275" s="5">
        <v>17.75</v>
      </c>
      <c r="E275" s="5">
        <f>20.5-D275</f>
        <v>2.75</v>
      </c>
      <c r="F275" s="6">
        <v>524247</v>
      </c>
      <c r="G275" s="6">
        <v>838795.2</v>
      </c>
      <c r="H275" s="6">
        <f>(G275-F275)/E275</f>
        <v>114381.16363636362</v>
      </c>
      <c r="I275" s="6">
        <f t="shared" si="8"/>
        <v>314548.19999999995</v>
      </c>
      <c r="J275" s="7">
        <v>10</v>
      </c>
      <c r="K275" s="7">
        <v>9</v>
      </c>
      <c r="L275" s="7">
        <v>9</v>
      </c>
      <c r="M275" s="7">
        <f>AVERAGE(J275:L275)</f>
        <v>9.3333333333333339</v>
      </c>
      <c r="N275" s="7" t="str">
        <f>IF(M275&lt;=6.9, "Detractor", IF(M275&lt;=8.9, "Neutral",IF(M275&gt;=9, "Promoter")))</f>
        <v>Promoter</v>
      </c>
      <c r="O275" s="5" t="s">
        <v>22</v>
      </c>
      <c r="P275" s="5" t="s">
        <v>23</v>
      </c>
      <c r="Q275" s="5" t="s">
        <v>23</v>
      </c>
      <c r="R275" s="7" t="s">
        <v>24</v>
      </c>
      <c r="S275" s="7" t="e">
        <v>#N/A</v>
      </c>
      <c r="T275" s="7" t="e">
        <v>#N/A</v>
      </c>
      <c r="U275" s="7" t="e">
        <f t="shared" si="9"/>
        <v>#N/A</v>
      </c>
    </row>
    <row r="276" spans="1:21" x14ac:dyDescent="0.5">
      <c r="A276" s="5" t="s">
        <v>319</v>
      </c>
      <c r="B276" s="5" t="s">
        <v>26</v>
      </c>
      <c r="C276" s="5" t="s">
        <v>46</v>
      </c>
      <c r="D276" s="5">
        <v>18.25</v>
      </c>
      <c r="E276" s="5">
        <f>20.5-D276</f>
        <v>2.25</v>
      </c>
      <c r="F276" s="6">
        <v>395726</v>
      </c>
      <c r="G276" s="6">
        <v>652947.9</v>
      </c>
      <c r="H276" s="6">
        <f>(G276-F276)/E276</f>
        <v>114320.84444444446</v>
      </c>
      <c r="I276" s="6">
        <f t="shared" si="8"/>
        <v>257221.90000000002</v>
      </c>
      <c r="J276" s="7" t="s">
        <v>21</v>
      </c>
      <c r="K276" s="7">
        <v>10</v>
      </c>
      <c r="L276" s="7">
        <v>10</v>
      </c>
      <c r="M276" s="7">
        <f>AVERAGE(J276:L276)</f>
        <v>10</v>
      </c>
      <c r="N276" s="7" t="str">
        <f>IF(M276&lt;=6.9, "Detractor", IF(M276&lt;=8.9, "Neutral",IF(M276&gt;=9, "Promoter")))</f>
        <v>Promoter</v>
      </c>
      <c r="O276" s="5" t="s">
        <v>23</v>
      </c>
      <c r="P276" s="5" t="s">
        <v>23</v>
      </c>
      <c r="Q276" s="5" t="s">
        <v>22</v>
      </c>
      <c r="R276" s="7" t="s">
        <v>36</v>
      </c>
      <c r="S276" s="7">
        <v>4</v>
      </c>
      <c r="T276" s="7">
        <v>0.47</v>
      </c>
      <c r="U276" s="7" t="str">
        <f t="shared" si="9"/>
        <v>Medium</v>
      </c>
    </row>
    <row r="277" spans="1:21" x14ac:dyDescent="0.5">
      <c r="A277" s="5" t="s">
        <v>427</v>
      </c>
      <c r="B277" s="5" t="s">
        <v>26</v>
      </c>
      <c r="C277" s="5" t="s">
        <v>72</v>
      </c>
      <c r="D277" s="5">
        <v>17.5</v>
      </c>
      <c r="E277" s="5">
        <f>20.5-D277</f>
        <v>3</v>
      </c>
      <c r="F277" s="6">
        <v>493800</v>
      </c>
      <c r="G277" s="6">
        <v>834522</v>
      </c>
      <c r="H277" s="6">
        <f>(G277-F277)/E277</f>
        <v>113574</v>
      </c>
      <c r="I277" s="6">
        <f t="shared" si="8"/>
        <v>340722</v>
      </c>
      <c r="J277" s="7">
        <v>9</v>
      </c>
      <c r="K277" s="7">
        <v>10</v>
      </c>
      <c r="L277" s="7">
        <v>10</v>
      </c>
      <c r="M277" s="7">
        <f>AVERAGE(J277:L277)</f>
        <v>9.6666666666666661</v>
      </c>
      <c r="N277" s="7" t="str">
        <f>IF(M277&lt;=6.9, "Detractor", IF(M277&lt;=8.9, "Neutral",IF(M277&gt;=9, "Promoter")))</f>
        <v>Promoter</v>
      </c>
      <c r="O277" s="5" t="s">
        <v>23</v>
      </c>
      <c r="P277" s="5" t="s">
        <v>23</v>
      </c>
      <c r="Q277" s="5" t="s">
        <v>22</v>
      </c>
      <c r="R277" s="7" t="s">
        <v>24</v>
      </c>
      <c r="S277" s="7">
        <v>4</v>
      </c>
      <c r="T277" s="7">
        <v>0.75</v>
      </c>
      <c r="U277" s="7" t="str">
        <f t="shared" si="9"/>
        <v>High</v>
      </c>
    </row>
    <row r="278" spans="1:21" x14ac:dyDescent="0.5">
      <c r="A278" s="5" t="s">
        <v>927</v>
      </c>
      <c r="B278" s="5" t="s">
        <v>26</v>
      </c>
      <c r="C278" s="5" t="s">
        <v>20</v>
      </c>
      <c r="D278" s="5">
        <v>19.75</v>
      </c>
      <c r="E278" s="5">
        <f>20.5-D278</f>
        <v>0.75</v>
      </c>
      <c r="F278" s="6">
        <v>283182</v>
      </c>
      <c r="G278" s="6">
        <v>368136.6</v>
      </c>
      <c r="H278" s="6">
        <f>(G278-F278)/E278</f>
        <v>113272.79999999997</v>
      </c>
      <c r="I278" s="6">
        <f t="shared" si="8"/>
        <v>84954.599999999977</v>
      </c>
      <c r="J278" s="7" t="s">
        <v>21</v>
      </c>
      <c r="K278" s="7" t="s">
        <v>21</v>
      </c>
      <c r="L278" s="7">
        <v>7</v>
      </c>
      <c r="M278" s="7">
        <f>AVERAGE(J278:L278)</f>
        <v>7</v>
      </c>
      <c r="N278" s="7" t="str">
        <f>IF(M278&lt;=6.9, "Detractor", IF(M278&lt;=8.9, "Neutral",IF(M278&gt;=9, "Promoter")))</f>
        <v>Neutral</v>
      </c>
      <c r="O278" s="5" t="s">
        <v>22</v>
      </c>
      <c r="P278" s="5" t="s">
        <v>23</v>
      </c>
      <c r="Q278" s="5" t="s">
        <v>22</v>
      </c>
      <c r="R278" s="7" t="s">
        <v>24</v>
      </c>
      <c r="S278" s="7" t="e">
        <v>#N/A</v>
      </c>
      <c r="T278" s="7" t="e">
        <v>#N/A</v>
      </c>
      <c r="U278" s="7" t="e">
        <f t="shared" si="9"/>
        <v>#N/A</v>
      </c>
    </row>
    <row r="279" spans="1:21" x14ac:dyDescent="0.5">
      <c r="A279" s="5" t="s">
        <v>642</v>
      </c>
      <c r="B279" s="5" t="s">
        <v>35</v>
      </c>
      <c r="C279" s="5" t="s">
        <v>39</v>
      </c>
      <c r="D279" s="5">
        <v>19.75</v>
      </c>
      <c r="E279" s="5">
        <f>20.5-D279</f>
        <v>0.75</v>
      </c>
      <c r="F279" s="6">
        <v>114405</v>
      </c>
      <c r="G279" s="6">
        <v>199064.7</v>
      </c>
      <c r="H279" s="6">
        <f>(G279-F279)/E279</f>
        <v>112879.60000000002</v>
      </c>
      <c r="I279" s="6">
        <f t="shared" si="8"/>
        <v>84659.700000000012</v>
      </c>
      <c r="J279" s="7" t="s">
        <v>21</v>
      </c>
      <c r="K279" s="7" t="s">
        <v>21</v>
      </c>
      <c r="L279" s="7">
        <v>9</v>
      </c>
      <c r="M279" s="7">
        <f>AVERAGE(J279:L279)</f>
        <v>9</v>
      </c>
      <c r="N279" s="7" t="str">
        <f>IF(M279&lt;=6.9, "Detractor", IF(M279&lt;=8.9, "Neutral",IF(M279&gt;=9, "Promoter")))</f>
        <v>Promoter</v>
      </c>
      <c r="O279" s="5" t="s">
        <v>22</v>
      </c>
      <c r="P279" s="5" t="s">
        <v>23</v>
      </c>
      <c r="Q279" s="5" t="s">
        <v>22</v>
      </c>
      <c r="R279" s="7" t="s">
        <v>36</v>
      </c>
      <c r="S279" s="7">
        <v>2</v>
      </c>
      <c r="T279" s="7">
        <v>0.08</v>
      </c>
      <c r="U279" s="7" t="str">
        <f t="shared" si="9"/>
        <v>Low</v>
      </c>
    </row>
    <row r="280" spans="1:21" x14ac:dyDescent="0.5">
      <c r="A280" s="5" t="s">
        <v>113</v>
      </c>
      <c r="B280" s="5" t="s">
        <v>31</v>
      </c>
      <c r="C280" s="5" t="s">
        <v>20</v>
      </c>
      <c r="D280" s="5">
        <v>19</v>
      </c>
      <c r="E280" s="5">
        <f>20.5-D280</f>
        <v>1.5</v>
      </c>
      <c r="F280" s="6">
        <v>225659</v>
      </c>
      <c r="G280" s="6">
        <v>394903.25</v>
      </c>
      <c r="H280" s="6">
        <f>(G280-F280)/E280</f>
        <v>112829.5</v>
      </c>
      <c r="I280" s="6">
        <f t="shared" si="8"/>
        <v>169244.25</v>
      </c>
      <c r="J280" s="7" t="s">
        <v>21</v>
      </c>
      <c r="K280" s="7" t="s">
        <v>21</v>
      </c>
      <c r="L280" s="7">
        <v>9</v>
      </c>
      <c r="M280" s="7">
        <f>AVERAGE(J280:L280)</f>
        <v>9</v>
      </c>
      <c r="N280" s="7" t="str">
        <f>IF(M280&lt;=6.9, "Detractor", IF(M280&lt;=8.9, "Neutral",IF(M280&gt;=9, "Promoter")))</f>
        <v>Promoter</v>
      </c>
      <c r="O280" s="5" t="s">
        <v>22</v>
      </c>
      <c r="P280" s="5" t="s">
        <v>23</v>
      </c>
      <c r="Q280" s="5" t="s">
        <v>23</v>
      </c>
      <c r="R280" s="7" t="s">
        <v>24</v>
      </c>
      <c r="S280" s="7" t="e">
        <v>#N/A</v>
      </c>
      <c r="T280" s="7" t="e">
        <v>#N/A</v>
      </c>
      <c r="U280" s="7" t="e">
        <f t="shared" si="9"/>
        <v>#N/A</v>
      </c>
    </row>
    <row r="281" spans="1:21" x14ac:dyDescent="0.5">
      <c r="A281" s="5" t="s">
        <v>638</v>
      </c>
      <c r="B281" s="5" t="s">
        <v>26</v>
      </c>
      <c r="C281" s="5" t="s">
        <v>29</v>
      </c>
      <c r="D281" s="5">
        <v>18.75</v>
      </c>
      <c r="E281" s="5">
        <f>20.5-D281</f>
        <v>1.75</v>
      </c>
      <c r="F281" s="6">
        <v>200564</v>
      </c>
      <c r="G281" s="6">
        <v>397116.72</v>
      </c>
      <c r="H281" s="6">
        <f>(G281-F281)/E281</f>
        <v>112315.83999999998</v>
      </c>
      <c r="I281" s="6">
        <f t="shared" si="8"/>
        <v>196552.71999999997</v>
      </c>
      <c r="J281" s="7" t="s">
        <v>21</v>
      </c>
      <c r="K281" s="7">
        <v>9</v>
      </c>
      <c r="L281" s="7">
        <v>9</v>
      </c>
      <c r="M281" s="7">
        <f>AVERAGE(J281:L281)</f>
        <v>9</v>
      </c>
      <c r="N281" s="7" t="str">
        <f>IF(M281&lt;=6.9, "Detractor", IF(M281&lt;=8.9, "Neutral",IF(M281&gt;=9, "Promoter")))</f>
        <v>Promoter</v>
      </c>
      <c r="O281" s="5" t="s">
        <v>23</v>
      </c>
      <c r="P281" s="5" t="s">
        <v>23</v>
      </c>
      <c r="Q281" s="5" t="s">
        <v>23</v>
      </c>
      <c r="R281" s="7" t="s">
        <v>24</v>
      </c>
      <c r="S281" s="7">
        <v>4</v>
      </c>
      <c r="T281" s="7">
        <v>0.38</v>
      </c>
      <c r="U281" s="7" t="str">
        <f t="shared" si="9"/>
        <v>Medium</v>
      </c>
    </row>
    <row r="282" spans="1:21" x14ac:dyDescent="0.5">
      <c r="A282" s="5" t="s">
        <v>820</v>
      </c>
      <c r="B282" s="5" t="s">
        <v>35</v>
      </c>
      <c r="C282" s="5" t="s">
        <v>46</v>
      </c>
      <c r="D282" s="5">
        <v>19.5</v>
      </c>
      <c r="E282" s="5">
        <f>20.5-D282</f>
        <v>1</v>
      </c>
      <c r="F282" s="6">
        <v>203804</v>
      </c>
      <c r="G282" s="6">
        <v>315896.2</v>
      </c>
      <c r="H282" s="6">
        <f>(G282-F282)/E282</f>
        <v>112092.20000000001</v>
      </c>
      <c r="I282" s="6">
        <f t="shared" si="8"/>
        <v>112092.20000000001</v>
      </c>
      <c r="J282" s="7" t="s">
        <v>21</v>
      </c>
      <c r="K282" s="7" t="s">
        <v>21</v>
      </c>
      <c r="L282" s="7">
        <v>9</v>
      </c>
      <c r="M282" s="7">
        <f>AVERAGE(J282:L282)</f>
        <v>9</v>
      </c>
      <c r="N282" s="7" t="str">
        <f>IF(M282&lt;=6.9, "Detractor", IF(M282&lt;=8.9, "Neutral",IF(M282&gt;=9, "Promoter")))</f>
        <v>Promoter</v>
      </c>
      <c r="O282" s="5" t="s">
        <v>23</v>
      </c>
      <c r="P282" s="5" t="s">
        <v>23</v>
      </c>
      <c r="Q282" s="5" t="s">
        <v>22</v>
      </c>
      <c r="R282" s="7" t="s">
        <v>24</v>
      </c>
      <c r="S282" s="7">
        <v>1</v>
      </c>
      <c r="T282" s="7">
        <v>0.86</v>
      </c>
      <c r="U282" s="7" t="str">
        <f t="shared" si="9"/>
        <v>Highest</v>
      </c>
    </row>
    <row r="283" spans="1:21" x14ac:dyDescent="0.5">
      <c r="A283" s="5" t="s">
        <v>920</v>
      </c>
      <c r="B283" s="5" t="s">
        <v>26</v>
      </c>
      <c r="C283" s="5" t="s">
        <v>39</v>
      </c>
      <c r="D283" s="5">
        <v>19.25</v>
      </c>
      <c r="E283" s="5">
        <f>20.5-D283</f>
        <v>1.25</v>
      </c>
      <c r="F283" s="6">
        <v>634704</v>
      </c>
      <c r="G283" s="6">
        <v>774338.88</v>
      </c>
      <c r="H283" s="6">
        <f>(G283-F283)/E283</f>
        <v>111707.90400000001</v>
      </c>
      <c r="I283" s="6">
        <f t="shared" si="8"/>
        <v>139634.88</v>
      </c>
      <c r="J283" s="7" t="s">
        <v>21</v>
      </c>
      <c r="K283" s="7" t="s">
        <v>21</v>
      </c>
      <c r="L283" s="7">
        <v>7</v>
      </c>
      <c r="M283" s="7">
        <f>AVERAGE(J283:L283)</f>
        <v>7</v>
      </c>
      <c r="N283" s="7" t="str">
        <f>IF(M283&lt;=6.9, "Detractor", IF(M283&lt;=8.9, "Neutral",IF(M283&gt;=9, "Promoter")))</f>
        <v>Neutral</v>
      </c>
      <c r="O283" s="5" t="s">
        <v>22</v>
      </c>
      <c r="P283" s="5" t="s">
        <v>22</v>
      </c>
      <c r="Q283" s="5" t="s">
        <v>23</v>
      </c>
      <c r="R283" s="7" t="s">
        <v>24</v>
      </c>
      <c r="S283" s="7">
        <v>2</v>
      </c>
      <c r="T283" s="7">
        <v>0.28000000000000003</v>
      </c>
      <c r="U283" s="7" t="str">
        <f t="shared" si="9"/>
        <v>Medium</v>
      </c>
    </row>
    <row r="284" spans="1:21" x14ac:dyDescent="0.5">
      <c r="A284" s="5" t="s">
        <v>246</v>
      </c>
      <c r="B284" s="5" t="s">
        <v>19</v>
      </c>
      <c r="C284" s="5" t="s">
        <v>27</v>
      </c>
      <c r="D284" s="5">
        <v>18.75</v>
      </c>
      <c r="E284" s="5">
        <f>20.5-D284</f>
        <v>1.75</v>
      </c>
      <c r="F284" s="6">
        <v>354712</v>
      </c>
      <c r="G284" s="6">
        <v>549803.6</v>
      </c>
      <c r="H284" s="6">
        <f>(G284-F284)/E284</f>
        <v>111480.91428571427</v>
      </c>
      <c r="I284" s="6">
        <f t="shared" si="8"/>
        <v>195091.59999999998</v>
      </c>
      <c r="J284" s="7" t="s">
        <v>21</v>
      </c>
      <c r="K284" s="7">
        <v>9</v>
      </c>
      <c r="L284" s="7">
        <v>10</v>
      </c>
      <c r="M284" s="7">
        <f>AVERAGE(J284:L284)</f>
        <v>9.5</v>
      </c>
      <c r="N284" s="7" t="str">
        <f>IF(M284&lt;=6.9, "Detractor", IF(M284&lt;=8.9, "Neutral",IF(M284&gt;=9, "Promoter")))</f>
        <v>Promoter</v>
      </c>
      <c r="O284" s="5" t="s">
        <v>22</v>
      </c>
      <c r="P284" s="5" t="s">
        <v>23</v>
      </c>
      <c r="Q284" s="5" t="s">
        <v>22</v>
      </c>
      <c r="R284" s="7" t="s">
        <v>24</v>
      </c>
      <c r="S284" s="7">
        <v>2</v>
      </c>
      <c r="T284" s="7">
        <v>0.19</v>
      </c>
      <c r="U284" s="7" t="str">
        <f t="shared" si="9"/>
        <v>Low</v>
      </c>
    </row>
    <row r="285" spans="1:21" x14ac:dyDescent="0.5">
      <c r="A285" s="5" t="s">
        <v>510</v>
      </c>
      <c r="B285" s="5" t="s">
        <v>19</v>
      </c>
      <c r="C285" s="5" t="s">
        <v>39</v>
      </c>
      <c r="D285" s="5">
        <v>18.75</v>
      </c>
      <c r="E285" s="5">
        <f>20.5-D285</f>
        <v>1.75</v>
      </c>
      <c r="F285" s="6">
        <v>388275</v>
      </c>
      <c r="G285" s="6">
        <v>582412.5</v>
      </c>
      <c r="H285" s="6">
        <f>(G285-F285)/E285</f>
        <v>110935.71428571429</v>
      </c>
      <c r="I285" s="6">
        <f t="shared" si="8"/>
        <v>194137.5</v>
      </c>
      <c r="J285" s="7" t="s">
        <v>21</v>
      </c>
      <c r="K285" s="7">
        <v>10</v>
      </c>
      <c r="L285" s="7">
        <v>6</v>
      </c>
      <c r="M285" s="7">
        <f>AVERAGE(J285:L285)</f>
        <v>8</v>
      </c>
      <c r="N285" s="7" t="str">
        <f>IF(M285&lt;=6.9, "Detractor", IF(M285&lt;=8.9, "Neutral",IF(M285&gt;=9, "Promoter")))</f>
        <v>Neutral</v>
      </c>
      <c r="O285" s="5" t="s">
        <v>23</v>
      </c>
      <c r="P285" s="5" t="s">
        <v>22</v>
      </c>
      <c r="Q285" s="5" t="s">
        <v>23</v>
      </c>
      <c r="R285" s="7" t="s">
        <v>24</v>
      </c>
      <c r="S285" s="7">
        <v>4</v>
      </c>
      <c r="T285" s="7">
        <v>0.09</v>
      </c>
      <c r="U285" s="7" t="str">
        <f t="shared" si="9"/>
        <v>Low</v>
      </c>
    </row>
    <row r="286" spans="1:21" x14ac:dyDescent="0.5">
      <c r="A286" s="5" t="s">
        <v>933</v>
      </c>
      <c r="B286" s="5" t="s">
        <v>19</v>
      </c>
      <c r="C286" s="5" t="s">
        <v>33</v>
      </c>
      <c r="D286" s="5">
        <v>17.75</v>
      </c>
      <c r="E286" s="5">
        <f>20.5-D286</f>
        <v>2.75</v>
      </c>
      <c r="F286" s="6">
        <v>919296</v>
      </c>
      <c r="G286" s="6">
        <v>1222663.6799999999</v>
      </c>
      <c r="H286" s="6">
        <f>(G286-F286)/E286</f>
        <v>110315.51999999997</v>
      </c>
      <c r="I286" s="6">
        <f t="shared" si="8"/>
        <v>303367.67999999993</v>
      </c>
      <c r="J286" s="7">
        <v>10</v>
      </c>
      <c r="K286" s="7">
        <v>7</v>
      </c>
      <c r="L286" s="7">
        <v>10</v>
      </c>
      <c r="M286" s="7">
        <f>AVERAGE(J286:L286)</f>
        <v>9</v>
      </c>
      <c r="N286" s="7" t="str">
        <f>IF(M286&lt;=6.9, "Detractor", IF(M286&lt;=8.9, "Neutral",IF(M286&gt;=9, "Promoter")))</f>
        <v>Promoter</v>
      </c>
      <c r="O286" s="5" t="s">
        <v>22</v>
      </c>
      <c r="P286" s="5" t="s">
        <v>23</v>
      </c>
      <c r="Q286" s="5" t="s">
        <v>23</v>
      </c>
      <c r="R286" s="7" t="s">
        <v>24</v>
      </c>
      <c r="S286" s="7">
        <v>3</v>
      </c>
      <c r="T286" s="7">
        <v>0.71</v>
      </c>
      <c r="U286" s="7" t="str">
        <f t="shared" si="9"/>
        <v>High</v>
      </c>
    </row>
    <row r="287" spans="1:21" x14ac:dyDescent="0.5">
      <c r="A287" s="5" t="s">
        <v>95</v>
      </c>
      <c r="B287" s="5" t="s">
        <v>35</v>
      </c>
      <c r="C287" s="5" t="s">
        <v>72</v>
      </c>
      <c r="D287" s="5">
        <v>19.75</v>
      </c>
      <c r="E287" s="5">
        <f>20.5-D287</f>
        <v>0.75</v>
      </c>
      <c r="F287" s="6">
        <v>195729</v>
      </c>
      <c r="G287" s="6">
        <v>277935.18</v>
      </c>
      <c r="H287" s="6">
        <f>(G287-F287)/E287</f>
        <v>109608.23999999999</v>
      </c>
      <c r="I287" s="6">
        <f t="shared" si="8"/>
        <v>82206.179999999993</v>
      </c>
      <c r="J287" s="7" t="s">
        <v>21</v>
      </c>
      <c r="K287" s="7" t="s">
        <v>21</v>
      </c>
      <c r="L287" s="7">
        <v>10</v>
      </c>
      <c r="M287" s="7">
        <f>AVERAGE(J287:L287)</f>
        <v>10</v>
      </c>
      <c r="N287" s="7" t="str">
        <f>IF(M287&lt;=6.9, "Detractor", IF(M287&lt;=8.9, "Neutral",IF(M287&gt;=9, "Promoter")))</f>
        <v>Promoter</v>
      </c>
      <c r="O287" s="5" t="s">
        <v>23</v>
      </c>
      <c r="P287" s="5" t="s">
        <v>22</v>
      </c>
      <c r="Q287" s="5" t="s">
        <v>22</v>
      </c>
      <c r="R287" s="7" t="s">
        <v>24</v>
      </c>
      <c r="S287" s="7">
        <v>1</v>
      </c>
      <c r="T287" s="7">
        <v>0.37</v>
      </c>
      <c r="U287" s="7" t="str">
        <f t="shared" si="9"/>
        <v>Medium</v>
      </c>
    </row>
    <row r="288" spans="1:21" x14ac:dyDescent="0.5">
      <c r="A288" s="5" t="s">
        <v>405</v>
      </c>
      <c r="B288" s="5" t="s">
        <v>19</v>
      </c>
      <c r="C288" s="5" t="s">
        <v>70</v>
      </c>
      <c r="D288" s="5">
        <v>17.75</v>
      </c>
      <c r="E288" s="5">
        <f>20.5-D288</f>
        <v>2.75</v>
      </c>
      <c r="F288" s="6">
        <v>528140</v>
      </c>
      <c r="G288" s="6">
        <v>829179.8</v>
      </c>
      <c r="H288" s="6">
        <f>(G288-F288)/E288</f>
        <v>109469.0181818182</v>
      </c>
      <c r="I288" s="6">
        <f t="shared" si="8"/>
        <v>301039.80000000005</v>
      </c>
      <c r="J288" s="7">
        <v>9</v>
      </c>
      <c r="K288" s="7">
        <v>9</v>
      </c>
      <c r="L288" s="7">
        <v>10</v>
      </c>
      <c r="M288" s="7">
        <f>AVERAGE(J288:L288)</f>
        <v>9.3333333333333339</v>
      </c>
      <c r="N288" s="7" t="str">
        <f>IF(M288&lt;=6.9, "Detractor", IF(M288&lt;=8.9, "Neutral",IF(M288&gt;=9, "Promoter")))</f>
        <v>Promoter</v>
      </c>
      <c r="O288" s="5" t="s">
        <v>22</v>
      </c>
      <c r="P288" s="5" t="s">
        <v>23</v>
      </c>
      <c r="Q288" s="5" t="s">
        <v>23</v>
      </c>
      <c r="R288" s="7" t="s">
        <v>36</v>
      </c>
      <c r="S288" s="7">
        <v>4</v>
      </c>
      <c r="T288" s="7">
        <v>0.4</v>
      </c>
      <c r="U288" s="7" t="str">
        <f t="shared" si="9"/>
        <v>Medium</v>
      </c>
    </row>
    <row r="289" spans="1:21" x14ac:dyDescent="0.5">
      <c r="A289" s="5" t="s">
        <v>107</v>
      </c>
      <c r="B289" s="5" t="s">
        <v>26</v>
      </c>
      <c r="C289" s="5" t="s">
        <v>39</v>
      </c>
      <c r="D289" s="5">
        <v>18</v>
      </c>
      <c r="E289" s="5">
        <f>20.5-D289</f>
        <v>2.5</v>
      </c>
      <c r="F289" s="6">
        <v>395602</v>
      </c>
      <c r="G289" s="6">
        <v>668567.38</v>
      </c>
      <c r="H289" s="6">
        <f>(G289-F289)/E289</f>
        <v>109186.152</v>
      </c>
      <c r="I289" s="6">
        <f t="shared" si="8"/>
        <v>272965.38</v>
      </c>
      <c r="J289" s="7" t="s">
        <v>21</v>
      </c>
      <c r="K289" s="7">
        <v>10</v>
      </c>
      <c r="L289" s="7">
        <v>10</v>
      </c>
      <c r="M289" s="7">
        <f>AVERAGE(J289:L289)</f>
        <v>10</v>
      </c>
      <c r="N289" s="7" t="str">
        <f>IF(M289&lt;=6.9, "Detractor", IF(M289&lt;=8.9, "Neutral",IF(M289&gt;=9, "Promoter")))</f>
        <v>Promoter</v>
      </c>
      <c r="O289" s="5" t="s">
        <v>22</v>
      </c>
      <c r="P289" s="5" t="s">
        <v>22</v>
      </c>
      <c r="Q289" s="5" t="s">
        <v>23</v>
      </c>
      <c r="R289" s="7" t="s">
        <v>36</v>
      </c>
      <c r="S289" s="7">
        <v>3</v>
      </c>
      <c r="T289" s="7">
        <v>0.76</v>
      </c>
      <c r="U289" s="7" t="str">
        <f t="shared" si="9"/>
        <v>Highest</v>
      </c>
    </row>
    <row r="290" spans="1:21" x14ac:dyDescent="0.5">
      <c r="A290" s="5" t="s">
        <v>1005</v>
      </c>
      <c r="B290" s="5" t="s">
        <v>31</v>
      </c>
      <c r="C290" s="5" t="s">
        <v>29</v>
      </c>
      <c r="D290" s="5">
        <v>19.75</v>
      </c>
      <c r="E290" s="5">
        <f>20.5-D290</f>
        <v>0.75</v>
      </c>
      <c r="F290" s="6">
        <v>481306</v>
      </c>
      <c r="G290" s="6">
        <v>563128.02</v>
      </c>
      <c r="H290" s="6">
        <f>(G290-F290)/E290</f>
        <v>109096.02666666669</v>
      </c>
      <c r="I290" s="6">
        <f t="shared" si="8"/>
        <v>81822.020000000019</v>
      </c>
      <c r="J290" s="7" t="s">
        <v>21</v>
      </c>
      <c r="K290" s="7" t="s">
        <v>21</v>
      </c>
      <c r="L290" s="7">
        <v>8</v>
      </c>
      <c r="M290" s="7">
        <f>AVERAGE(J290:L290)</f>
        <v>8</v>
      </c>
      <c r="N290" s="7" t="str">
        <f>IF(M290&lt;=6.9, "Detractor", IF(M290&lt;=8.9, "Neutral",IF(M290&gt;=9, "Promoter")))</f>
        <v>Neutral</v>
      </c>
      <c r="O290" s="5" t="s">
        <v>22</v>
      </c>
      <c r="P290" s="5" t="s">
        <v>23</v>
      </c>
      <c r="Q290" s="5" t="s">
        <v>22</v>
      </c>
      <c r="R290" s="7" t="s">
        <v>36</v>
      </c>
      <c r="S290" s="7">
        <v>2</v>
      </c>
      <c r="T290" s="7">
        <v>0.27</v>
      </c>
      <c r="U290" s="7" t="str">
        <f t="shared" si="9"/>
        <v>Medium</v>
      </c>
    </row>
    <row r="291" spans="1:21" x14ac:dyDescent="0.5">
      <c r="A291" s="5" t="s">
        <v>625</v>
      </c>
      <c r="B291" s="5" t="s">
        <v>31</v>
      </c>
      <c r="C291" s="5" t="s">
        <v>54</v>
      </c>
      <c r="D291" s="5">
        <v>17.5</v>
      </c>
      <c r="E291" s="5">
        <f>20.5-D291</f>
        <v>3</v>
      </c>
      <c r="F291" s="6">
        <v>336609</v>
      </c>
      <c r="G291" s="6">
        <v>663119.73</v>
      </c>
      <c r="H291" s="6">
        <f>(G291-F291)/E291</f>
        <v>108836.90999999999</v>
      </c>
      <c r="I291" s="6">
        <f t="shared" si="8"/>
        <v>326510.73</v>
      </c>
      <c r="J291" s="7">
        <v>10</v>
      </c>
      <c r="K291" s="7">
        <v>9</v>
      </c>
      <c r="L291" s="7">
        <v>9</v>
      </c>
      <c r="M291" s="7">
        <f>AVERAGE(J291:L291)</f>
        <v>9.3333333333333339</v>
      </c>
      <c r="N291" s="7" t="str">
        <f>IF(M291&lt;=6.9, "Detractor", IF(M291&lt;=8.9, "Neutral",IF(M291&gt;=9, "Promoter")))</f>
        <v>Promoter</v>
      </c>
      <c r="O291" s="5" t="s">
        <v>22</v>
      </c>
      <c r="P291" s="5" t="s">
        <v>23</v>
      </c>
      <c r="Q291" s="5" t="s">
        <v>22</v>
      </c>
      <c r="R291" s="7" t="s">
        <v>36</v>
      </c>
      <c r="S291" s="7">
        <v>6</v>
      </c>
      <c r="T291" s="7">
        <v>0.3</v>
      </c>
      <c r="U291" s="7" t="str">
        <f t="shared" si="9"/>
        <v>Medium</v>
      </c>
    </row>
    <row r="292" spans="1:21" x14ac:dyDescent="0.5">
      <c r="A292" s="5" t="s">
        <v>569</v>
      </c>
      <c r="B292" s="5" t="s">
        <v>31</v>
      </c>
      <c r="C292" s="5" t="s">
        <v>29</v>
      </c>
      <c r="D292" s="5">
        <v>17.5</v>
      </c>
      <c r="E292" s="5">
        <f>20.5-D292</f>
        <v>3</v>
      </c>
      <c r="F292" s="6">
        <v>450254</v>
      </c>
      <c r="G292" s="6">
        <v>774436.88</v>
      </c>
      <c r="H292" s="6">
        <f>(G292-F292)/E292</f>
        <v>108060.96</v>
      </c>
      <c r="I292" s="6">
        <f t="shared" si="8"/>
        <v>324182.88</v>
      </c>
      <c r="J292" s="7">
        <v>10</v>
      </c>
      <c r="K292" s="7">
        <v>10</v>
      </c>
      <c r="L292" s="7">
        <v>10</v>
      </c>
      <c r="M292" s="7">
        <f>AVERAGE(J292:L292)</f>
        <v>10</v>
      </c>
      <c r="N292" s="7" t="str">
        <f>IF(M292&lt;=6.9, "Detractor", IF(M292&lt;=8.9, "Neutral",IF(M292&gt;=9, "Promoter")))</f>
        <v>Promoter</v>
      </c>
      <c r="O292" s="5" t="s">
        <v>23</v>
      </c>
      <c r="P292" s="5" t="s">
        <v>22</v>
      </c>
      <c r="Q292" s="5" t="s">
        <v>23</v>
      </c>
      <c r="R292" s="7" t="s">
        <v>24</v>
      </c>
      <c r="S292" s="7">
        <v>6</v>
      </c>
      <c r="T292" s="7">
        <v>0.17</v>
      </c>
      <c r="U292" s="7" t="str">
        <f t="shared" si="9"/>
        <v>Low</v>
      </c>
    </row>
    <row r="293" spans="1:21" x14ac:dyDescent="0.5">
      <c r="A293" s="5" t="s">
        <v>980</v>
      </c>
      <c r="B293" s="5" t="s">
        <v>35</v>
      </c>
      <c r="C293" s="5" t="s">
        <v>29</v>
      </c>
      <c r="D293" s="5">
        <v>19.5</v>
      </c>
      <c r="E293" s="5">
        <f>20.5-D293</f>
        <v>1</v>
      </c>
      <c r="F293" s="6">
        <v>223463</v>
      </c>
      <c r="G293" s="6">
        <v>330725.24</v>
      </c>
      <c r="H293" s="6">
        <f>(G293-F293)/E293</f>
        <v>107262.23999999999</v>
      </c>
      <c r="I293" s="6">
        <f t="shared" si="8"/>
        <v>107262.23999999999</v>
      </c>
      <c r="J293" s="7" t="s">
        <v>21</v>
      </c>
      <c r="K293" s="7" t="s">
        <v>21</v>
      </c>
      <c r="L293" s="7">
        <v>10</v>
      </c>
      <c r="M293" s="7">
        <f>AVERAGE(J293:L293)</f>
        <v>10</v>
      </c>
      <c r="N293" s="7" t="str">
        <f>IF(M293&lt;=6.9, "Detractor", IF(M293&lt;=8.9, "Neutral",IF(M293&gt;=9, "Promoter")))</f>
        <v>Promoter</v>
      </c>
      <c r="O293" s="5" t="s">
        <v>23</v>
      </c>
      <c r="P293" s="5" t="s">
        <v>23</v>
      </c>
      <c r="Q293" s="5" t="s">
        <v>23</v>
      </c>
      <c r="R293" s="7" t="s">
        <v>36</v>
      </c>
      <c r="S293" s="7">
        <v>1</v>
      </c>
      <c r="T293" s="7">
        <v>0.22</v>
      </c>
      <c r="U293" s="7" t="str">
        <f t="shared" si="9"/>
        <v>Low</v>
      </c>
    </row>
    <row r="294" spans="1:21" x14ac:dyDescent="0.5">
      <c r="A294" s="5" t="s">
        <v>632</v>
      </c>
      <c r="B294" s="5" t="s">
        <v>31</v>
      </c>
      <c r="C294" s="5" t="s">
        <v>43</v>
      </c>
      <c r="D294" s="5">
        <v>18.5</v>
      </c>
      <c r="E294" s="5">
        <f>20.5-D294</f>
        <v>2</v>
      </c>
      <c r="F294" s="6">
        <v>334010</v>
      </c>
      <c r="G294" s="6">
        <v>547776.4</v>
      </c>
      <c r="H294" s="6">
        <f>(G294-F294)/E294</f>
        <v>106883.20000000001</v>
      </c>
      <c r="I294" s="6">
        <f t="shared" si="8"/>
        <v>213766.40000000002</v>
      </c>
      <c r="J294" s="7" t="s">
        <v>21</v>
      </c>
      <c r="K294" s="7">
        <v>10</v>
      </c>
      <c r="L294" s="7">
        <v>10</v>
      </c>
      <c r="M294" s="7">
        <f>AVERAGE(J294:L294)</f>
        <v>10</v>
      </c>
      <c r="N294" s="7" t="str">
        <f>IF(M294&lt;=6.9, "Detractor", IF(M294&lt;=8.9, "Neutral",IF(M294&gt;=9, "Promoter")))</f>
        <v>Promoter</v>
      </c>
      <c r="O294" s="5" t="s">
        <v>23</v>
      </c>
      <c r="P294" s="5" t="s">
        <v>22</v>
      </c>
      <c r="Q294" s="5" t="s">
        <v>23</v>
      </c>
      <c r="R294" s="7" t="s">
        <v>24</v>
      </c>
      <c r="S294" s="7">
        <v>3</v>
      </c>
      <c r="T294" s="7">
        <v>0.55000000000000004</v>
      </c>
      <c r="U294" s="7" t="str">
        <f t="shared" si="9"/>
        <v>High</v>
      </c>
    </row>
    <row r="295" spans="1:21" x14ac:dyDescent="0.5">
      <c r="A295" s="5" t="s">
        <v>738</v>
      </c>
      <c r="B295" s="5" t="s">
        <v>31</v>
      </c>
      <c r="C295" s="5" t="s">
        <v>41</v>
      </c>
      <c r="D295" s="5">
        <v>18.25</v>
      </c>
      <c r="E295" s="5">
        <f>20.5-D295</f>
        <v>2.25</v>
      </c>
      <c r="F295" s="6">
        <v>288959</v>
      </c>
      <c r="G295" s="6">
        <v>525905.38</v>
      </c>
      <c r="H295" s="6">
        <f>(G295-F295)/E295</f>
        <v>105309.50222222222</v>
      </c>
      <c r="I295" s="6">
        <f t="shared" si="8"/>
        <v>236946.38</v>
      </c>
      <c r="J295" s="7" t="s">
        <v>21</v>
      </c>
      <c r="K295" s="7">
        <v>9</v>
      </c>
      <c r="L295" s="7">
        <v>9</v>
      </c>
      <c r="M295" s="7">
        <f>AVERAGE(J295:L295)</f>
        <v>9</v>
      </c>
      <c r="N295" s="7" t="str">
        <f>IF(M295&lt;=6.9, "Detractor", IF(M295&lt;=8.9, "Neutral",IF(M295&gt;=9, "Promoter")))</f>
        <v>Promoter</v>
      </c>
      <c r="O295" s="5" t="s">
        <v>23</v>
      </c>
      <c r="P295" s="5" t="s">
        <v>22</v>
      </c>
      <c r="Q295" s="5" t="s">
        <v>23</v>
      </c>
      <c r="R295" s="7" t="s">
        <v>36</v>
      </c>
      <c r="S295" s="7">
        <v>3</v>
      </c>
      <c r="T295" s="7">
        <v>0.99</v>
      </c>
      <c r="U295" s="7" t="str">
        <f t="shared" si="9"/>
        <v>Highest</v>
      </c>
    </row>
    <row r="296" spans="1:21" x14ac:dyDescent="0.5">
      <c r="A296" s="5" t="s">
        <v>1012</v>
      </c>
      <c r="B296" s="5" t="s">
        <v>31</v>
      </c>
      <c r="C296" s="5" t="s">
        <v>70</v>
      </c>
      <c r="D296" s="5">
        <v>17.75</v>
      </c>
      <c r="E296" s="5">
        <f>20.5-D296</f>
        <v>2.75</v>
      </c>
      <c r="F296" s="6">
        <v>359037</v>
      </c>
      <c r="G296" s="6">
        <v>646266.60000000009</v>
      </c>
      <c r="H296" s="6">
        <f>(G296-F296)/E296</f>
        <v>104447.1272727273</v>
      </c>
      <c r="I296" s="6">
        <f t="shared" si="8"/>
        <v>287229.60000000009</v>
      </c>
      <c r="J296" s="7">
        <v>8</v>
      </c>
      <c r="K296" s="7">
        <v>10</v>
      </c>
      <c r="L296" s="7">
        <v>7</v>
      </c>
      <c r="M296" s="7">
        <f>AVERAGE(J296:L296)</f>
        <v>8.3333333333333339</v>
      </c>
      <c r="N296" s="7" t="str">
        <f>IF(M296&lt;=6.9, "Detractor", IF(M296&lt;=8.9, "Neutral",IF(M296&gt;=9, "Promoter")))</f>
        <v>Neutral</v>
      </c>
      <c r="O296" s="5" t="s">
        <v>22</v>
      </c>
      <c r="P296" s="5" t="s">
        <v>22</v>
      </c>
      <c r="Q296" s="5" t="s">
        <v>22</v>
      </c>
      <c r="R296" s="7" t="s">
        <v>36</v>
      </c>
      <c r="S296" s="7">
        <v>6</v>
      </c>
      <c r="T296" s="7">
        <v>0.31</v>
      </c>
      <c r="U296" s="7" t="str">
        <f t="shared" si="9"/>
        <v>Medium</v>
      </c>
    </row>
    <row r="297" spans="1:21" x14ac:dyDescent="0.5">
      <c r="A297" s="5" t="s">
        <v>422</v>
      </c>
      <c r="B297" s="5" t="s">
        <v>26</v>
      </c>
      <c r="C297" s="5" t="s">
        <v>41</v>
      </c>
      <c r="D297" s="5">
        <v>17.5</v>
      </c>
      <c r="E297" s="5">
        <f>20.5-D297</f>
        <v>3</v>
      </c>
      <c r="F297" s="6">
        <v>336272</v>
      </c>
      <c r="G297" s="6">
        <v>649004.96</v>
      </c>
      <c r="H297" s="6">
        <f>(G297-F297)/E297</f>
        <v>104244.31999999999</v>
      </c>
      <c r="I297" s="6">
        <f t="shared" si="8"/>
        <v>312732.95999999996</v>
      </c>
      <c r="J297" s="7">
        <v>9</v>
      </c>
      <c r="K297" s="7">
        <v>10</v>
      </c>
      <c r="L297" s="7">
        <v>6</v>
      </c>
      <c r="M297" s="7">
        <f>AVERAGE(J297:L297)</f>
        <v>8.3333333333333339</v>
      </c>
      <c r="N297" s="7" t="str">
        <f>IF(M297&lt;=6.9, "Detractor", IF(M297&lt;=8.9, "Neutral",IF(M297&gt;=9, "Promoter")))</f>
        <v>Neutral</v>
      </c>
      <c r="O297" s="5" t="s">
        <v>22</v>
      </c>
      <c r="P297" s="5" t="s">
        <v>23</v>
      </c>
      <c r="Q297" s="5" t="s">
        <v>23</v>
      </c>
      <c r="R297" s="7" t="s">
        <v>24</v>
      </c>
      <c r="S297" s="7">
        <v>5</v>
      </c>
      <c r="T297" s="7">
        <v>0.45</v>
      </c>
      <c r="U297" s="7" t="str">
        <f t="shared" si="9"/>
        <v>Medium</v>
      </c>
    </row>
    <row r="298" spans="1:21" x14ac:dyDescent="0.5">
      <c r="A298" s="5" t="s">
        <v>817</v>
      </c>
      <c r="B298" s="5" t="s">
        <v>26</v>
      </c>
      <c r="C298" s="5" t="s">
        <v>54</v>
      </c>
      <c r="D298" s="5">
        <v>18</v>
      </c>
      <c r="E298" s="5">
        <f>20.5-D298</f>
        <v>2.5</v>
      </c>
      <c r="F298" s="6">
        <v>465246</v>
      </c>
      <c r="G298" s="6">
        <v>725783.76</v>
      </c>
      <c r="H298" s="6">
        <f>(G298-F298)/E298</f>
        <v>104215.10400000001</v>
      </c>
      <c r="I298" s="6">
        <f t="shared" si="8"/>
        <v>260537.76</v>
      </c>
      <c r="J298" s="7" t="s">
        <v>21</v>
      </c>
      <c r="K298" s="7">
        <v>10</v>
      </c>
      <c r="L298" s="7">
        <v>10</v>
      </c>
      <c r="M298" s="7">
        <f>AVERAGE(J298:L298)</f>
        <v>10</v>
      </c>
      <c r="N298" s="7" t="str">
        <f>IF(M298&lt;=6.9, "Detractor", IF(M298&lt;=8.9, "Neutral",IF(M298&gt;=9, "Promoter")))</f>
        <v>Promoter</v>
      </c>
      <c r="O298" s="5" t="s">
        <v>23</v>
      </c>
      <c r="P298" s="5" t="s">
        <v>22</v>
      </c>
      <c r="Q298" s="5" t="s">
        <v>22</v>
      </c>
      <c r="R298" s="7" t="s">
        <v>24</v>
      </c>
      <c r="S298" s="7">
        <v>3</v>
      </c>
      <c r="T298" s="7">
        <v>0.97</v>
      </c>
      <c r="U298" s="7" t="str">
        <f t="shared" si="9"/>
        <v>Highest</v>
      </c>
    </row>
    <row r="299" spans="1:21" x14ac:dyDescent="0.5">
      <c r="A299" s="5" t="s">
        <v>475</v>
      </c>
      <c r="B299" s="5" t="s">
        <v>31</v>
      </c>
      <c r="C299" s="5" t="s">
        <v>46</v>
      </c>
      <c r="D299" s="5">
        <v>19.75</v>
      </c>
      <c r="E299" s="5">
        <f>20.5-D299</f>
        <v>0.75</v>
      </c>
      <c r="F299" s="6">
        <v>278513</v>
      </c>
      <c r="G299" s="6">
        <v>356496.64000000001</v>
      </c>
      <c r="H299" s="6">
        <f>(G299-F299)/E299</f>
        <v>103978.18666666669</v>
      </c>
      <c r="I299" s="6">
        <f t="shared" si="8"/>
        <v>77983.640000000014</v>
      </c>
      <c r="J299" s="7" t="s">
        <v>21</v>
      </c>
      <c r="K299" s="7" t="s">
        <v>21</v>
      </c>
      <c r="L299" s="7">
        <v>10</v>
      </c>
      <c r="M299" s="7">
        <f>AVERAGE(J299:L299)</f>
        <v>10</v>
      </c>
      <c r="N299" s="7" t="str">
        <f>IF(M299&lt;=6.9, "Detractor", IF(M299&lt;=8.9, "Neutral",IF(M299&gt;=9, "Promoter")))</f>
        <v>Promoter</v>
      </c>
      <c r="O299" s="5" t="s">
        <v>22</v>
      </c>
      <c r="P299" s="5" t="s">
        <v>22</v>
      </c>
      <c r="Q299" s="5" t="s">
        <v>23</v>
      </c>
      <c r="R299" s="7" t="s">
        <v>24</v>
      </c>
      <c r="S299" s="7">
        <v>2</v>
      </c>
      <c r="T299" s="7">
        <v>0.34</v>
      </c>
      <c r="U299" s="7" t="str">
        <f t="shared" si="9"/>
        <v>Medium</v>
      </c>
    </row>
    <row r="300" spans="1:21" x14ac:dyDescent="0.5">
      <c r="A300" s="5" t="s">
        <v>808</v>
      </c>
      <c r="B300" s="5" t="s">
        <v>35</v>
      </c>
      <c r="C300" s="5" t="s">
        <v>33</v>
      </c>
      <c r="D300" s="5">
        <v>18.75</v>
      </c>
      <c r="E300" s="5">
        <f>20.5-D300</f>
        <v>1.75</v>
      </c>
      <c r="F300" s="6">
        <v>212665</v>
      </c>
      <c r="G300" s="6">
        <v>393430.25</v>
      </c>
      <c r="H300" s="6">
        <f>(G300-F300)/E300</f>
        <v>103294.42857142857</v>
      </c>
      <c r="I300" s="6">
        <f t="shared" si="8"/>
        <v>180765.25</v>
      </c>
      <c r="J300" s="7" t="s">
        <v>21</v>
      </c>
      <c r="K300" s="7">
        <v>9</v>
      </c>
      <c r="L300" s="7">
        <v>9</v>
      </c>
      <c r="M300" s="7">
        <f>AVERAGE(J300:L300)</f>
        <v>9</v>
      </c>
      <c r="N300" s="7" t="str">
        <f>IF(M300&lt;=6.9, "Detractor", IF(M300&lt;=8.9, "Neutral",IF(M300&gt;=9, "Promoter")))</f>
        <v>Promoter</v>
      </c>
      <c r="O300" s="5" t="s">
        <v>23</v>
      </c>
      <c r="P300" s="5" t="s">
        <v>23</v>
      </c>
      <c r="Q300" s="5" t="s">
        <v>23</v>
      </c>
      <c r="R300" s="7" t="s">
        <v>24</v>
      </c>
      <c r="S300" s="7">
        <v>3</v>
      </c>
      <c r="T300" s="7">
        <v>0.43</v>
      </c>
      <c r="U300" s="7" t="str">
        <f t="shared" si="9"/>
        <v>Medium</v>
      </c>
    </row>
    <row r="301" spans="1:21" x14ac:dyDescent="0.5">
      <c r="A301" s="5" t="s">
        <v>219</v>
      </c>
      <c r="B301" s="5" t="s">
        <v>31</v>
      </c>
      <c r="C301" s="5" t="s">
        <v>27</v>
      </c>
      <c r="D301" s="5">
        <v>18.25</v>
      </c>
      <c r="E301" s="5">
        <f>20.5-D301</f>
        <v>2.25</v>
      </c>
      <c r="F301" s="6">
        <v>255251</v>
      </c>
      <c r="G301" s="6">
        <v>487529.41000000003</v>
      </c>
      <c r="H301" s="6">
        <f>(G301-F301)/E301</f>
        <v>103234.8488888889</v>
      </c>
      <c r="I301" s="6">
        <f t="shared" si="8"/>
        <v>232278.41000000003</v>
      </c>
      <c r="J301" s="7" t="s">
        <v>21</v>
      </c>
      <c r="K301" s="7">
        <v>10</v>
      </c>
      <c r="L301" s="7">
        <v>9</v>
      </c>
      <c r="M301" s="7">
        <f>AVERAGE(J301:L301)</f>
        <v>9.5</v>
      </c>
      <c r="N301" s="7" t="str">
        <f>IF(M301&lt;=6.9, "Detractor", IF(M301&lt;=8.9, "Neutral",IF(M301&gt;=9, "Promoter")))</f>
        <v>Promoter</v>
      </c>
      <c r="O301" s="5" t="s">
        <v>22</v>
      </c>
      <c r="P301" s="5" t="s">
        <v>22</v>
      </c>
      <c r="Q301" s="5" t="s">
        <v>22</v>
      </c>
      <c r="R301" s="7" t="s">
        <v>36</v>
      </c>
      <c r="S301" s="7">
        <v>4</v>
      </c>
      <c r="T301" s="7">
        <v>0.48</v>
      </c>
      <c r="U301" s="7" t="str">
        <f t="shared" si="9"/>
        <v>Medium</v>
      </c>
    </row>
    <row r="302" spans="1:21" x14ac:dyDescent="0.5">
      <c r="A302" s="5" t="s">
        <v>798</v>
      </c>
      <c r="B302" s="5" t="s">
        <v>31</v>
      </c>
      <c r="C302" s="5" t="s">
        <v>70</v>
      </c>
      <c r="D302" s="5">
        <v>17.5</v>
      </c>
      <c r="E302" s="5">
        <f>20.5-D302</f>
        <v>3</v>
      </c>
      <c r="F302" s="6">
        <v>391312</v>
      </c>
      <c r="G302" s="6">
        <v>700448.48</v>
      </c>
      <c r="H302" s="6">
        <f>(G302-F302)/E302</f>
        <v>103045.49333333333</v>
      </c>
      <c r="I302" s="6">
        <f t="shared" si="8"/>
        <v>309136.48</v>
      </c>
      <c r="J302" s="7">
        <v>9</v>
      </c>
      <c r="K302" s="7">
        <v>10</v>
      </c>
      <c r="L302" s="7">
        <v>10</v>
      </c>
      <c r="M302" s="7">
        <f>AVERAGE(J302:L302)</f>
        <v>9.6666666666666661</v>
      </c>
      <c r="N302" s="7" t="str">
        <f>IF(M302&lt;=6.9, "Detractor", IF(M302&lt;=8.9, "Neutral",IF(M302&gt;=9, "Promoter")))</f>
        <v>Promoter</v>
      </c>
      <c r="O302" s="5" t="s">
        <v>23</v>
      </c>
      <c r="P302" s="5" t="s">
        <v>22</v>
      </c>
      <c r="Q302" s="5" t="s">
        <v>23</v>
      </c>
      <c r="R302" s="7" t="s">
        <v>36</v>
      </c>
      <c r="S302" s="7">
        <v>5</v>
      </c>
      <c r="T302" s="7">
        <v>0.65</v>
      </c>
      <c r="U302" s="7" t="str">
        <f t="shared" si="9"/>
        <v>High</v>
      </c>
    </row>
    <row r="303" spans="1:21" x14ac:dyDescent="0.5">
      <c r="A303" s="5" t="s">
        <v>145</v>
      </c>
      <c r="B303" s="5" t="s">
        <v>26</v>
      </c>
      <c r="C303" s="5" t="s">
        <v>54</v>
      </c>
      <c r="D303" s="5">
        <v>17</v>
      </c>
      <c r="E303" s="5">
        <f>20.5-D303</f>
        <v>3.5</v>
      </c>
      <c r="F303" s="6">
        <v>529874</v>
      </c>
      <c r="G303" s="6">
        <v>890188.32000000007</v>
      </c>
      <c r="H303" s="6">
        <f>(G303-F303)/E303</f>
        <v>102946.94857142858</v>
      </c>
      <c r="I303" s="6">
        <f t="shared" si="8"/>
        <v>360314.32000000007</v>
      </c>
      <c r="J303" s="7">
        <v>5</v>
      </c>
      <c r="K303" s="7">
        <v>9</v>
      </c>
      <c r="L303" s="7">
        <v>9</v>
      </c>
      <c r="M303" s="7">
        <f>AVERAGE(J303:L303)</f>
        <v>7.666666666666667</v>
      </c>
      <c r="N303" s="7" t="str">
        <f>IF(M303&lt;=6.9, "Detractor", IF(M303&lt;=8.9, "Neutral",IF(M303&gt;=9, "Promoter")))</f>
        <v>Neutral</v>
      </c>
      <c r="O303" s="5" t="s">
        <v>22</v>
      </c>
      <c r="P303" s="5" t="s">
        <v>23</v>
      </c>
      <c r="Q303" s="5" t="s">
        <v>22</v>
      </c>
      <c r="R303" s="7" t="s">
        <v>24</v>
      </c>
      <c r="S303" s="7">
        <v>6</v>
      </c>
      <c r="T303" s="7">
        <v>0.61</v>
      </c>
      <c r="U303" s="7" t="str">
        <f t="shared" si="9"/>
        <v>High</v>
      </c>
    </row>
    <row r="304" spans="1:21" x14ac:dyDescent="0.5">
      <c r="A304" s="5" t="s">
        <v>904</v>
      </c>
      <c r="B304" s="5" t="s">
        <v>19</v>
      </c>
      <c r="C304" s="5" t="s">
        <v>43</v>
      </c>
      <c r="D304" s="5">
        <v>17.5</v>
      </c>
      <c r="E304" s="5">
        <f>20.5-D304</f>
        <v>3</v>
      </c>
      <c r="F304" s="6">
        <v>994388</v>
      </c>
      <c r="G304" s="6">
        <v>1302648.28</v>
      </c>
      <c r="H304" s="6">
        <f>(G304-F304)/E304</f>
        <v>102753.42666666668</v>
      </c>
      <c r="I304" s="6">
        <f t="shared" si="8"/>
        <v>308260.28000000003</v>
      </c>
      <c r="J304" s="7">
        <v>8</v>
      </c>
      <c r="K304" s="7">
        <v>8</v>
      </c>
      <c r="L304" s="7">
        <v>10</v>
      </c>
      <c r="M304" s="7">
        <f>AVERAGE(J304:L304)</f>
        <v>8.6666666666666661</v>
      </c>
      <c r="N304" s="7" t="str">
        <f>IF(M304&lt;=6.9, "Detractor", IF(M304&lt;=8.9, "Neutral",IF(M304&gt;=9, "Promoter")))</f>
        <v>Neutral</v>
      </c>
      <c r="O304" s="5" t="s">
        <v>23</v>
      </c>
      <c r="P304" s="5" t="s">
        <v>23</v>
      </c>
      <c r="Q304" s="5" t="s">
        <v>22</v>
      </c>
      <c r="R304" s="7" t="s">
        <v>24</v>
      </c>
      <c r="S304" s="7">
        <v>4</v>
      </c>
      <c r="T304" s="7">
        <v>0.41</v>
      </c>
      <c r="U304" s="7" t="str">
        <f t="shared" si="9"/>
        <v>Medium</v>
      </c>
    </row>
    <row r="305" spans="1:21" x14ac:dyDescent="0.5">
      <c r="A305" s="5" t="s">
        <v>387</v>
      </c>
      <c r="B305" s="5" t="s">
        <v>35</v>
      </c>
      <c r="C305" s="5" t="s">
        <v>33</v>
      </c>
      <c r="D305" s="5">
        <v>18.75</v>
      </c>
      <c r="E305" s="5">
        <f>20.5-D305</f>
        <v>1.75</v>
      </c>
      <c r="F305" s="6">
        <v>191079</v>
      </c>
      <c r="G305" s="6">
        <v>370693.26</v>
      </c>
      <c r="H305" s="6">
        <f>(G305-F305)/E305</f>
        <v>102636.72</v>
      </c>
      <c r="I305" s="6">
        <f t="shared" si="8"/>
        <v>179614.26</v>
      </c>
      <c r="J305" s="7" t="s">
        <v>21</v>
      </c>
      <c r="K305" s="7">
        <v>10</v>
      </c>
      <c r="L305" s="7">
        <v>9</v>
      </c>
      <c r="M305" s="7">
        <f>AVERAGE(J305:L305)</f>
        <v>9.5</v>
      </c>
      <c r="N305" s="7" t="str">
        <f>IF(M305&lt;=6.9, "Detractor", IF(M305&lt;=8.9, "Neutral",IF(M305&gt;=9, "Promoter")))</f>
        <v>Promoter</v>
      </c>
      <c r="O305" s="5" t="s">
        <v>22</v>
      </c>
      <c r="P305" s="5" t="s">
        <v>23</v>
      </c>
      <c r="Q305" s="5" t="s">
        <v>23</v>
      </c>
      <c r="R305" s="7" t="s">
        <v>36</v>
      </c>
      <c r="S305" s="7">
        <v>4</v>
      </c>
      <c r="T305" s="7">
        <v>0.69</v>
      </c>
      <c r="U305" s="7" t="str">
        <f t="shared" si="9"/>
        <v>High</v>
      </c>
    </row>
    <row r="306" spans="1:21" x14ac:dyDescent="0.5">
      <c r="A306" s="5" t="s">
        <v>644</v>
      </c>
      <c r="B306" s="5" t="s">
        <v>19</v>
      </c>
      <c r="C306" s="5" t="s">
        <v>41</v>
      </c>
      <c r="D306" s="5">
        <v>17.5</v>
      </c>
      <c r="E306" s="5">
        <f>20.5-D306</f>
        <v>3</v>
      </c>
      <c r="F306" s="6">
        <v>341888</v>
      </c>
      <c r="G306" s="6">
        <v>649587.19999999995</v>
      </c>
      <c r="H306" s="6">
        <f>(G306-F306)/E306</f>
        <v>102566.39999999998</v>
      </c>
      <c r="I306" s="6">
        <f t="shared" si="8"/>
        <v>307699.19999999995</v>
      </c>
      <c r="J306" s="7">
        <v>9</v>
      </c>
      <c r="K306" s="7">
        <v>10</v>
      </c>
      <c r="L306" s="7">
        <v>9</v>
      </c>
      <c r="M306" s="7">
        <f>AVERAGE(J306:L306)</f>
        <v>9.3333333333333339</v>
      </c>
      <c r="N306" s="7" t="str">
        <f>IF(M306&lt;=6.9, "Detractor", IF(M306&lt;=8.9, "Neutral",IF(M306&gt;=9, "Promoter")))</f>
        <v>Promoter</v>
      </c>
      <c r="O306" s="5" t="s">
        <v>23</v>
      </c>
      <c r="P306" s="5" t="s">
        <v>23</v>
      </c>
      <c r="Q306" s="5" t="s">
        <v>23</v>
      </c>
      <c r="R306" s="7" t="s">
        <v>24</v>
      </c>
      <c r="S306" s="7">
        <v>6</v>
      </c>
      <c r="T306" s="7">
        <v>0.38</v>
      </c>
      <c r="U306" s="7" t="str">
        <f t="shared" si="9"/>
        <v>Medium</v>
      </c>
    </row>
    <row r="307" spans="1:21" x14ac:dyDescent="0.5">
      <c r="A307" s="5" t="s">
        <v>425</v>
      </c>
      <c r="B307" s="5" t="s">
        <v>35</v>
      </c>
      <c r="C307" s="5" t="s">
        <v>70</v>
      </c>
      <c r="D307" s="5">
        <v>18.75</v>
      </c>
      <c r="E307" s="5">
        <f>20.5-D307</f>
        <v>1.75</v>
      </c>
      <c r="F307" s="6">
        <v>186216</v>
      </c>
      <c r="G307" s="6">
        <v>364983.36</v>
      </c>
      <c r="H307" s="6">
        <f>(G307-F307)/E307</f>
        <v>102152.77714285713</v>
      </c>
      <c r="I307" s="6">
        <f t="shared" si="8"/>
        <v>178767.35999999999</v>
      </c>
      <c r="J307" s="7" t="s">
        <v>21</v>
      </c>
      <c r="K307" s="7">
        <v>10</v>
      </c>
      <c r="L307" s="7">
        <v>10</v>
      </c>
      <c r="M307" s="7">
        <f>AVERAGE(J307:L307)</f>
        <v>10</v>
      </c>
      <c r="N307" s="7" t="str">
        <f>IF(M307&lt;=6.9, "Detractor", IF(M307&lt;=8.9, "Neutral",IF(M307&gt;=9, "Promoter")))</f>
        <v>Promoter</v>
      </c>
      <c r="O307" s="5" t="s">
        <v>22</v>
      </c>
      <c r="P307" s="5" t="s">
        <v>23</v>
      </c>
      <c r="Q307" s="5" t="s">
        <v>22</v>
      </c>
      <c r="R307" s="7" t="s">
        <v>24</v>
      </c>
      <c r="S307" s="7">
        <v>4</v>
      </c>
      <c r="T307" s="7">
        <v>0.97</v>
      </c>
      <c r="U307" s="7" t="str">
        <f t="shared" si="9"/>
        <v>Highest</v>
      </c>
    </row>
    <row r="308" spans="1:21" x14ac:dyDescent="0.5">
      <c r="A308" s="5" t="s">
        <v>536</v>
      </c>
      <c r="B308" s="5" t="s">
        <v>26</v>
      </c>
      <c r="C308" s="5" t="s">
        <v>46</v>
      </c>
      <c r="D308" s="5">
        <v>17.5</v>
      </c>
      <c r="E308" s="5">
        <f>20.5-D308</f>
        <v>3</v>
      </c>
      <c r="F308" s="6">
        <v>746157</v>
      </c>
      <c r="G308" s="6">
        <v>1052081.3700000001</v>
      </c>
      <c r="H308" s="6">
        <f>(G308-F308)/E308</f>
        <v>101974.79000000004</v>
      </c>
      <c r="I308" s="6">
        <f t="shared" si="8"/>
        <v>305924.37000000011</v>
      </c>
      <c r="J308" s="7">
        <v>7</v>
      </c>
      <c r="K308" s="7">
        <v>8</v>
      </c>
      <c r="L308" s="7">
        <v>8</v>
      </c>
      <c r="M308" s="7">
        <f>AVERAGE(J308:L308)</f>
        <v>7.666666666666667</v>
      </c>
      <c r="N308" s="7" t="str">
        <f>IF(M308&lt;=6.9, "Detractor", IF(M308&lt;=8.9, "Neutral",IF(M308&gt;=9, "Promoter")))</f>
        <v>Neutral</v>
      </c>
      <c r="O308" s="5" t="s">
        <v>23</v>
      </c>
      <c r="P308" s="5" t="s">
        <v>22</v>
      </c>
      <c r="Q308" s="5" t="s">
        <v>23</v>
      </c>
      <c r="R308" s="7" t="s">
        <v>24</v>
      </c>
      <c r="S308" s="7">
        <v>4</v>
      </c>
      <c r="T308" s="7">
        <v>0.17</v>
      </c>
      <c r="U308" s="7" t="str">
        <f t="shared" si="9"/>
        <v>Low</v>
      </c>
    </row>
    <row r="309" spans="1:21" x14ac:dyDescent="0.5">
      <c r="A309" s="5" t="s">
        <v>204</v>
      </c>
      <c r="B309" s="5" t="s">
        <v>26</v>
      </c>
      <c r="C309" s="5" t="s">
        <v>72</v>
      </c>
      <c r="D309" s="5">
        <v>17.25</v>
      </c>
      <c r="E309" s="5">
        <f>20.5-D309</f>
        <v>3.25</v>
      </c>
      <c r="F309" s="6">
        <v>521815</v>
      </c>
      <c r="G309" s="6">
        <v>850558.45</v>
      </c>
      <c r="H309" s="6">
        <f>(G309-F309)/E309</f>
        <v>101151.83076923076</v>
      </c>
      <c r="I309" s="6">
        <f t="shared" si="8"/>
        <v>328743.44999999995</v>
      </c>
      <c r="J309" s="7">
        <v>9</v>
      </c>
      <c r="K309" s="7">
        <v>10</v>
      </c>
      <c r="L309" s="7">
        <v>9</v>
      </c>
      <c r="M309" s="7">
        <f>AVERAGE(J309:L309)</f>
        <v>9.3333333333333339</v>
      </c>
      <c r="N309" s="7" t="str">
        <f>IF(M309&lt;=6.9, "Detractor", IF(M309&lt;=8.9, "Neutral",IF(M309&gt;=9, "Promoter")))</f>
        <v>Promoter</v>
      </c>
      <c r="O309" s="5" t="s">
        <v>22</v>
      </c>
      <c r="P309" s="5" t="s">
        <v>22</v>
      </c>
      <c r="Q309" s="5" t="s">
        <v>22</v>
      </c>
      <c r="R309" s="7" t="s">
        <v>24</v>
      </c>
      <c r="S309" s="7">
        <v>5</v>
      </c>
      <c r="T309" s="7">
        <v>0.43</v>
      </c>
      <c r="U309" s="7" t="str">
        <f t="shared" si="9"/>
        <v>Medium</v>
      </c>
    </row>
    <row r="310" spans="1:21" x14ac:dyDescent="0.5">
      <c r="A310" s="5" t="s">
        <v>157</v>
      </c>
      <c r="B310" s="5" t="s">
        <v>26</v>
      </c>
      <c r="C310" s="5" t="s">
        <v>54</v>
      </c>
      <c r="D310" s="5">
        <v>17</v>
      </c>
      <c r="E310" s="5">
        <f>20.5-D310</f>
        <v>3.5</v>
      </c>
      <c r="F310" s="6">
        <v>402210</v>
      </c>
      <c r="G310" s="6">
        <v>756154.8</v>
      </c>
      <c r="H310" s="6">
        <f>(G310-F310)/E310</f>
        <v>101127.08571428573</v>
      </c>
      <c r="I310" s="6">
        <f t="shared" si="8"/>
        <v>353944.80000000005</v>
      </c>
      <c r="J310" s="7">
        <v>6</v>
      </c>
      <c r="K310" s="7">
        <v>9</v>
      </c>
      <c r="L310" s="7">
        <v>10</v>
      </c>
      <c r="M310" s="7">
        <f>AVERAGE(J310:L310)</f>
        <v>8.3333333333333339</v>
      </c>
      <c r="N310" s="7" t="str">
        <f>IF(M310&lt;=6.9, "Detractor", IF(M310&lt;=8.9, "Neutral",IF(M310&gt;=9, "Promoter")))</f>
        <v>Neutral</v>
      </c>
      <c r="O310" s="5" t="s">
        <v>22</v>
      </c>
      <c r="P310" s="5" t="s">
        <v>23</v>
      </c>
      <c r="Q310" s="5" t="s">
        <v>22</v>
      </c>
      <c r="R310" s="7" t="s">
        <v>36</v>
      </c>
      <c r="S310" s="7">
        <v>6</v>
      </c>
      <c r="T310" s="7">
        <v>0.39</v>
      </c>
      <c r="U310" s="7" t="str">
        <f t="shared" si="9"/>
        <v>Medium</v>
      </c>
    </row>
    <row r="311" spans="1:21" x14ac:dyDescent="0.5">
      <c r="A311" s="5" t="s">
        <v>311</v>
      </c>
      <c r="B311" s="5" t="s">
        <v>19</v>
      </c>
      <c r="C311" s="5" t="s">
        <v>39</v>
      </c>
      <c r="D311" s="5">
        <v>18.5</v>
      </c>
      <c r="E311" s="5">
        <f>20.5-D311</f>
        <v>2</v>
      </c>
      <c r="F311" s="6">
        <v>503488</v>
      </c>
      <c r="G311" s="6">
        <v>704883.19999999995</v>
      </c>
      <c r="H311" s="6">
        <f>(G311-F311)/E311</f>
        <v>100697.59999999998</v>
      </c>
      <c r="I311" s="6">
        <f t="shared" si="8"/>
        <v>201395.19999999995</v>
      </c>
      <c r="J311" s="7" t="s">
        <v>21</v>
      </c>
      <c r="K311" s="7">
        <v>10</v>
      </c>
      <c r="L311" s="7">
        <v>8</v>
      </c>
      <c r="M311" s="7">
        <f>AVERAGE(J311:L311)</f>
        <v>9</v>
      </c>
      <c r="N311" s="7" t="str">
        <f>IF(M311&lt;=6.9, "Detractor", IF(M311&lt;=8.9, "Neutral",IF(M311&gt;=9, "Promoter")))</f>
        <v>Promoter</v>
      </c>
      <c r="O311" s="5" t="s">
        <v>23</v>
      </c>
      <c r="P311" s="5" t="s">
        <v>23</v>
      </c>
      <c r="Q311" s="5" t="s">
        <v>22</v>
      </c>
      <c r="R311" s="7" t="s">
        <v>24</v>
      </c>
      <c r="S311" s="7">
        <v>4</v>
      </c>
      <c r="T311" s="7">
        <v>0.88</v>
      </c>
      <c r="U311" s="7" t="str">
        <f t="shared" si="9"/>
        <v>Highest</v>
      </c>
    </row>
    <row r="312" spans="1:21" x14ac:dyDescent="0.5">
      <c r="A312" s="5" t="s">
        <v>478</v>
      </c>
      <c r="B312" s="5" t="s">
        <v>31</v>
      </c>
      <c r="C312" s="5" t="s">
        <v>54</v>
      </c>
      <c r="D312" s="5">
        <v>17.25</v>
      </c>
      <c r="E312" s="5">
        <f>20.5-D312</f>
        <v>3.25</v>
      </c>
      <c r="F312" s="6">
        <v>480298</v>
      </c>
      <c r="G312" s="6">
        <v>806900.64</v>
      </c>
      <c r="H312" s="6">
        <f>(G312-F312)/E312</f>
        <v>100493.12000000001</v>
      </c>
      <c r="I312" s="6">
        <f t="shared" si="8"/>
        <v>326602.64</v>
      </c>
      <c r="J312" s="7">
        <v>10</v>
      </c>
      <c r="K312" s="7">
        <v>9</v>
      </c>
      <c r="L312" s="7">
        <v>9</v>
      </c>
      <c r="M312" s="7">
        <f>AVERAGE(J312:L312)</f>
        <v>9.3333333333333339</v>
      </c>
      <c r="N312" s="7" t="str">
        <f>IF(M312&lt;=6.9, "Detractor", IF(M312&lt;=8.9, "Neutral",IF(M312&gt;=9, "Promoter")))</f>
        <v>Promoter</v>
      </c>
      <c r="O312" s="5" t="s">
        <v>22</v>
      </c>
      <c r="P312" s="5" t="s">
        <v>22</v>
      </c>
      <c r="Q312" s="5" t="s">
        <v>22</v>
      </c>
      <c r="R312" s="7" t="s">
        <v>36</v>
      </c>
      <c r="S312" s="7">
        <v>4</v>
      </c>
      <c r="T312" s="7">
        <v>0.48</v>
      </c>
      <c r="U312" s="7" t="str">
        <f t="shared" si="9"/>
        <v>Medium</v>
      </c>
    </row>
    <row r="313" spans="1:21" x14ac:dyDescent="0.5">
      <c r="A313" s="5" t="s">
        <v>238</v>
      </c>
      <c r="B313" s="5" t="s">
        <v>35</v>
      </c>
      <c r="C313" s="5" t="s">
        <v>33</v>
      </c>
      <c r="D313" s="5">
        <v>18.5</v>
      </c>
      <c r="E313" s="5">
        <f>20.5-D313</f>
        <v>2</v>
      </c>
      <c r="F313" s="6">
        <v>220735</v>
      </c>
      <c r="G313" s="6">
        <v>421603.85</v>
      </c>
      <c r="H313" s="6">
        <f>(G313-F313)/E313</f>
        <v>100434.42499999999</v>
      </c>
      <c r="I313" s="6">
        <f t="shared" si="8"/>
        <v>200868.84999999998</v>
      </c>
      <c r="J313" s="7" t="s">
        <v>21</v>
      </c>
      <c r="K313" s="7">
        <v>9</v>
      </c>
      <c r="L313" s="7">
        <v>10</v>
      </c>
      <c r="M313" s="7">
        <f>AVERAGE(J313:L313)</f>
        <v>9.5</v>
      </c>
      <c r="N313" s="7" t="str">
        <f>IF(M313&lt;=6.9, "Detractor", IF(M313&lt;=8.9, "Neutral",IF(M313&gt;=9, "Promoter")))</f>
        <v>Promoter</v>
      </c>
      <c r="O313" s="5" t="s">
        <v>22</v>
      </c>
      <c r="P313" s="5" t="s">
        <v>22</v>
      </c>
      <c r="Q313" s="5" t="s">
        <v>22</v>
      </c>
      <c r="R313" s="7" t="s">
        <v>24</v>
      </c>
      <c r="S313" s="7">
        <v>4</v>
      </c>
      <c r="T313" s="7">
        <v>0.49</v>
      </c>
      <c r="U313" s="7" t="str">
        <f t="shared" si="9"/>
        <v>Medium</v>
      </c>
    </row>
    <row r="314" spans="1:21" x14ac:dyDescent="0.5">
      <c r="A314" s="5" t="s">
        <v>903</v>
      </c>
      <c r="B314" s="5" t="s">
        <v>26</v>
      </c>
      <c r="C314" s="5" t="s">
        <v>46</v>
      </c>
      <c r="D314" s="5">
        <v>17</v>
      </c>
      <c r="E314" s="5">
        <f>20.5-D314</f>
        <v>3.5</v>
      </c>
      <c r="F314" s="6">
        <v>730345</v>
      </c>
      <c r="G314" s="6">
        <v>1080910.6000000001</v>
      </c>
      <c r="H314" s="6">
        <f>(G314-F314)/E314</f>
        <v>100161.60000000002</v>
      </c>
      <c r="I314" s="6">
        <f t="shared" si="8"/>
        <v>350565.60000000009</v>
      </c>
      <c r="J314" s="7">
        <v>9</v>
      </c>
      <c r="K314" s="7">
        <v>10</v>
      </c>
      <c r="L314" s="7">
        <v>10</v>
      </c>
      <c r="M314" s="7">
        <f>AVERAGE(J314:L314)</f>
        <v>9.6666666666666661</v>
      </c>
      <c r="N314" s="7" t="str">
        <f>IF(M314&lt;=6.9, "Detractor", IF(M314&lt;=8.9, "Neutral",IF(M314&gt;=9, "Promoter")))</f>
        <v>Promoter</v>
      </c>
      <c r="O314" s="5" t="s">
        <v>23</v>
      </c>
      <c r="P314" s="5" t="s">
        <v>22</v>
      </c>
      <c r="Q314" s="5" t="s">
        <v>22</v>
      </c>
      <c r="R314" s="7" t="s">
        <v>24</v>
      </c>
      <c r="S314" s="7">
        <v>4</v>
      </c>
      <c r="T314" s="7">
        <v>0.33</v>
      </c>
      <c r="U314" s="7" t="str">
        <f t="shared" si="9"/>
        <v>Medium</v>
      </c>
    </row>
    <row r="315" spans="1:21" x14ac:dyDescent="0.5">
      <c r="A315" s="5" t="s">
        <v>666</v>
      </c>
      <c r="B315" s="5" t="s">
        <v>19</v>
      </c>
      <c r="C315" s="5" t="s">
        <v>20</v>
      </c>
      <c r="D315" s="5">
        <v>19.75</v>
      </c>
      <c r="E315" s="5">
        <f>20.5-D315</f>
        <v>0.75</v>
      </c>
      <c r="F315" s="6">
        <v>277640</v>
      </c>
      <c r="G315" s="6">
        <v>352602.8</v>
      </c>
      <c r="H315" s="6">
        <f>(G315-F315)/E315</f>
        <v>99950.39999999998</v>
      </c>
      <c r="I315" s="6">
        <f t="shared" si="8"/>
        <v>74962.799999999988</v>
      </c>
      <c r="J315" s="7" t="s">
        <v>21</v>
      </c>
      <c r="K315" s="7" t="s">
        <v>21</v>
      </c>
      <c r="L315" s="7">
        <v>7</v>
      </c>
      <c r="M315" s="7">
        <f>AVERAGE(J315:L315)</f>
        <v>7</v>
      </c>
      <c r="N315" s="7" t="str">
        <f>IF(M315&lt;=6.9, "Detractor", IF(M315&lt;=8.9, "Neutral",IF(M315&gt;=9, "Promoter")))</f>
        <v>Neutral</v>
      </c>
      <c r="O315" s="5" t="s">
        <v>23</v>
      </c>
      <c r="P315" s="5" t="s">
        <v>23</v>
      </c>
      <c r="Q315" s="5" t="s">
        <v>22</v>
      </c>
      <c r="R315" s="7" t="s">
        <v>36</v>
      </c>
      <c r="S315" s="7" t="e">
        <v>#N/A</v>
      </c>
      <c r="T315" s="7" t="e">
        <v>#N/A</v>
      </c>
      <c r="U315" s="7" t="e">
        <f t="shared" si="9"/>
        <v>#N/A</v>
      </c>
    </row>
    <row r="316" spans="1:21" x14ac:dyDescent="0.5">
      <c r="A316" s="5" t="s">
        <v>958</v>
      </c>
      <c r="B316" s="5" t="s">
        <v>35</v>
      </c>
      <c r="C316" s="5" t="s">
        <v>43</v>
      </c>
      <c r="D316" s="5">
        <v>18</v>
      </c>
      <c r="E316" s="5">
        <f>20.5-D316</f>
        <v>2.5</v>
      </c>
      <c r="F316" s="6">
        <v>249583</v>
      </c>
      <c r="G316" s="6">
        <v>499166</v>
      </c>
      <c r="H316" s="6">
        <f>(G316-F316)/E316</f>
        <v>99833.2</v>
      </c>
      <c r="I316" s="6">
        <f t="shared" si="8"/>
        <v>249583</v>
      </c>
      <c r="J316" s="7" t="s">
        <v>21</v>
      </c>
      <c r="K316" s="7">
        <v>10</v>
      </c>
      <c r="L316" s="7">
        <v>10</v>
      </c>
      <c r="M316" s="7">
        <f>AVERAGE(J316:L316)</f>
        <v>10</v>
      </c>
      <c r="N316" s="7" t="str">
        <f>IF(M316&lt;=6.9, "Detractor", IF(M316&lt;=8.9, "Neutral",IF(M316&gt;=9, "Promoter")))</f>
        <v>Promoter</v>
      </c>
      <c r="O316" s="5" t="s">
        <v>23</v>
      </c>
      <c r="P316" s="5" t="s">
        <v>22</v>
      </c>
      <c r="Q316" s="5" t="s">
        <v>22</v>
      </c>
      <c r="R316" s="7" t="s">
        <v>24</v>
      </c>
      <c r="S316" s="7">
        <v>4</v>
      </c>
      <c r="T316" s="7">
        <v>0.4</v>
      </c>
      <c r="U316" s="7" t="str">
        <f t="shared" si="9"/>
        <v>Medium</v>
      </c>
    </row>
    <row r="317" spans="1:21" x14ac:dyDescent="0.5">
      <c r="A317" s="5" t="s">
        <v>1029</v>
      </c>
      <c r="B317" s="5" t="s">
        <v>19</v>
      </c>
      <c r="C317" s="5" t="s">
        <v>43</v>
      </c>
      <c r="D317" s="5">
        <v>19.75</v>
      </c>
      <c r="E317" s="5">
        <f>20.5-D317</f>
        <v>0.75</v>
      </c>
      <c r="F317" s="6">
        <v>202254</v>
      </c>
      <c r="G317" s="6">
        <v>277087.98</v>
      </c>
      <c r="H317" s="6">
        <f>(G317-F317)/E317</f>
        <v>99778.63999999997</v>
      </c>
      <c r="I317" s="6">
        <f t="shared" si="8"/>
        <v>74833.979999999981</v>
      </c>
      <c r="J317" s="7" t="s">
        <v>21</v>
      </c>
      <c r="K317" s="7" t="s">
        <v>21</v>
      </c>
      <c r="L317" s="7">
        <v>9</v>
      </c>
      <c r="M317" s="7">
        <f>AVERAGE(J317:L317)</f>
        <v>9</v>
      </c>
      <c r="N317" s="7" t="str">
        <f>IF(M317&lt;=6.9, "Detractor", IF(M317&lt;=8.9, "Neutral",IF(M317&gt;=9, "Promoter")))</f>
        <v>Promoter</v>
      </c>
      <c r="O317" s="5" t="s">
        <v>23</v>
      </c>
      <c r="P317" s="5" t="s">
        <v>23</v>
      </c>
      <c r="Q317" s="5" t="s">
        <v>22</v>
      </c>
      <c r="R317" s="7" t="s">
        <v>36</v>
      </c>
      <c r="S317" s="7">
        <v>1</v>
      </c>
      <c r="T317" s="7">
        <v>0.67</v>
      </c>
      <c r="U317" s="7" t="str">
        <f t="shared" si="9"/>
        <v>High</v>
      </c>
    </row>
    <row r="318" spans="1:21" x14ac:dyDescent="0.5">
      <c r="A318" s="5" t="s">
        <v>566</v>
      </c>
      <c r="B318" s="5" t="s">
        <v>26</v>
      </c>
      <c r="C318" s="5" t="s">
        <v>43</v>
      </c>
      <c r="D318" s="5">
        <v>18.75</v>
      </c>
      <c r="E318" s="5">
        <f>20.5-D318</f>
        <v>1.75</v>
      </c>
      <c r="F318" s="6">
        <v>177172</v>
      </c>
      <c r="G318" s="6">
        <v>350800.56</v>
      </c>
      <c r="H318" s="6">
        <f>(G318-F318)/E318</f>
        <v>99216.319999999992</v>
      </c>
      <c r="I318" s="6">
        <f t="shared" si="8"/>
        <v>173628.56</v>
      </c>
      <c r="J318" s="7" t="s">
        <v>21</v>
      </c>
      <c r="K318" s="7">
        <v>5</v>
      </c>
      <c r="L318" s="7">
        <v>9</v>
      </c>
      <c r="M318" s="7">
        <f>AVERAGE(J318:L318)</f>
        <v>7</v>
      </c>
      <c r="N318" s="7" t="str">
        <f>IF(M318&lt;=6.9, "Detractor", IF(M318&lt;=8.9, "Neutral",IF(M318&gt;=9, "Promoter")))</f>
        <v>Neutral</v>
      </c>
      <c r="O318" s="5" t="s">
        <v>23</v>
      </c>
      <c r="P318" s="5" t="s">
        <v>23</v>
      </c>
      <c r="Q318" s="5" t="s">
        <v>22</v>
      </c>
      <c r="R318" s="7" t="s">
        <v>24</v>
      </c>
      <c r="S318" s="7">
        <v>4</v>
      </c>
      <c r="T318" s="7">
        <v>0.47</v>
      </c>
      <c r="U318" s="7" t="str">
        <f t="shared" si="9"/>
        <v>Medium</v>
      </c>
    </row>
    <row r="319" spans="1:21" x14ac:dyDescent="0.5">
      <c r="A319" s="5" t="s">
        <v>460</v>
      </c>
      <c r="B319" s="5" t="s">
        <v>19</v>
      </c>
      <c r="C319" s="5" t="s">
        <v>70</v>
      </c>
      <c r="D319" s="5">
        <v>17.5</v>
      </c>
      <c r="E319" s="5">
        <f>20.5-D319</f>
        <v>3</v>
      </c>
      <c r="F319" s="6">
        <v>443900</v>
      </c>
      <c r="G319" s="6">
        <v>741313</v>
      </c>
      <c r="H319" s="6">
        <f>(G319-F319)/E319</f>
        <v>99137.666666666672</v>
      </c>
      <c r="I319" s="6">
        <f t="shared" si="8"/>
        <v>297413</v>
      </c>
      <c r="J319" s="7">
        <v>10</v>
      </c>
      <c r="K319" s="7">
        <v>9</v>
      </c>
      <c r="L319" s="7">
        <v>10</v>
      </c>
      <c r="M319" s="7">
        <f>AVERAGE(J319:L319)</f>
        <v>9.6666666666666661</v>
      </c>
      <c r="N319" s="7" t="str">
        <f>IF(M319&lt;=6.9, "Detractor", IF(M319&lt;=8.9, "Neutral",IF(M319&gt;=9, "Promoter")))</f>
        <v>Promoter</v>
      </c>
      <c r="O319" s="5" t="s">
        <v>22</v>
      </c>
      <c r="P319" s="5" t="s">
        <v>22</v>
      </c>
      <c r="Q319" s="5" t="s">
        <v>22</v>
      </c>
      <c r="R319" s="7" t="s">
        <v>36</v>
      </c>
      <c r="S319" s="7">
        <v>5</v>
      </c>
      <c r="T319" s="7">
        <v>0.35</v>
      </c>
      <c r="U319" s="7" t="str">
        <f t="shared" si="9"/>
        <v>Medium</v>
      </c>
    </row>
    <row r="320" spans="1:21" x14ac:dyDescent="0.5">
      <c r="A320" s="5" t="s">
        <v>516</v>
      </c>
      <c r="B320" s="5" t="s">
        <v>19</v>
      </c>
      <c r="C320" s="5" t="s">
        <v>27</v>
      </c>
      <c r="D320" s="5">
        <v>19.75</v>
      </c>
      <c r="E320" s="5">
        <f>20.5-D320</f>
        <v>0.75</v>
      </c>
      <c r="F320" s="6">
        <v>256066</v>
      </c>
      <c r="G320" s="6">
        <v>330325.14</v>
      </c>
      <c r="H320" s="6">
        <f>(G320-F320)/E320</f>
        <v>99012.18666666669</v>
      </c>
      <c r="I320" s="6">
        <f t="shared" si="8"/>
        <v>74259.140000000014</v>
      </c>
      <c r="J320" s="7" t="s">
        <v>21</v>
      </c>
      <c r="K320" s="7" t="s">
        <v>21</v>
      </c>
      <c r="L320" s="7">
        <v>10</v>
      </c>
      <c r="M320" s="7">
        <f>AVERAGE(J320:L320)</f>
        <v>10</v>
      </c>
      <c r="N320" s="7" t="str">
        <f>IF(M320&lt;=6.9, "Detractor", IF(M320&lt;=8.9, "Neutral",IF(M320&gt;=9, "Promoter")))</f>
        <v>Promoter</v>
      </c>
      <c r="O320" s="5" t="s">
        <v>23</v>
      </c>
      <c r="P320" s="5" t="s">
        <v>23</v>
      </c>
      <c r="Q320" s="5" t="s">
        <v>22</v>
      </c>
      <c r="R320" s="7" t="s">
        <v>36</v>
      </c>
      <c r="S320" s="7">
        <v>2</v>
      </c>
      <c r="T320" s="7">
        <v>0.19</v>
      </c>
      <c r="U320" s="7" t="str">
        <f t="shared" si="9"/>
        <v>Low</v>
      </c>
    </row>
    <row r="321" spans="1:21" x14ac:dyDescent="0.5">
      <c r="A321" s="5" t="s">
        <v>978</v>
      </c>
      <c r="B321" s="5" t="s">
        <v>35</v>
      </c>
      <c r="C321" s="5" t="s">
        <v>46</v>
      </c>
      <c r="D321" s="5">
        <v>19.75</v>
      </c>
      <c r="E321" s="5">
        <f>20.5-D321</f>
        <v>0.75</v>
      </c>
      <c r="F321" s="6">
        <v>231550</v>
      </c>
      <c r="G321" s="6">
        <v>305646</v>
      </c>
      <c r="H321" s="6">
        <f>(G321-F321)/E321</f>
        <v>98794.666666666672</v>
      </c>
      <c r="I321" s="6">
        <f t="shared" si="8"/>
        <v>74096</v>
      </c>
      <c r="J321" s="7" t="s">
        <v>21</v>
      </c>
      <c r="K321" s="7" t="s">
        <v>21</v>
      </c>
      <c r="L321" s="7">
        <v>8</v>
      </c>
      <c r="M321" s="7">
        <f>AVERAGE(J321:L321)</f>
        <v>8</v>
      </c>
      <c r="N321" s="7" t="str">
        <f>IF(M321&lt;=6.9, "Detractor", IF(M321&lt;=8.9, "Neutral",IF(M321&gt;=9, "Promoter")))</f>
        <v>Neutral</v>
      </c>
      <c r="O321" s="5" t="s">
        <v>22</v>
      </c>
      <c r="P321" s="5" t="s">
        <v>22</v>
      </c>
      <c r="Q321" s="5" t="s">
        <v>22</v>
      </c>
      <c r="R321" s="7" t="s">
        <v>24</v>
      </c>
      <c r="S321" s="7">
        <v>2</v>
      </c>
      <c r="T321" s="7">
        <v>0.9</v>
      </c>
      <c r="U321" s="7" t="str">
        <f t="shared" si="9"/>
        <v>Highest</v>
      </c>
    </row>
    <row r="322" spans="1:21" x14ac:dyDescent="0.5">
      <c r="A322" s="5" t="s">
        <v>291</v>
      </c>
      <c r="B322" s="5" t="s">
        <v>31</v>
      </c>
      <c r="C322" s="5" t="s">
        <v>72</v>
      </c>
      <c r="D322" s="5">
        <v>17.75</v>
      </c>
      <c r="E322" s="5">
        <f>20.5-D322</f>
        <v>2.75</v>
      </c>
      <c r="F322" s="6">
        <v>398880</v>
      </c>
      <c r="G322" s="6">
        <v>666129.60000000009</v>
      </c>
      <c r="H322" s="6">
        <f>(G322-F322)/E322</f>
        <v>97181.672727272758</v>
      </c>
      <c r="I322" s="6">
        <f t="shared" si="8"/>
        <v>267249.60000000009</v>
      </c>
      <c r="J322" s="7">
        <v>10</v>
      </c>
      <c r="K322" s="7">
        <v>10</v>
      </c>
      <c r="L322" s="7">
        <v>10</v>
      </c>
      <c r="M322" s="7">
        <f>AVERAGE(J322:L322)</f>
        <v>10</v>
      </c>
      <c r="N322" s="7" t="str">
        <f>IF(M322&lt;=6.9, "Detractor", IF(M322&lt;=8.9, "Neutral",IF(M322&gt;=9, "Promoter")))</f>
        <v>Promoter</v>
      </c>
      <c r="O322" s="5" t="s">
        <v>23</v>
      </c>
      <c r="P322" s="5" t="s">
        <v>23</v>
      </c>
      <c r="Q322" s="5" t="s">
        <v>23</v>
      </c>
      <c r="R322" s="7" t="s">
        <v>24</v>
      </c>
      <c r="S322" s="7">
        <v>4</v>
      </c>
      <c r="T322" s="7">
        <v>0.14000000000000001</v>
      </c>
      <c r="U322" s="7" t="str">
        <f t="shared" si="9"/>
        <v>Low</v>
      </c>
    </row>
    <row r="323" spans="1:21" x14ac:dyDescent="0.5">
      <c r="A323" s="5" t="s">
        <v>364</v>
      </c>
      <c r="B323" s="5" t="s">
        <v>31</v>
      </c>
      <c r="C323" s="5" t="s">
        <v>27</v>
      </c>
      <c r="D323" s="5">
        <v>18.5</v>
      </c>
      <c r="E323" s="5">
        <f>20.5-D323</f>
        <v>2</v>
      </c>
      <c r="F323" s="6">
        <v>431130</v>
      </c>
      <c r="G323" s="6">
        <v>625138.5</v>
      </c>
      <c r="H323" s="6">
        <f>(G323-F323)/E323</f>
        <v>97004.25</v>
      </c>
      <c r="I323" s="6">
        <f t="shared" ref="I323:I386" si="10">G323-F323</f>
        <v>194008.5</v>
      </c>
      <c r="J323" s="7" t="s">
        <v>21</v>
      </c>
      <c r="K323" s="7">
        <v>5</v>
      </c>
      <c r="L323" s="7">
        <v>9</v>
      </c>
      <c r="M323" s="7">
        <f>AVERAGE(J323:L323)</f>
        <v>7</v>
      </c>
      <c r="N323" s="7" t="str">
        <f>IF(M323&lt;=6.9, "Detractor", IF(M323&lt;=8.9, "Neutral",IF(M323&gt;=9, "Promoter")))</f>
        <v>Neutral</v>
      </c>
      <c r="O323" s="5" t="s">
        <v>22</v>
      </c>
      <c r="P323" s="5" t="s">
        <v>23</v>
      </c>
      <c r="Q323" s="5" t="s">
        <v>23</v>
      </c>
      <c r="R323" s="7" t="s">
        <v>36</v>
      </c>
      <c r="S323" s="7">
        <v>2</v>
      </c>
      <c r="T323" s="7">
        <v>0.46</v>
      </c>
      <c r="U323" s="7" t="str">
        <f t="shared" ref="U323:U386" si="11">IF(T323&lt;=0.25,"Low",IF(T323&lt;=0.5,"Medium",IF(T323&lt;=0.75,"High",IF(T323&gt;=0.76,"Highest"))))</f>
        <v>Medium</v>
      </c>
    </row>
    <row r="324" spans="1:21" x14ac:dyDescent="0.5">
      <c r="A324" s="5" t="s">
        <v>976</v>
      </c>
      <c r="B324" s="5" t="s">
        <v>19</v>
      </c>
      <c r="C324" s="5" t="s">
        <v>27</v>
      </c>
      <c r="D324" s="5">
        <v>17.5</v>
      </c>
      <c r="E324" s="5">
        <f>20.5-D324</f>
        <v>3</v>
      </c>
      <c r="F324" s="6">
        <v>881272</v>
      </c>
      <c r="G324" s="6">
        <v>1172091.76</v>
      </c>
      <c r="H324" s="6">
        <f>(G324-F324)/E324</f>
        <v>96939.92</v>
      </c>
      <c r="I324" s="6">
        <f t="shared" si="10"/>
        <v>290819.76</v>
      </c>
      <c r="J324" s="7">
        <v>8</v>
      </c>
      <c r="K324" s="7">
        <v>7</v>
      </c>
      <c r="L324" s="7">
        <v>9</v>
      </c>
      <c r="M324" s="7">
        <f>AVERAGE(J324:L324)</f>
        <v>8</v>
      </c>
      <c r="N324" s="7" t="str">
        <f>IF(M324&lt;=6.9, "Detractor", IF(M324&lt;=8.9, "Neutral",IF(M324&gt;=9, "Promoter")))</f>
        <v>Neutral</v>
      </c>
      <c r="O324" s="5" t="s">
        <v>22</v>
      </c>
      <c r="P324" s="5" t="s">
        <v>23</v>
      </c>
      <c r="Q324" s="5" t="s">
        <v>23</v>
      </c>
      <c r="R324" s="7" t="s">
        <v>24</v>
      </c>
      <c r="S324" s="7">
        <v>2</v>
      </c>
      <c r="T324" s="7">
        <v>0.74</v>
      </c>
      <c r="U324" s="7" t="str">
        <f t="shared" si="11"/>
        <v>High</v>
      </c>
    </row>
    <row r="325" spans="1:21" x14ac:dyDescent="0.5">
      <c r="A325" s="5" t="s">
        <v>984</v>
      </c>
      <c r="B325" s="5" t="s">
        <v>26</v>
      </c>
      <c r="C325" s="5" t="s">
        <v>72</v>
      </c>
      <c r="D325" s="5">
        <v>17.75</v>
      </c>
      <c r="E325" s="5">
        <f>20.5-D325</f>
        <v>2.75</v>
      </c>
      <c r="F325" s="6">
        <v>408657</v>
      </c>
      <c r="G325" s="6">
        <v>674284.05</v>
      </c>
      <c r="H325" s="6">
        <f>(G325-F325)/E325</f>
        <v>96591.654545454556</v>
      </c>
      <c r="I325" s="6">
        <f t="shared" si="10"/>
        <v>265627.05000000005</v>
      </c>
      <c r="J325" s="7">
        <v>7</v>
      </c>
      <c r="K325" s="7">
        <v>10</v>
      </c>
      <c r="L325" s="7">
        <v>8</v>
      </c>
      <c r="M325" s="7">
        <f>AVERAGE(J325:L325)</f>
        <v>8.3333333333333339</v>
      </c>
      <c r="N325" s="7" t="str">
        <f>IF(M325&lt;=6.9, "Detractor", IF(M325&lt;=8.9, "Neutral",IF(M325&gt;=9, "Promoter")))</f>
        <v>Neutral</v>
      </c>
      <c r="O325" s="5" t="s">
        <v>22</v>
      </c>
      <c r="P325" s="5" t="s">
        <v>22</v>
      </c>
      <c r="Q325" s="5" t="s">
        <v>23</v>
      </c>
      <c r="R325" s="7" t="s">
        <v>36</v>
      </c>
      <c r="S325" s="7">
        <v>4</v>
      </c>
      <c r="T325" s="7">
        <v>0.34</v>
      </c>
      <c r="U325" s="7" t="str">
        <f t="shared" si="11"/>
        <v>Medium</v>
      </c>
    </row>
    <row r="326" spans="1:21" x14ac:dyDescent="0.5">
      <c r="A326" s="5" t="s">
        <v>74</v>
      </c>
      <c r="B326" s="5" t="s">
        <v>26</v>
      </c>
      <c r="C326" s="5" t="s">
        <v>29</v>
      </c>
      <c r="D326" s="5">
        <v>18</v>
      </c>
      <c r="E326" s="5">
        <f>20.5-D326</f>
        <v>2.5</v>
      </c>
      <c r="F326" s="6">
        <v>536535</v>
      </c>
      <c r="G326" s="6">
        <v>777975.75</v>
      </c>
      <c r="H326" s="6">
        <f>(G326-F326)/E326</f>
        <v>96576.3</v>
      </c>
      <c r="I326" s="6">
        <f t="shared" si="10"/>
        <v>241440.75</v>
      </c>
      <c r="J326" s="7" t="s">
        <v>21</v>
      </c>
      <c r="K326" s="7">
        <v>10</v>
      </c>
      <c r="L326" s="7">
        <v>10</v>
      </c>
      <c r="M326" s="7">
        <f>AVERAGE(J326:L326)</f>
        <v>10</v>
      </c>
      <c r="N326" s="7" t="str">
        <f>IF(M326&lt;=6.9, "Detractor", IF(M326&lt;=8.9, "Neutral",IF(M326&gt;=9, "Promoter")))</f>
        <v>Promoter</v>
      </c>
      <c r="O326" s="5" t="s">
        <v>22</v>
      </c>
      <c r="P326" s="5" t="s">
        <v>23</v>
      </c>
      <c r="Q326" s="5" t="s">
        <v>23</v>
      </c>
      <c r="R326" s="7" t="s">
        <v>36</v>
      </c>
      <c r="S326" s="7">
        <v>3</v>
      </c>
      <c r="T326" s="7">
        <v>0.42</v>
      </c>
      <c r="U326" s="7" t="str">
        <f t="shared" si="11"/>
        <v>Medium</v>
      </c>
    </row>
    <row r="327" spans="1:21" x14ac:dyDescent="0.5">
      <c r="A327" s="5" t="s">
        <v>767</v>
      </c>
      <c r="B327" s="5" t="s">
        <v>19</v>
      </c>
      <c r="C327" s="5" t="s">
        <v>43</v>
      </c>
      <c r="D327" s="5">
        <v>17.5</v>
      </c>
      <c r="E327" s="5">
        <f>20.5-D327</f>
        <v>3</v>
      </c>
      <c r="F327" s="6">
        <v>458778</v>
      </c>
      <c r="G327" s="6">
        <v>747808.14</v>
      </c>
      <c r="H327" s="6">
        <f>(G327-F327)/E327</f>
        <v>96343.38</v>
      </c>
      <c r="I327" s="6">
        <f t="shared" si="10"/>
        <v>289030.14</v>
      </c>
      <c r="J327" s="7">
        <v>10</v>
      </c>
      <c r="K327" s="7">
        <v>9</v>
      </c>
      <c r="L327" s="7">
        <v>10</v>
      </c>
      <c r="M327" s="7">
        <f>AVERAGE(J327:L327)</f>
        <v>9.6666666666666661</v>
      </c>
      <c r="N327" s="7" t="str">
        <f>IF(M327&lt;=6.9, "Detractor", IF(M327&lt;=8.9, "Neutral",IF(M327&gt;=9, "Promoter")))</f>
        <v>Promoter</v>
      </c>
      <c r="O327" s="5" t="s">
        <v>23</v>
      </c>
      <c r="P327" s="5" t="s">
        <v>22</v>
      </c>
      <c r="Q327" s="5" t="s">
        <v>23</v>
      </c>
      <c r="R327" s="7" t="s">
        <v>36</v>
      </c>
      <c r="S327" s="7">
        <v>6</v>
      </c>
      <c r="T327" s="7">
        <v>0.68</v>
      </c>
      <c r="U327" s="7" t="str">
        <f t="shared" si="11"/>
        <v>High</v>
      </c>
    </row>
    <row r="328" spans="1:21" x14ac:dyDescent="0.5">
      <c r="A328" s="5" t="s">
        <v>600</v>
      </c>
      <c r="B328" s="5" t="s">
        <v>26</v>
      </c>
      <c r="C328" s="5" t="s">
        <v>43</v>
      </c>
      <c r="D328" s="5">
        <v>19.5</v>
      </c>
      <c r="E328" s="5">
        <f>20.5-D328</f>
        <v>1</v>
      </c>
      <c r="F328" s="6">
        <v>227445</v>
      </c>
      <c r="G328" s="6">
        <v>322971.90000000002</v>
      </c>
      <c r="H328" s="6">
        <f>(G328-F328)/E328</f>
        <v>95526.900000000023</v>
      </c>
      <c r="I328" s="6">
        <f t="shared" si="10"/>
        <v>95526.900000000023</v>
      </c>
      <c r="J328" s="7" t="s">
        <v>21</v>
      </c>
      <c r="K328" s="7" t="s">
        <v>21</v>
      </c>
      <c r="L328" s="7">
        <v>10</v>
      </c>
      <c r="M328" s="7">
        <f>AVERAGE(J328:L328)</f>
        <v>10</v>
      </c>
      <c r="N328" s="7" t="str">
        <f>IF(M328&lt;=6.9, "Detractor", IF(M328&lt;=8.9, "Neutral",IF(M328&gt;=9, "Promoter")))</f>
        <v>Promoter</v>
      </c>
      <c r="O328" s="5" t="s">
        <v>22</v>
      </c>
      <c r="P328" s="5" t="s">
        <v>23</v>
      </c>
      <c r="Q328" s="5" t="s">
        <v>22</v>
      </c>
      <c r="R328" s="7" t="s">
        <v>24</v>
      </c>
      <c r="S328" s="7">
        <v>1</v>
      </c>
      <c r="T328" s="7">
        <v>0.86</v>
      </c>
      <c r="U328" s="7" t="str">
        <f t="shared" si="11"/>
        <v>Highest</v>
      </c>
    </row>
    <row r="329" spans="1:21" x14ac:dyDescent="0.5">
      <c r="A329" s="5" t="s">
        <v>378</v>
      </c>
      <c r="B329" s="5" t="s">
        <v>19</v>
      </c>
      <c r="C329" s="5" t="s">
        <v>54</v>
      </c>
      <c r="D329" s="5">
        <v>17.75</v>
      </c>
      <c r="E329" s="5">
        <f>20.5-D329</f>
        <v>2.75</v>
      </c>
      <c r="F329" s="6">
        <v>429733</v>
      </c>
      <c r="G329" s="6">
        <v>691870.13</v>
      </c>
      <c r="H329" s="6">
        <f>(G329-F329)/E329</f>
        <v>95322.592727272728</v>
      </c>
      <c r="I329" s="6">
        <f t="shared" si="10"/>
        <v>262137.13</v>
      </c>
      <c r="J329" s="7">
        <v>9</v>
      </c>
      <c r="K329" s="7">
        <v>9</v>
      </c>
      <c r="L329" s="7">
        <v>10</v>
      </c>
      <c r="M329" s="7">
        <f>AVERAGE(J329:L329)</f>
        <v>9.3333333333333339</v>
      </c>
      <c r="N329" s="7" t="str">
        <f>IF(M329&lt;=6.9, "Detractor", IF(M329&lt;=8.9, "Neutral",IF(M329&gt;=9, "Promoter")))</f>
        <v>Promoter</v>
      </c>
      <c r="O329" s="5" t="s">
        <v>23</v>
      </c>
      <c r="P329" s="5" t="s">
        <v>22</v>
      </c>
      <c r="Q329" s="5" t="s">
        <v>23</v>
      </c>
      <c r="R329" s="7" t="s">
        <v>24</v>
      </c>
      <c r="S329" s="7">
        <v>4</v>
      </c>
      <c r="T329" s="7">
        <v>0.49</v>
      </c>
      <c r="U329" s="7" t="str">
        <f t="shared" si="11"/>
        <v>Medium</v>
      </c>
    </row>
    <row r="330" spans="1:21" x14ac:dyDescent="0.5">
      <c r="A330" s="5" t="s">
        <v>223</v>
      </c>
      <c r="B330" s="5" t="s">
        <v>35</v>
      </c>
      <c r="C330" s="5" t="s">
        <v>46</v>
      </c>
      <c r="D330" s="5">
        <v>19</v>
      </c>
      <c r="E330" s="5">
        <f>20.5-D330</f>
        <v>1.5</v>
      </c>
      <c r="F330" s="6">
        <v>200404</v>
      </c>
      <c r="G330" s="6">
        <v>342690.83999999997</v>
      </c>
      <c r="H330" s="6">
        <f>(G330-F330)/E330</f>
        <v>94857.893333333312</v>
      </c>
      <c r="I330" s="6">
        <f t="shared" si="10"/>
        <v>142286.83999999997</v>
      </c>
      <c r="J330" s="7" t="s">
        <v>21</v>
      </c>
      <c r="K330" s="7" t="s">
        <v>21</v>
      </c>
      <c r="L330" s="7">
        <v>9</v>
      </c>
      <c r="M330" s="7">
        <f>AVERAGE(J330:L330)</f>
        <v>9</v>
      </c>
      <c r="N330" s="7" t="str">
        <f>IF(M330&lt;=6.9, "Detractor", IF(M330&lt;=8.9, "Neutral",IF(M330&gt;=9, "Promoter")))</f>
        <v>Promoter</v>
      </c>
      <c r="O330" s="5" t="s">
        <v>23</v>
      </c>
      <c r="P330" s="5" t="s">
        <v>23</v>
      </c>
      <c r="Q330" s="5" t="s">
        <v>23</v>
      </c>
      <c r="R330" s="7" t="s">
        <v>36</v>
      </c>
      <c r="S330" s="7">
        <v>2</v>
      </c>
      <c r="T330" s="7">
        <v>0.31</v>
      </c>
      <c r="U330" s="7" t="str">
        <f t="shared" si="11"/>
        <v>Medium</v>
      </c>
    </row>
    <row r="331" spans="1:21" x14ac:dyDescent="0.5">
      <c r="A331" s="5" t="s">
        <v>399</v>
      </c>
      <c r="B331" s="5" t="s">
        <v>26</v>
      </c>
      <c r="C331" s="5" t="s">
        <v>27</v>
      </c>
      <c r="D331" s="5">
        <v>19</v>
      </c>
      <c r="E331" s="5">
        <f>20.5-D331</f>
        <v>1.5</v>
      </c>
      <c r="F331" s="6">
        <v>202939</v>
      </c>
      <c r="G331" s="6">
        <v>344996.3</v>
      </c>
      <c r="H331" s="6">
        <f>(G331-F331)/E331</f>
        <v>94704.866666666654</v>
      </c>
      <c r="I331" s="6">
        <f t="shared" si="10"/>
        <v>142057.29999999999</v>
      </c>
      <c r="J331" s="7" t="s">
        <v>21</v>
      </c>
      <c r="K331" s="7" t="s">
        <v>21</v>
      </c>
      <c r="L331" s="7">
        <v>9</v>
      </c>
      <c r="M331" s="7">
        <f>AVERAGE(J331:L331)</f>
        <v>9</v>
      </c>
      <c r="N331" s="7" t="str">
        <f>IF(M331&lt;=6.9, "Detractor", IF(M331&lt;=8.9, "Neutral",IF(M331&gt;=9, "Promoter")))</f>
        <v>Promoter</v>
      </c>
      <c r="O331" s="5" t="s">
        <v>23</v>
      </c>
      <c r="P331" s="5" t="s">
        <v>22</v>
      </c>
      <c r="Q331" s="5" t="s">
        <v>22</v>
      </c>
      <c r="R331" s="7" t="s">
        <v>36</v>
      </c>
      <c r="S331" s="7">
        <v>2</v>
      </c>
      <c r="T331" s="7">
        <v>0.16</v>
      </c>
      <c r="U331" s="7" t="str">
        <f t="shared" si="11"/>
        <v>Low</v>
      </c>
    </row>
    <row r="332" spans="1:21" x14ac:dyDescent="0.5">
      <c r="A332" s="5" t="s">
        <v>292</v>
      </c>
      <c r="B332" s="5" t="s">
        <v>35</v>
      </c>
      <c r="C332" s="5" t="s">
        <v>41</v>
      </c>
      <c r="D332" s="5">
        <v>19.25</v>
      </c>
      <c r="E332" s="5">
        <f>20.5-D332</f>
        <v>1.25</v>
      </c>
      <c r="F332" s="6">
        <v>142607</v>
      </c>
      <c r="G332" s="6">
        <v>260970.81</v>
      </c>
      <c r="H332" s="6">
        <f>(G332-F332)/E332</f>
        <v>94691.047999999995</v>
      </c>
      <c r="I332" s="6">
        <f t="shared" si="10"/>
        <v>118363.81</v>
      </c>
      <c r="J332" s="7" t="s">
        <v>21</v>
      </c>
      <c r="K332" s="7" t="s">
        <v>21</v>
      </c>
      <c r="L332" s="7">
        <v>9</v>
      </c>
      <c r="M332" s="7">
        <f>AVERAGE(J332:L332)</f>
        <v>9</v>
      </c>
      <c r="N332" s="7" t="str">
        <f>IF(M332&lt;=6.9, "Detractor", IF(M332&lt;=8.9, "Neutral",IF(M332&gt;=9, "Promoter")))</f>
        <v>Promoter</v>
      </c>
      <c r="O332" s="5" t="s">
        <v>22</v>
      </c>
      <c r="P332" s="5" t="s">
        <v>23</v>
      </c>
      <c r="Q332" s="5" t="s">
        <v>22</v>
      </c>
      <c r="R332" s="7" t="s">
        <v>36</v>
      </c>
      <c r="S332" s="7">
        <v>2</v>
      </c>
      <c r="T332" s="7">
        <v>0.69</v>
      </c>
      <c r="U332" s="7" t="str">
        <f t="shared" si="11"/>
        <v>High</v>
      </c>
    </row>
    <row r="333" spans="1:21" x14ac:dyDescent="0.5">
      <c r="A333" s="5" t="s">
        <v>174</v>
      </c>
      <c r="B333" s="5" t="s">
        <v>31</v>
      </c>
      <c r="C333" s="5" t="s">
        <v>43</v>
      </c>
      <c r="D333" s="5">
        <v>17</v>
      </c>
      <c r="E333" s="5">
        <f>20.5-D333</f>
        <v>3.5</v>
      </c>
      <c r="F333" s="6">
        <v>494586</v>
      </c>
      <c r="G333" s="6">
        <v>825958.62</v>
      </c>
      <c r="H333" s="6">
        <f>(G333-F333)/E333</f>
        <v>94677.891428571427</v>
      </c>
      <c r="I333" s="6">
        <f t="shared" si="10"/>
        <v>331372.62</v>
      </c>
      <c r="J333" s="7">
        <v>9</v>
      </c>
      <c r="K333" s="7">
        <v>9</v>
      </c>
      <c r="L333" s="7">
        <v>7</v>
      </c>
      <c r="M333" s="7">
        <f>AVERAGE(J333:L333)</f>
        <v>8.3333333333333339</v>
      </c>
      <c r="N333" s="7" t="str">
        <f>IF(M333&lt;=6.9, "Detractor", IF(M333&lt;=8.9, "Neutral",IF(M333&gt;=9, "Promoter")))</f>
        <v>Neutral</v>
      </c>
      <c r="O333" s="5" t="s">
        <v>22</v>
      </c>
      <c r="P333" s="5" t="s">
        <v>23</v>
      </c>
      <c r="Q333" s="5" t="s">
        <v>23</v>
      </c>
      <c r="R333" s="7" t="s">
        <v>36</v>
      </c>
      <c r="S333" s="7">
        <v>4</v>
      </c>
      <c r="T333" s="7">
        <v>0.39</v>
      </c>
      <c r="U333" s="7" t="str">
        <f t="shared" si="11"/>
        <v>Medium</v>
      </c>
    </row>
    <row r="334" spans="1:21" x14ac:dyDescent="0.5">
      <c r="A334" s="5" t="s">
        <v>819</v>
      </c>
      <c r="B334" s="5" t="s">
        <v>31</v>
      </c>
      <c r="C334" s="5" t="s">
        <v>33</v>
      </c>
      <c r="D334" s="5">
        <v>19</v>
      </c>
      <c r="E334" s="5">
        <f>20.5-D334</f>
        <v>1.5</v>
      </c>
      <c r="F334" s="6">
        <v>437761</v>
      </c>
      <c r="G334" s="6">
        <v>577844.52</v>
      </c>
      <c r="H334" s="6">
        <f>(G334-F334)/E334</f>
        <v>93389.013333333351</v>
      </c>
      <c r="I334" s="6">
        <f t="shared" si="10"/>
        <v>140083.52000000002</v>
      </c>
      <c r="J334" s="7" t="s">
        <v>21</v>
      </c>
      <c r="K334" s="7" t="s">
        <v>21</v>
      </c>
      <c r="L334" s="7">
        <v>9</v>
      </c>
      <c r="M334" s="7">
        <f>AVERAGE(J334:L334)</f>
        <v>9</v>
      </c>
      <c r="N334" s="7" t="str">
        <f>IF(M334&lt;=6.9, "Detractor", IF(M334&lt;=8.9, "Neutral",IF(M334&gt;=9, "Promoter")))</f>
        <v>Promoter</v>
      </c>
      <c r="O334" s="5" t="s">
        <v>23</v>
      </c>
      <c r="P334" s="5" t="s">
        <v>22</v>
      </c>
      <c r="Q334" s="5" t="s">
        <v>23</v>
      </c>
      <c r="R334" s="7" t="s">
        <v>36</v>
      </c>
      <c r="S334" s="7">
        <v>2</v>
      </c>
      <c r="T334" s="7">
        <v>0.18</v>
      </c>
      <c r="U334" s="7" t="str">
        <f t="shared" si="11"/>
        <v>Low</v>
      </c>
    </row>
    <row r="335" spans="1:21" x14ac:dyDescent="0.5">
      <c r="A335" s="5" t="s">
        <v>676</v>
      </c>
      <c r="B335" s="5" t="s">
        <v>35</v>
      </c>
      <c r="C335" s="5" t="s">
        <v>20</v>
      </c>
      <c r="D335" s="5">
        <v>18.25</v>
      </c>
      <c r="E335" s="5">
        <f>20.5-D335</f>
        <v>2.25</v>
      </c>
      <c r="F335" s="6">
        <v>225517</v>
      </c>
      <c r="G335" s="6">
        <v>435247.81</v>
      </c>
      <c r="H335" s="6">
        <f>(G335-F335)/E335</f>
        <v>93213.693333333329</v>
      </c>
      <c r="I335" s="6">
        <f t="shared" si="10"/>
        <v>209730.81</v>
      </c>
      <c r="J335" s="7" t="s">
        <v>21</v>
      </c>
      <c r="K335" s="7">
        <v>9</v>
      </c>
      <c r="L335" s="7">
        <v>10</v>
      </c>
      <c r="M335" s="7">
        <f>AVERAGE(J335:L335)</f>
        <v>9.5</v>
      </c>
      <c r="N335" s="7" t="str">
        <f>IF(M335&lt;=6.9, "Detractor", IF(M335&lt;=8.9, "Neutral",IF(M335&gt;=9, "Promoter")))</f>
        <v>Promoter</v>
      </c>
      <c r="O335" s="5" t="s">
        <v>22</v>
      </c>
      <c r="P335" s="5" t="s">
        <v>22</v>
      </c>
      <c r="Q335" s="5" t="s">
        <v>22</v>
      </c>
      <c r="R335" s="7" t="s">
        <v>24</v>
      </c>
      <c r="S335" s="7" t="e">
        <v>#N/A</v>
      </c>
      <c r="T335" s="7" t="e">
        <v>#N/A</v>
      </c>
      <c r="U335" s="7" t="e">
        <f t="shared" si="11"/>
        <v>#N/A</v>
      </c>
    </row>
    <row r="336" spans="1:21" x14ac:dyDescent="0.5">
      <c r="A336" s="5" t="s">
        <v>636</v>
      </c>
      <c r="B336" s="5" t="s">
        <v>35</v>
      </c>
      <c r="C336" s="5" t="s">
        <v>27</v>
      </c>
      <c r="D336" s="5">
        <v>18.75</v>
      </c>
      <c r="E336" s="5">
        <f>20.5-D336</f>
        <v>1.75</v>
      </c>
      <c r="F336" s="6">
        <v>195364</v>
      </c>
      <c r="G336" s="6">
        <v>357516.12</v>
      </c>
      <c r="H336" s="6">
        <f>(G336-F336)/E336</f>
        <v>92658.354285714289</v>
      </c>
      <c r="I336" s="6">
        <f t="shared" si="10"/>
        <v>162152.12</v>
      </c>
      <c r="J336" s="7" t="s">
        <v>21</v>
      </c>
      <c r="K336" s="7">
        <v>10</v>
      </c>
      <c r="L336" s="7">
        <v>10</v>
      </c>
      <c r="M336" s="7">
        <f>AVERAGE(J336:L336)</f>
        <v>10</v>
      </c>
      <c r="N336" s="7" t="str">
        <f>IF(M336&lt;=6.9, "Detractor", IF(M336&lt;=8.9, "Neutral",IF(M336&gt;=9, "Promoter")))</f>
        <v>Promoter</v>
      </c>
      <c r="O336" s="5" t="s">
        <v>22</v>
      </c>
      <c r="P336" s="5" t="s">
        <v>22</v>
      </c>
      <c r="Q336" s="5" t="s">
        <v>22</v>
      </c>
      <c r="R336" s="7" t="s">
        <v>24</v>
      </c>
      <c r="S336" s="7">
        <v>3</v>
      </c>
      <c r="T336" s="7">
        <v>0.93</v>
      </c>
      <c r="U336" s="7" t="str">
        <f t="shared" si="11"/>
        <v>Highest</v>
      </c>
    </row>
    <row r="337" spans="1:21" x14ac:dyDescent="0.5">
      <c r="A337" s="5" t="s">
        <v>210</v>
      </c>
      <c r="B337" s="5" t="s">
        <v>31</v>
      </c>
      <c r="C337" s="5" t="s">
        <v>70</v>
      </c>
      <c r="D337" s="5">
        <v>19.25</v>
      </c>
      <c r="E337" s="5">
        <f>20.5-D337</f>
        <v>1.25</v>
      </c>
      <c r="F337" s="6">
        <v>118166</v>
      </c>
      <c r="G337" s="6">
        <v>233968.68</v>
      </c>
      <c r="H337" s="6">
        <f>(G337-F337)/E337</f>
        <v>92642.144</v>
      </c>
      <c r="I337" s="6">
        <f t="shared" si="10"/>
        <v>115802.68</v>
      </c>
      <c r="J337" s="7" t="s">
        <v>21</v>
      </c>
      <c r="K337" s="7" t="s">
        <v>21</v>
      </c>
      <c r="L337" s="7">
        <v>10</v>
      </c>
      <c r="M337" s="7">
        <f>AVERAGE(J337:L337)</f>
        <v>10</v>
      </c>
      <c r="N337" s="7" t="str">
        <f>IF(M337&lt;=6.9, "Detractor", IF(M337&lt;=8.9, "Neutral",IF(M337&gt;=9, "Promoter")))</f>
        <v>Promoter</v>
      </c>
      <c r="O337" s="5" t="s">
        <v>22</v>
      </c>
      <c r="P337" s="5" t="s">
        <v>22</v>
      </c>
      <c r="Q337" s="5" t="s">
        <v>22</v>
      </c>
      <c r="R337" s="7" t="s">
        <v>24</v>
      </c>
      <c r="S337" s="7">
        <v>2</v>
      </c>
      <c r="T337" s="7">
        <v>0.46</v>
      </c>
      <c r="U337" s="7" t="str">
        <f t="shared" si="11"/>
        <v>Medium</v>
      </c>
    </row>
    <row r="338" spans="1:21" x14ac:dyDescent="0.5">
      <c r="A338" s="5" t="s">
        <v>472</v>
      </c>
      <c r="B338" s="5" t="s">
        <v>26</v>
      </c>
      <c r="C338" s="5" t="s">
        <v>46</v>
      </c>
      <c r="D338" s="5">
        <v>19.25</v>
      </c>
      <c r="E338" s="5">
        <f>20.5-D338</f>
        <v>1.25</v>
      </c>
      <c r="F338" s="6">
        <v>148202</v>
      </c>
      <c r="G338" s="6">
        <v>263799.56</v>
      </c>
      <c r="H338" s="6">
        <f>(G338-F338)/E338</f>
        <v>92478.047999999995</v>
      </c>
      <c r="I338" s="6">
        <f t="shared" si="10"/>
        <v>115597.56</v>
      </c>
      <c r="J338" s="7" t="s">
        <v>21</v>
      </c>
      <c r="K338" s="7" t="s">
        <v>21</v>
      </c>
      <c r="L338" s="7">
        <v>9</v>
      </c>
      <c r="M338" s="7">
        <f>AVERAGE(J338:L338)</f>
        <v>9</v>
      </c>
      <c r="N338" s="7" t="str">
        <f>IF(M338&lt;=6.9, "Detractor", IF(M338&lt;=8.9, "Neutral",IF(M338&gt;=9, "Promoter")))</f>
        <v>Promoter</v>
      </c>
      <c r="O338" s="5" t="s">
        <v>23</v>
      </c>
      <c r="P338" s="5" t="s">
        <v>23</v>
      </c>
      <c r="Q338" s="5" t="s">
        <v>23</v>
      </c>
      <c r="R338" s="7" t="s">
        <v>24</v>
      </c>
      <c r="S338" s="7">
        <v>2</v>
      </c>
      <c r="T338" s="7">
        <v>0.7</v>
      </c>
      <c r="U338" s="7" t="str">
        <f t="shared" si="11"/>
        <v>High</v>
      </c>
    </row>
    <row r="339" spans="1:21" x14ac:dyDescent="0.5">
      <c r="A339" s="5" t="s">
        <v>1013</v>
      </c>
      <c r="B339" s="5" t="s">
        <v>31</v>
      </c>
      <c r="C339" s="5" t="s">
        <v>70</v>
      </c>
      <c r="D339" s="5">
        <v>17.75</v>
      </c>
      <c r="E339" s="5">
        <f>20.5-D339</f>
        <v>2.75</v>
      </c>
      <c r="F339" s="6">
        <v>253687</v>
      </c>
      <c r="G339" s="6">
        <v>507374</v>
      </c>
      <c r="H339" s="6">
        <f>(G339-F339)/E339</f>
        <v>92249.818181818177</v>
      </c>
      <c r="I339" s="6">
        <f t="shared" si="10"/>
        <v>253687</v>
      </c>
      <c r="J339" s="7">
        <v>9</v>
      </c>
      <c r="K339" s="7">
        <v>9</v>
      </c>
      <c r="L339" s="7">
        <v>6</v>
      </c>
      <c r="M339" s="7">
        <f>AVERAGE(J339:L339)</f>
        <v>8</v>
      </c>
      <c r="N339" s="7" t="str">
        <f>IF(M339&lt;=6.9, "Detractor", IF(M339&lt;=8.9, "Neutral",IF(M339&gt;=9, "Promoter")))</f>
        <v>Neutral</v>
      </c>
      <c r="O339" s="5" t="s">
        <v>23</v>
      </c>
      <c r="P339" s="5" t="s">
        <v>22</v>
      </c>
      <c r="Q339" s="5" t="s">
        <v>22</v>
      </c>
      <c r="R339" s="7" t="s">
        <v>36</v>
      </c>
      <c r="S339" s="7">
        <v>6</v>
      </c>
      <c r="T339" s="7">
        <v>0.56999999999999995</v>
      </c>
      <c r="U339" s="7" t="str">
        <f t="shared" si="11"/>
        <v>High</v>
      </c>
    </row>
    <row r="340" spans="1:21" x14ac:dyDescent="0.5">
      <c r="A340" s="5" t="s">
        <v>380</v>
      </c>
      <c r="B340" s="5" t="s">
        <v>26</v>
      </c>
      <c r="C340" s="5" t="s">
        <v>33</v>
      </c>
      <c r="D340" s="5">
        <v>17.5</v>
      </c>
      <c r="E340" s="5">
        <f>20.5-D340</f>
        <v>3</v>
      </c>
      <c r="F340" s="6">
        <v>746436</v>
      </c>
      <c r="G340" s="6">
        <v>1022617.3200000001</v>
      </c>
      <c r="H340" s="6">
        <f>(G340-F340)/E340</f>
        <v>92060.440000000017</v>
      </c>
      <c r="I340" s="6">
        <f t="shared" si="10"/>
        <v>276181.32000000007</v>
      </c>
      <c r="J340" s="7">
        <v>10</v>
      </c>
      <c r="K340" s="7">
        <v>5</v>
      </c>
      <c r="L340" s="7">
        <v>6</v>
      </c>
      <c r="M340" s="7">
        <f>AVERAGE(J340:L340)</f>
        <v>7</v>
      </c>
      <c r="N340" s="7" t="str">
        <f>IF(M340&lt;=6.9, "Detractor", IF(M340&lt;=8.9, "Neutral",IF(M340&gt;=9, "Promoter")))</f>
        <v>Neutral</v>
      </c>
      <c r="O340" s="5" t="s">
        <v>22</v>
      </c>
      <c r="P340" s="5" t="s">
        <v>23</v>
      </c>
      <c r="Q340" s="5" t="s">
        <v>22</v>
      </c>
      <c r="R340" s="7" t="s">
        <v>24</v>
      </c>
      <c r="S340" s="7">
        <v>5</v>
      </c>
      <c r="T340" s="7">
        <v>0.04</v>
      </c>
      <c r="U340" s="7" t="str">
        <f t="shared" si="11"/>
        <v>Low</v>
      </c>
    </row>
    <row r="341" spans="1:21" x14ac:dyDescent="0.5">
      <c r="A341" s="5" t="s">
        <v>656</v>
      </c>
      <c r="B341" s="5" t="s">
        <v>19</v>
      </c>
      <c r="C341" s="5" t="s">
        <v>39</v>
      </c>
      <c r="D341" s="5">
        <v>17</v>
      </c>
      <c r="E341" s="5">
        <f>20.5-D341</f>
        <v>3.5</v>
      </c>
      <c r="F341" s="6">
        <v>572476</v>
      </c>
      <c r="G341" s="6">
        <v>893062.56</v>
      </c>
      <c r="H341" s="6">
        <f>(G341-F341)/E341</f>
        <v>91596.160000000018</v>
      </c>
      <c r="I341" s="6">
        <f t="shared" si="10"/>
        <v>320586.56000000006</v>
      </c>
      <c r="J341" s="7">
        <v>7</v>
      </c>
      <c r="K341" s="7">
        <v>9</v>
      </c>
      <c r="L341" s="7">
        <v>10</v>
      </c>
      <c r="M341" s="7">
        <f>AVERAGE(J341:L341)</f>
        <v>8.6666666666666661</v>
      </c>
      <c r="N341" s="7" t="str">
        <f>IF(M341&lt;=6.9, "Detractor", IF(M341&lt;=8.9, "Neutral",IF(M341&gt;=9, "Promoter")))</f>
        <v>Neutral</v>
      </c>
      <c r="O341" s="5" t="s">
        <v>22</v>
      </c>
      <c r="P341" s="5" t="s">
        <v>22</v>
      </c>
      <c r="Q341" s="5" t="s">
        <v>23</v>
      </c>
      <c r="R341" s="7" t="s">
        <v>36</v>
      </c>
      <c r="S341" s="7">
        <v>4</v>
      </c>
      <c r="T341" s="7">
        <v>0.98</v>
      </c>
      <c r="U341" s="7" t="str">
        <f t="shared" si="11"/>
        <v>Highest</v>
      </c>
    </row>
    <row r="342" spans="1:21" x14ac:dyDescent="0.5">
      <c r="A342" s="5" t="s">
        <v>321</v>
      </c>
      <c r="B342" s="5" t="s">
        <v>26</v>
      </c>
      <c r="C342" s="5" t="s">
        <v>43</v>
      </c>
      <c r="D342" s="5">
        <v>17.25</v>
      </c>
      <c r="E342" s="5">
        <f>20.5-D342</f>
        <v>3.25</v>
      </c>
      <c r="F342" s="6">
        <v>591872</v>
      </c>
      <c r="G342" s="6">
        <v>887808</v>
      </c>
      <c r="H342" s="6">
        <f>(G342-F342)/E342</f>
        <v>91057.230769230766</v>
      </c>
      <c r="I342" s="6">
        <f t="shared" si="10"/>
        <v>295936</v>
      </c>
      <c r="J342" s="7">
        <v>10</v>
      </c>
      <c r="K342" s="7">
        <v>10</v>
      </c>
      <c r="L342" s="7">
        <v>9</v>
      </c>
      <c r="M342" s="7">
        <f>AVERAGE(J342:L342)</f>
        <v>9.6666666666666661</v>
      </c>
      <c r="N342" s="7" t="str">
        <f>IF(M342&lt;=6.9, "Detractor", IF(M342&lt;=8.9, "Neutral",IF(M342&gt;=9, "Promoter")))</f>
        <v>Promoter</v>
      </c>
      <c r="O342" s="5" t="s">
        <v>23</v>
      </c>
      <c r="P342" s="5" t="s">
        <v>22</v>
      </c>
      <c r="Q342" s="5" t="s">
        <v>22</v>
      </c>
      <c r="R342" s="7" t="s">
        <v>24</v>
      </c>
      <c r="S342" s="7">
        <v>4</v>
      </c>
      <c r="T342" s="7">
        <v>0.48</v>
      </c>
      <c r="U342" s="7" t="str">
        <f t="shared" si="11"/>
        <v>Medium</v>
      </c>
    </row>
    <row r="343" spans="1:21" x14ac:dyDescent="0.5">
      <c r="A343" s="5" t="s">
        <v>62</v>
      </c>
      <c r="B343" s="5" t="s">
        <v>31</v>
      </c>
      <c r="C343" s="5" t="s">
        <v>39</v>
      </c>
      <c r="D343" s="5">
        <v>17</v>
      </c>
      <c r="E343" s="5">
        <f>20.5-D343</f>
        <v>3.5</v>
      </c>
      <c r="F343" s="6">
        <v>480855</v>
      </c>
      <c r="G343" s="6">
        <v>798219.3</v>
      </c>
      <c r="H343" s="6">
        <f>(G343-F343)/E343</f>
        <v>90675.514285714293</v>
      </c>
      <c r="I343" s="6">
        <f t="shared" si="10"/>
        <v>317364.30000000005</v>
      </c>
      <c r="J343" s="7">
        <v>9</v>
      </c>
      <c r="K343" s="7">
        <v>9</v>
      </c>
      <c r="L343" s="7">
        <v>9</v>
      </c>
      <c r="M343" s="7">
        <f>AVERAGE(J343:L343)</f>
        <v>9</v>
      </c>
      <c r="N343" s="7" t="str">
        <f>IF(M343&lt;=6.9, "Detractor", IF(M343&lt;=8.9, "Neutral",IF(M343&gt;=9, "Promoter")))</f>
        <v>Promoter</v>
      </c>
      <c r="O343" s="5" t="s">
        <v>23</v>
      </c>
      <c r="P343" s="5" t="s">
        <v>23</v>
      </c>
      <c r="Q343" s="5" t="s">
        <v>22</v>
      </c>
      <c r="R343" s="7" t="s">
        <v>24</v>
      </c>
      <c r="S343" s="7">
        <v>5</v>
      </c>
      <c r="T343" s="7">
        <v>0.35</v>
      </c>
      <c r="U343" s="7" t="str">
        <f t="shared" si="11"/>
        <v>Medium</v>
      </c>
    </row>
    <row r="344" spans="1:21" x14ac:dyDescent="0.5">
      <c r="A344" s="5" t="s">
        <v>285</v>
      </c>
      <c r="B344" s="5" t="s">
        <v>31</v>
      </c>
      <c r="C344" s="5" t="s">
        <v>29</v>
      </c>
      <c r="D344" s="5">
        <v>19</v>
      </c>
      <c r="E344" s="5">
        <f>20.5-D344</f>
        <v>1.5</v>
      </c>
      <c r="F344" s="6">
        <v>266474</v>
      </c>
      <c r="G344" s="6">
        <v>402375.74</v>
      </c>
      <c r="H344" s="6">
        <f>(G344-F344)/E344</f>
        <v>90601.159999999989</v>
      </c>
      <c r="I344" s="6">
        <f t="shared" si="10"/>
        <v>135901.74</v>
      </c>
      <c r="J344" s="7" t="s">
        <v>21</v>
      </c>
      <c r="K344" s="7" t="s">
        <v>21</v>
      </c>
      <c r="L344" s="7">
        <v>8</v>
      </c>
      <c r="M344" s="7">
        <f>AVERAGE(J344:L344)</f>
        <v>8</v>
      </c>
      <c r="N344" s="7" t="str">
        <f>IF(M344&lt;=6.9, "Detractor", IF(M344&lt;=8.9, "Neutral",IF(M344&gt;=9, "Promoter")))</f>
        <v>Neutral</v>
      </c>
      <c r="O344" s="5" t="s">
        <v>22</v>
      </c>
      <c r="P344" s="5" t="s">
        <v>23</v>
      </c>
      <c r="Q344" s="5" t="s">
        <v>22</v>
      </c>
      <c r="R344" s="7" t="s">
        <v>24</v>
      </c>
      <c r="S344" s="7">
        <v>2</v>
      </c>
      <c r="T344" s="7">
        <v>0.04</v>
      </c>
      <c r="U344" s="7" t="str">
        <f t="shared" si="11"/>
        <v>Low</v>
      </c>
    </row>
    <row r="345" spans="1:21" x14ac:dyDescent="0.5">
      <c r="A345" s="5" t="s">
        <v>1028</v>
      </c>
      <c r="B345" s="5" t="s">
        <v>31</v>
      </c>
      <c r="C345" s="5" t="s">
        <v>54</v>
      </c>
      <c r="D345" s="5">
        <v>17.25</v>
      </c>
      <c r="E345" s="5">
        <f>20.5-D345</f>
        <v>3.25</v>
      </c>
      <c r="F345" s="6">
        <v>326785</v>
      </c>
      <c r="G345" s="6">
        <v>620891.5</v>
      </c>
      <c r="H345" s="6">
        <f>(G345-F345)/E345</f>
        <v>90494.307692307688</v>
      </c>
      <c r="I345" s="6">
        <f t="shared" si="10"/>
        <v>294106.5</v>
      </c>
      <c r="J345" s="7">
        <v>10</v>
      </c>
      <c r="K345" s="7">
        <v>10</v>
      </c>
      <c r="L345" s="7">
        <v>10</v>
      </c>
      <c r="M345" s="7">
        <f>AVERAGE(J345:L345)</f>
        <v>10</v>
      </c>
      <c r="N345" s="7" t="str">
        <f>IF(M345&lt;=6.9, "Detractor", IF(M345&lt;=8.9, "Neutral",IF(M345&gt;=9, "Promoter")))</f>
        <v>Promoter</v>
      </c>
      <c r="O345" s="5" t="s">
        <v>23</v>
      </c>
      <c r="P345" s="5" t="s">
        <v>23</v>
      </c>
      <c r="Q345" s="5" t="s">
        <v>22</v>
      </c>
      <c r="R345" s="7" t="s">
        <v>36</v>
      </c>
      <c r="S345" s="7">
        <v>5</v>
      </c>
      <c r="T345" s="7">
        <v>0.31</v>
      </c>
      <c r="U345" s="7" t="str">
        <f t="shared" si="11"/>
        <v>Medium</v>
      </c>
    </row>
    <row r="346" spans="1:21" x14ac:dyDescent="0.5">
      <c r="A346" s="5" t="s">
        <v>371</v>
      </c>
      <c r="B346" s="5" t="s">
        <v>19</v>
      </c>
      <c r="C346" s="5" t="s">
        <v>27</v>
      </c>
      <c r="D346" s="5">
        <v>17</v>
      </c>
      <c r="E346" s="5">
        <f>20.5-D346</f>
        <v>3.5</v>
      </c>
      <c r="F346" s="6">
        <v>752696</v>
      </c>
      <c r="G346" s="6">
        <v>1068828.32</v>
      </c>
      <c r="H346" s="6">
        <f>(G346-F346)/E346</f>
        <v>90323.520000000019</v>
      </c>
      <c r="I346" s="6">
        <f t="shared" si="10"/>
        <v>316132.32000000007</v>
      </c>
      <c r="J346" s="7">
        <v>10</v>
      </c>
      <c r="K346" s="7">
        <v>9</v>
      </c>
      <c r="L346" s="7">
        <v>10</v>
      </c>
      <c r="M346" s="7">
        <f>AVERAGE(J346:L346)</f>
        <v>9.6666666666666661</v>
      </c>
      <c r="N346" s="7" t="str">
        <f>IF(M346&lt;=6.9, "Detractor", IF(M346&lt;=8.9, "Neutral",IF(M346&gt;=9, "Promoter")))</f>
        <v>Promoter</v>
      </c>
      <c r="O346" s="5" t="s">
        <v>22</v>
      </c>
      <c r="P346" s="5" t="s">
        <v>22</v>
      </c>
      <c r="Q346" s="5" t="s">
        <v>23</v>
      </c>
      <c r="R346" s="7" t="s">
        <v>36</v>
      </c>
      <c r="S346" s="7">
        <v>6</v>
      </c>
      <c r="T346" s="7">
        <v>0.56000000000000005</v>
      </c>
      <c r="U346" s="7" t="str">
        <f t="shared" si="11"/>
        <v>High</v>
      </c>
    </row>
    <row r="347" spans="1:21" x14ac:dyDescent="0.5">
      <c r="A347" s="5" t="s">
        <v>750</v>
      </c>
      <c r="B347" s="5" t="s">
        <v>19</v>
      </c>
      <c r="C347" s="5" t="s">
        <v>41</v>
      </c>
      <c r="D347" s="5">
        <v>17.75</v>
      </c>
      <c r="E347" s="5">
        <f>20.5-D347</f>
        <v>2.75</v>
      </c>
      <c r="F347" s="6">
        <v>827687</v>
      </c>
      <c r="G347" s="6">
        <v>1075993.1000000001</v>
      </c>
      <c r="H347" s="6">
        <f>(G347-F347)/E347</f>
        <v>90293.127272727303</v>
      </c>
      <c r="I347" s="6">
        <f t="shared" si="10"/>
        <v>248306.10000000009</v>
      </c>
      <c r="J347" s="7">
        <v>8</v>
      </c>
      <c r="K347" s="7">
        <v>7</v>
      </c>
      <c r="L347" s="7">
        <v>7</v>
      </c>
      <c r="M347" s="7">
        <f>AVERAGE(J347:L347)</f>
        <v>7.333333333333333</v>
      </c>
      <c r="N347" s="7" t="str">
        <f>IF(M347&lt;=6.9, "Detractor", IF(M347&lt;=8.9, "Neutral",IF(M347&gt;=9, "Promoter")))</f>
        <v>Neutral</v>
      </c>
      <c r="O347" s="5" t="s">
        <v>22</v>
      </c>
      <c r="P347" s="5" t="s">
        <v>22</v>
      </c>
      <c r="Q347" s="5" t="s">
        <v>22</v>
      </c>
      <c r="R347" s="7" t="s">
        <v>24</v>
      </c>
      <c r="S347" s="7">
        <v>4</v>
      </c>
      <c r="T347" s="7">
        <v>0.7</v>
      </c>
      <c r="U347" s="7" t="str">
        <f t="shared" si="11"/>
        <v>High</v>
      </c>
    </row>
    <row r="348" spans="1:21" x14ac:dyDescent="0.5">
      <c r="A348" s="5" t="s">
        <v>352</v>
      </c>
      <c r="B348" s="5" t="s">
        <v>19</v>
      </c>
      <c r="C348" s="5" t="s">
        <v>72</v>
      </c>
      <c r="D348" s="5">
        <v>19.25</v>
      </c>
      <c r="E348" s="5">
        <f>20.5-D348</f>
        <v>1.25</v>
      </c>
      <c r="F348" s="6">
        <v>512889</v>
      </c>
      <c r="G348" s="6">
        <v>625724.57999999996</v>
      </c>
      <c r="H348" s="6">
        <f>(G348-F348)/E348</f>
        <v>90268.463999999964</v>
      </c>
      <c r="I348" s="6">
        <f t="shared" si="10"/>
        <v>112835.57999999996</v>
      </c>
      <c r="J348" s="7" t="s">
        <v>21</v>
      </c>
      <c r="K348" s="7" t="s">
        <v>21</v>
      </c>
      <c r="L348" s="7">
        <v>10</v>
      </c>
      <c r="M348" s="7">
        <f>AVERAGE(J348:L348)</f>
        <v>10</v>
      </c>
      <c r="N348" s="7" t="str">
        <f>IF(M348&lt;=6.9, "Detractor", IF(M348&lt;=8.9, "Neutral",IF(M348&gt;=9, "Promoter")))</f>
        <v>Promoter</v>
      </c>
      <c r="O348" s="5" t="s">
        <v>23</v>
      </c>
      <c r="P348" s="5" t="s">
        <v>22</v>
      </c>
      <c r="Q348" s="5" t="s">
        <v>23</v>
      </c>
      <c r="R348" s="7" t="s">
        <v>36</v>
      </c>
      <c r="S348" s="7">
        <v>2</v>
      </c>
      <c r="T348" s="7">
        <v>0.43</v>
      </c>
      <c r="U348" s="7" t="str">
        <f t="shared" si="11"/>
        <v>Medium</v>
      </c>
    </row>
    <row r="349" spans="1:21" x14ac:dyDescent="0.5">
      <c r="A349" s="5" t="s">
        <v>42</v>
      </c>
      <c r="B349" s="5" t="s">
        <v>35</v>
      </c>
      <c r="C349" s="5" t="s">
        <v>43</v>
      </c>
      <c r="D349" s="5">
        <v>18.75</v>
      </c>
      <c r="E349" s="5">
        <f>20.5-D349</f>
        <v>1.75</v>
      </c>
      <c r="F349" s="6">
        <v>225103</v>
      </c>
      <c r="G349" s="6">
        <v>382675.1</v>
      </c>
      <c r="H349" s="6">
        <f>(G349-F349)/E349</f>
        <v>90041.199999999983</v>
      </c>
      <c r="I349" s="6">
        <f t="shared" si="10"/>
        <v>157572.09999999998</v>
      </c>
      <c r="J349" s="7" t="s">
        <v>21</v>
      </c>
      <c r="K349" s="7">
        <v>9</v>
      </c>
      <c r="L349" s="7">
        <v>10</v>
      </c>
      <c r="M349" s="7">
        <f>AVERAGE(J349:L349)</f>
        <v>9.5</v>
      </c>
      <c r="N349" s="7" t="str">
        <f>IF(M349&lt;=6.9, "Detractor", IF(M349&lt;=8.9, "Neutral",IF(M349&gt;=9, "Promoter")))</f>
        <v>Promoter</v>
      </c>
      <c r="O349" s="5" t="s">
        <v>23</v>
      </c>
      <c r="P349" s="5" t="s">
        <v>23</v>
      </c>
      <c r="Q349" s="5" t="s">
        <v>22</v>
      </c>
      <c r="R349" s="7" t="s">
        <v>24</v>
      </c>
      <c r="S349" s="7">
        <v>4</v>
      </c>
      <c r="T349" s="7">
        <v>0.3</v>
      </c>
      <c r="U349" s="7" t="str">
        <f t="shared" si="11"/>
        <v>Medium</v>
      </c>
    </row>
    <row r="350" spans="1:21" x14ac:dyDescent="0.5">
      <c r="A350" s="5" t="s">
        <v>985</v>
      </c>
      <c r="B350" s="5" t="s">
        <v>31</v>
      </c>
      <c r="C350" s="5" t="s">
        <v>29</v>
      </c>
      <c r="D350" s="5">
        <v>18.25</v>
      </c>
      <c r="E350" s="5">
        <f>20.5-D350</f>
        <v>2.25</v>
      </c>
      <c r="F350" s="6">
        <v>492496</v>
      </c>
      <c r="G350" s="6">
        <v>694419.36</v>
      </c>
      <c r="H350" s="6">
        <f>(G350-F350)/E350</f>
        <v>89743.715555555551</v>
      </c>
      <c r="I350" s="6">
        <f t="shared" si="10"/>
        <v>201923.36</v>
      </c>
      <c r="J350" s="7" t="s">
        <v>21</v>
      </c>
      <c r="K350" s="7">
        <v>9</v>
      </c>
      <c r="L350" s="7">
        <v>6</v>
      </c>
      <c r="M350" s="7">
        <f>AVERAGE(J350:L350)</f>
        <v>7.5</v>
      </c>
      <c r="N350" s="7" t="str">
        <f>IF(M350&lt;=6.9, "Detractor", IF(M350&lt;=8.9, "Neutral",IF(M350&gt;=9, "Promoter")))</f>
        <v>Neutral</v>
      </c>
      <c r="O350" s="5" t="s">
        <v>23</v>
      </c>
      <c r="P350" s="5" t="s">
        <v>22</v>
      </c>
      <c r="Q350" s="5" t="s">
        <v>23</v>
      </c>
      <c r="R350" s="7" t="s">
        <v>24</v>
      </c>
      <c r="S350" s="7">
        <v>4</v>
      </c>
      <c r="T350" s="7">
        <v>0.38</v>
      </c>
      <c r="U350" s="7" t="str">
        <f t="shared" si="11"/>
        <v>Medium</v>
      </c>
    </row>
    <row r="351" spans="1:21" x14ac:dyDescent="0.5">
      <c r="A351" s="5" t="s">
        <v>240</v>
      </c>
      <c r="B351" s="5" t="s">
        <v>19</v>
      </c>
      <c r="C351" s="5" t="s">
        <v>20</v>
      </c>
      <c r="D351" s="5">
        <v>18.75</v>
      </c>
      <c r="E351" s="5">
        <f>20.5-D351</f>
        <v>1.75</v>
      </c>
      <c r="F351" s="6">
        <v>782096</v>
      </c>
      <c r="G351" s="6">
        <v>938515.2</v>
      </c>
      <c r="H351" s="6">
        <f>(G351-F351)/E351</f>
        <v>89382.39999999998</v>
      </c>
      <c r="I351" s="6">
        <f t="shared" si="10"/>
        <v>156419.19999999995</v>
      </c>
      <c r="J351" s="7" t="s">
        <v>21</v>
      </c>
      <c r="K351" s="7">
        <v>8</v>
      </c>
      <c r="L351" s="7">
        <v>6</v>
      </c>
      <c r="M351" s="7">
        <f>AVERAGE(J351:L351)</f>
        <v>7</v>
      </c>
      <c r="N351" s="7" t="str">
        <f>IF(M351&lt;=6.9, "Detractor", IF(M351&lt;=8.9, "Neutral",IF(M351&gt;=9, "Promoter")))</f>
        <v>Neutral</v>
      </c>
      <c r="O351" s="5" t="s">
        <v>22</v>
      </c>
      <c r="P351" s="5" t="s">
        <v>23</v>
      </c>
      <c r="Q351" s="5" t="s">
        <v>23</v>
      </c>
      <c r="R351" s="7" t="s">
        <v>36</v>
      </c>
      <c r="S351" s="7" t="e">
        <v>#N/A</v>
      </c>
      <c r="T351" s="7" t="e">
        <v>#N/A</v>
      </c>
      <c r="U351" s="7" t="e">
        <f t="shared" si="11"/>
        <v>#N/A</v>
      </c>
    </row>
    <row r="352" spans="1:21" x14ac:dyDescent="0.5">
      <c r="A352" s="5" t="s">
        <v>429</v>
      </c>
      <c r="B352" s="5" t="s">
        <v>35</v>
      </c>
      <c r="C352" s="5" t="s">
        <v>27</v>
      </c>
      <c r="D352" s="5">
        <v>19.25</v>
      </c>
      <c r="E352" s="5">
        <f>20.5-D352</f>
        <v>1.25</v>
      </c>
      <c r="F352" s="6">
        <v>210590</v>
      </c>
      <c r="G352" s="6">
        <v>322202.7</v>
      </c>
      <c r="H352" s="6">
        <f>(G352-F352)/E352</f>
        <v>89290.16</v>
      </c>
      <c r="I352" s="6">
        <f t="shared" si="10"/>
        <v>111612.70000000001</v>
      </c>
      <c r="J352" s="7" t="s">
        <v>21</v>
      </c>
      <c r="K352" s="7" t="s">
        <v>21</v>
      </c>
      <c r="L352" s="7">
        <v>10</v>
      </c>
      <c r="M352" s="7">
        <f>AVERAGE(J352:L352)</f>
        <v>10</v>
      </c>
      <c r="N352" s="7" t="str">
        <f>IF(M352&lt;=6.9, "Detractor", IF(M352&lt;=8.9, "Neutral",IF(M352&gt;=9, "Promoter")))</f>
        <v>Promoter</v>
      </c>
      <c r="O352" s="5" t="s">
        <v>22</v>
      </c>
      <c r="P352" s="5" t="s">
        <v>23</v>
      </c>
      <c r="Q352" s="5" t="s">
        <v>23</v>
      </c>
      <c r="R352" s="7" t="s">
        <v>24</v>
      </c>
      <c r="S352" s="7">
        <v>1</v>
      </c>
      <c r="T352" s="7">
        <v>0.81</v>
      </c>
      <c r="U352" s="7" t="str">
        <f t="shared" si="11"/>
        <v>Highest</v>
      </c>
    </row>
    <row r="353" spans="1:21" x14ac:dyDescent="0.5">
      <c r="A353" s="5" t="s">
        <v>268</v>
      </c>
      <c r="B353" s="5" t="s">
        <v>26</v>
      </c>
      <c r="C353" s="5" t="s">
        <v>41</v>
      </c>
      <c r="D353" s="5">
        <v>19.25</v>
      </c>
      <c r="E353" s="5">
        <f>20.5-D353</f>
        <v>1.25</v>
      </c>
      <c r="F353" s="6">
        <v>413180</v>
      </c>
      <c r="G353" s="6">
        <v>524738.6</v>
      </c>
      <c r="H353" s="6">
        <f>(G353-F353)/E353</f>
        <v>89246.879999999976</v>
      </c>
      <c r="I353" s="6">
        <f t="shared" si="10"/>
        <v>111558.59999999998</v>
      </c>
      <c r="J353" s="7" t="s">
        <v>21</v>
      </c>
      <c r="K353" s="7" t="s">
        <v>21</v>
      </c>
      <c r="L353" s="7">
        <v>10</v>
      </c>
      <c r="M353" s="7">
        <f>AVERAGE(J353:L353)</f>
        <v>10</v>
      </c>
      <c r="N353" s="7" t="str">
        <f>IF(M353&lt;=6.9, "Detractor", IF(M353&lt;=8.9, "Neutral",IF(M353&gt;=9, "Promoter")))</f>
        <v>Promoter</v>
      </c>
      <c r="O353" s="5" t="s">
        <v>22</v>
      </c>
      <c r="P353" s="5" t="s">
        <v>23</v>
      </c>
      <c r="Q353" s="5" t="s">
        <v>23</v>
      </c>
      <c r="R353" s="7" t="s">
        <v>24</v>
      </c>
      <c r="S353" s="7">
        <v>1</v>
      </c>
      <c r="T353" s="7">
        <v>0.86</v>
      </c>
      <c r="U353" s="7" t="str">
        <f t="shared" si="11"/>
        <v>Highest</v>
      </c>
    </row>
    <row r="354" spans="1:21" x14ac:dyDescent="0.5">
      <c r="A354" s="5" t="s">
        <v>499</v>
      </c>
      <c r="B354" s="5" t="s">
        <v>26</v>
      </c>
      <c r="C354" s="5" t="s">
        <v>20</v>
      </c>
      <c r="D354" s="5">
        <v>17.25</v>
      </c>
      <c r="E354" s="5">
        <f>20.5-D354</f>
        <v>3.25</v>
      </c>
      <c r="F354" s="6">
        <v>613543</v>
      </c>
      <c r="G354" s="6">
        <v>901908.21</v>
      </c>
      <c r="H354" s="6">
        <f>(G354-F354)/E354</f>
        <v>88727.756923076915</v>
      </c>
      <c r="I354" s="6">
        <f t="shared" si="10"/>
        <v>288365.20999999996</v>
      </c>
      <c r="J354" s="7">
        <v>9</v>
      </c>
      <c r="K354" s="7">
        <v>9</v>
      </c>
      <c r="L354" s="7">
        <v>10</v>
      </c>
      <c r="M354" s="7">
        <f>AVERAGE(J354:L354)</f>
        <v>9.3333333333333339</v>
      </c>
      <c r="N354" s="7" t="str">
        <f>IF(M354&lt;=6.9, "Detractor", IF(M354&lt;=8.9, "Neutral",IF(M354&gt;=9, "Promoter")))</f>
        <v>Promoter</v>
      </c>
      <c r="O354" s="5" t="s">
        <v>23</v>
      </c>
      <c r="P354" s="5" t="s">
        <v>22</v>
      </c>
      <c r="Q354" s="5" t="s">
        <v>23</v>
      </c>
      <c r="R354" s="7" t="s">
        <v>24</v>
      </c>
      <c r="S354" s="7" t="e">
        <v>#N/A</v>
      </c>
      <c r="T354" s="7" t="e">
        <v>#N/A</v>
      </c>
      <c r="U354" s="7" t="e">
        <f t="shared" si="11"/>
        <v>#N/A</v>
      </c>
    </row>
    <row r="355" spans="1:21" x14ac:dyDescent="0.5">
      <c r="A355" s="5" t="s">
        <v>745</v>
      </c>
      <c r="B355" s="5" t="s">
        <v>19</v>
      </c>
      <c r="C355" s="5" t="s">
        <v>39</v>
      </c>
      <c r="D355" s="5">
        <v>19.5</v>
      </c>
      <c r="E355" s="5">
        <f>20.5-D355</f>
        <v>1</v>
      </c>
      <c r="F355" s="6">
        <v>274739</v>
      </c>
      <c r="G355" s="6">
        <v>362655.48</v>
      </c>
      <c r="H355" s="6">
        <f>(G355-F355)/E355</f>
        <v>87916.479999999981</v>
      </c>
      <c r="I355" s="6">
        <f t="shared" si="10"/>
        <v>87916.479999999981</v>
      </c>
      <c r="J355" s="7" t="s">
        <v>21</v>
      </c>
      <c r="K355" s="7" t="s">
        <v>21</v>
      </c>
      <c r="L355" s="7">
        <v>6</v>
      </c>
      <c r="M355" s="7">
        <f>AVERAGE(J355:L355)</f>
        <v>6</v>
      </c>
      <c r="N355" s="7" t="str">
        <f>IF(M355&lt;=6.9, "Detractor", IF(M355&lt;=8.9, "Neutral",IF(M355&gt;=9, "Promoter")))</f>
        <v>Detractor</v>
      </c>
      <c r="O355" s="5" t="s">
        <v>22</v>
      </c>
      <c r="P355" s="5" t="s">
        <v>22</v>
      </c>
      <c r="Q355" s="5" t="s">
        <v>22</v>
      </c>
      <c r="R355" s="7" t="s">
        <v>24</v>
      </c>
      <c r="S355" s="7">
        <v>2</v>
      </c>
      <c r="T355" s="7">
        <v>0.28000000000000003</v>
      </c>
      <c r="U355" s="7" t="str">
        <f t="shared" si="11"/>
        <v>Medium</v>
      </c>
    </row>
    <row r="356" spans="1:21" x14ac:dyDescent="0.5">
      <c r="A356" s="5" t="s">
        <v>211</v>
      </c>
      <c r="B356" s="5" t="s">
        <v>26</v>
      </c>
      <c r="C356" s="5" t="s">
        <v>39</v>
      </c>
      <c r="D356" s="5">
        <v>18.25</v>
      </c>
      <c r="E356" s="5">
        <f>20.5-D356</f>
        <v>2.25</v>
      </c>
      <c r="F356" s="6">
        <v>353101</v>
      </c>
      <c r="G356" s="6">
        <v>550837.56000000006</v>
      </c>
      <c r="H356" s="6">
        <f>(G356-F356)/E356</f>
        <v>87882.915555555577</v>
      </c>
      <c r="I356" s="6">
        <f t="shared" si="10"/>
        <v>197736.56000000006</v>
      </c>
      <c r="J356" s="7" t="s">
        <v>21</v>
      </c>
      <c r="K356" s="7">
        <v>9</v>
      </c>
      <c r="L356" s="7">
        <v>5</v>
      </c>
      <c r="M356" s="7">
        <f>AVERAGE(J356:L356)</f>
        <v>7</v>
      </c>
      <c r="N356" s="7" t="str">
        <f>IF(M356&lt;=6.9, "Detractor", IF(M356&lt;=8.9, "Neutral",IF(M356&gt;=9, "Promoter")))</f>
        <v>Neutral</v>
      </c>
      <c r="O356" s="5" t="s">
        <v>23</v>
      </c>
      <c r="P356" s="5" t="s">
        <v>22</v>
      </c>
      <c r="Q356" s="5" t="s">
        <v>22</v>
      </c>
      <c r="R356" s="7" t="s">
        <v>36</v>
      </c>
      <c r="S356" s="7">
        <v>3</v>
      </c>
      <c r="T356" s="7">
        <v>0.39</v>
      </c>
      <c r="U356" s="7" t="str">
        <f t="shared" si="11"/>
        <v>Medium</v>
      </c>
    </row>
    <row r="357" spans="1:21" x14ac:dyDescent="0.5">
      <c r="A357" s="5" t="s">
        <v>409</v>
      </c>
      <c r="B357" s="5" t="s">
        <v>26</v>
      </c>
      <c r="C357" s="5" t="s">
        <v>20</v>
      </c>
      <c r="D357" s="5">
        <v>18.25</v>
      </c>
      <c r="E357" s="5">
        <f>20.5-D357</f>
        <v>2.25</v>
      </c>
      <c r="F357" s="6">
        <v>308496</v>
      </c>
      <c r="G357" s="6">
        <v>505933.44</v>
      </c>
      <c r="H357" s="6">
        <f>(G357-F357)/E357</f>
        <v>87749.973333333328</v>
      </c>
      <c r="I357" s="6">
        <f t="shared" si="10"/>
        <v>197437.44</v>
      </c>
      <c r="J357" s="7" t="s">
        <v>21</v>
      </c>
      <c r="K357" s="7">
        <v>9</v>
      </c>
      <c r="L357" s="7">
        <v>10</v>
      </c>
      <c r="M357" s="7">
        <f>AVERAGE(J357:L357)</f>
        <v>9.5</v>
      </c>
      <c r="N357" s="7" t="str">
        <f>IF(M357&lt;=6.9, "Detractor", IF(M357&lt;=8.9, "Neutral",IF(M357&gt;=9, "Promoter")))</f>
        <v>Promoter</v>
      </c>
      <c r="O357" s="5" t="s">
        <v>22</v>
      </c>
      <c r="P357" s="5" t="s">
        <v>22</v>
      </c>
      <c r="Q357" s="5" t="s">
        <v>23</v>
      </c>
      <c r="R357" s="7" t="s">
        <v>36</v>
      </c>
      <c r="S357" s="7" t="e">
        <v>#N/A</v>
      </c>
      <c r="T357" s="7" t="e">
        <v>#N/A</v>
      </c>
      <c r="U357" s="7" t="e">
        <f t="shared" si="11"/>
        <v>#N/A</v>
      </c>
    </row>
    <row r="358" spans="1:21" x14ac:dyDescent="0.5">
      <c r="A358" s="5" t="s">
        <v>415</v>
      </c>
      <c r="B358" s="5" t="s">
        <v>19</v>
      </c>
      <c r="C358" s="5" t="s">
        <v>46</v>
      </c>
      <c r="D358" s="5">
        <v>18</v>
      </c>
      <c r="E358" s="5">
        <f>20.5-D358</f>
        <v>2.5</v>
      </c>
      <c r="F358" s="6">
        <v>664762</v>
      </c>
      <c r="G358" s="6">
        <v>884133.46</v>
      </c>
      <c r="H358" s="6">
        <f>(G358-F358)/E358</f>
        <v>87748.583999999988</v>
      </c>
      <c r="I358" s="6">
        <f t="shared" si="10"/>
        <v>219371.45999999996</v>
      </c>
      <c r="J358" s="7" t="s">
        <v>21</v>
      </c>
      <c r="K358" s="7">
        <v>4</v>
      </c>
      <c r="L358" s="7">
        <v>5</v>
      </c>
      <c r="M358" s="7">
        <f>AVERAGE(J358:L358)</f>
        <v>4.5</v>
      </c>
      <c r="N358" s="7" t="str">
        <f>IF(M358&lt;=6.9, "Detractor", IF(M358&lt;=8.9, "Neutral",IF(M358&gt;=9, "Promoter")))</f>
        <v>Detractor</v>
      </c>
      <c r="O358" s="5" t="s">
        <v>22</v>
      </c>
      <c r="P358" s="5" t="s">
        <v>23</v>
      </c>
      <c r="Q358" s="5" t="s">
        <v>22</v>
      </c>
      <c r="R358" s="7" t="s">
        <v>36</v>
      </c>
      <c r="S358" s="7">
        <v>4</v>
      </c>
      <c r="T358" s="7">
        <v>0.31</v>
      </c>
      <c r="U358" s="7" t="str">
        <f t="shared" si="11"/>
        <v>Medium</v>
      </c>
    </row>
    <row r="359" spans="1:21" x14ac:dyDescent="0.5">
      <c r="A359" s="5" t="s">
        <v>90</v>
      </c>
      <c r="B359" s="5" t="s">
        <v>31</v>
      </c>
      <c r="C359" s="5" t="s">
        <v>43</v>
      </c>
      <c r="D359" s="5">
        <v>18.25</v>
      </c>
      <c r="E359" s="5">
        <f>20.5-D359</f>
        <v>2.25</v>
      </c>
      <c r="F359" s="6">
        <v>218933</v>
      </c>
      <c r="G359" s="6">
        <v>415972.7</v>
      </c>
      <c r="H359" s="6">
        <f>(G359-F359)/E359</f>
        <v>87573.200000000012</v>
      </c>
      <c r="I359" s="6">
        <f t="shared" si="10"/>
        <v>197039.7</v>
      </c>
      <c r="J359" s="7" t="s">
        <v>21</v>
      </c>
      <c r="K359" s="7">
        <v>9</v>
      </c>
      <c r="L359" s="7">
        <v>10</v>
      </c>
      <c r="M359" s="7">
        <f>AVERAGE(J359:L359)</f>
        <v>9.5</v>
      </c>
      <c r="N359" s="7" t="str">
        <f>IF(M359&lt;=6.9, "Detractor", IF(M359&lt;=8.9, "Neutral",IF(M359&gt;=9, "Promoter")))</f>
        <v>Promoter</v>
      </c>
      <c r="O359" s="5" t="s">
        <v>23</v>
      </c>
      <c r="P359" s="5" t="s">
        <v>23</v>
      </c>
      <c r="Q359" s="5" t="s">
        <v>23</v>
      </c>
      <c r="R359" s="7" t="s">
        <v>24</v>
      </c>
      <c r="S359" s="7">
        <v>4</v>
      </c>
      <c r="T359" s="7">
        <v>0.47</v>
      </c>
      <c r="U359" s="7" t="str">
        <f t="shared" si="11"/>
        <v>Medium</v>
      </c>
    </row>
    <row r="360" spans="1:21" x14ac:dyDescent="0.5">
      <c r="A360" s="5" t="s">
        <v>481</v>
      </c>
      <c r="B360" s="5" t="s">
        <v>26</v>
      </c>
      <c r="C360" s="5" t="s">
        <v>43</v>
      </c>
      <c r="D360" s="5">
        <v>18</v>
      </c>
      <c r="E360" s="5">
        <f>20.5-D360</f>
        <v>2.5</v>
      </c>
      <c r="F360" s="6">
        <v>383141</v>
      </c>
      <c r="G360" s="6">
        <v>601531.37</v>
      </c>
      <c r="H360" s="6">
        <f>(G360-F360)/E360</f>
        <v>87356.148000000001</v>
      </c>
      <c r="I360" s="6">
        <f t="shared" si="10"/>
        <v>218390.37</v>
      </c>
      <c r="J360" s="7" t="s">
        <v>21</v>
      </c>
      <c r="K360" s="7">
        <v>9</v>
      </c>
      <c r="L360" s="7">
        <v>10</v>
      </c>
      <c r="M360" s="7">
        <f>AVERAGE(J360:L360)</f>
        <v>9.5</v>
      </c>
      <c r="N360" s="7" t="str">
        <f>IF(M360&lt;=6.9, "Detractor", IF(M360&lt;=8.9, "Neutral",IF(M360&gt;=9, "Promoter")))</f>
        <v>Promoter</v>
      </c>
      <c r="O360" s="5" t="s">
        <v>22</v>
      </c>
      <c r="P360" s="5" t="s">
        <v>23</v>
      </c>
      <c r="Q360" s="5" t="s">
        <v>22</v>
      </c>
      <c r="R360" s="7" t="s">
        <v>36</v>
      </c>
      <c r="S360" s="7">
        <v>3</v>
      </c>
      <c r="T360" s="7">
        <v>0.3</v>
      </c>
      <c r="U360" s="7" t="str">
        <f t="shared" si="11"/>
        <v>Medium</v>
      </c>
    </row>
    <row r="361" spans="1:21" x14ac:dyDescent="0.5">
      <c r="A361" s="5" t="s">
        <v>932</v>
      </c>
      <c r="B361" s="5" t="s">
        <v>26</v>
      </c>
      <c r="C361" s="5" t="s">
        <v>29</v>
      </c>
      <c r="D361" s="5">
        <v>17</v>
      </c>
      <c r="E361" s="5">
        <f>20.5-D361</f>
        <v>3.5</v>
      </c>
      <c r="F361" s="6">
        <v>636217</v>
      </c>
      <c r="G361" s="6">
        <v>941601.15999999992</v>
      </c>
      <c r="H361" s="6">
        <f>(G361-F361)/E361</f>
        <v>87252.617142857125</v>
      </c>
      <c r="I361" s="6">
        <f t="shared" si="10"/>
        <v>305384.15999999992</v>
      </c>
      <c r="J361" s="7">
        <v>9</v>
      </c>
      <c r="K361" s="7">
        <v>10</v>
      </c>
      <c r="L361" s="7">
        <v>9</v>
      </c>
      <c r="M361" s="7">
        <f>AVERAGE(J361:L361)</f>
        <v>9.3333333333333339</v>
      </c>
      <c r="N361" s="7" t="str">
        <f>IF(M361&lt;=6.9, "Detractor", IF(M361&lt;=8.9, "Neutral",IF(M361&gt;=9, "Promoter")))</f>
        <v>Promoter</v>
      </c>
      <c r="O361" s="5" t="s">
        <v>22</v>
      </c>
      <c r="P361" s="5" t="s">
        <v>23</v>
      </c>
      <c r="Q361" s="5" t="s">
        <v>23</v>
      </c>
      <c r="R361" s="7" t="s">
        <v>36</v>
      </c>
      <c r="S361" s="7">
        <v>3</v>
      </c>
      <c r="T361" s="7">
        <v>0.34</v>
      </c>
      <c r="U361" s="7" t="str">
        <f t="shared" si="11"/>
        <v>Medium</v>
      </c>
    </row>
    <row r="362" spans="1:21" x14ac:dyDescent="0.5">
      <c r="A362" s="5" t="s">
        <v>830</v>
      </c>
      <c r="B362" s="5" t="s">
        <v>26</v>
      </c>
      <c r="C362" s="5" t="s">
        <v>33</v>
      </c>
      <c r="D362" s="5">
        <v>17.5</v>
      </c>
      <c r="E362" s="5">
        <f>20.5-D362</f>
        <v>3</v>
      </c>
      <c r="F362" s="6">
        <v>653039</v>
      </c>
      <c r="G362" s="6">
        <v>914254.6</v>
      </c>
      <c r="H362" s="6">
        <f>(G362-F362)/E362</f>
        <v>87071.866666666654</v>
      </c>
      <c r="I362" s="6">
        <f t="shared" si="10"/>
        <v>261215.59999999998</v>
      </c>
      <c r="J362" s="7">
        <v>7</v>
      </c>
      <c r="K362" s="7">
        <v>5</v>
      </c>
      <c r="L362" s="7">
        <v>4</v>
      </c>
      <c r="M362" s="7">
        <f>AVERAGE(J362:L362)</f>
        <v>5.333333333333333</v>
      </c>
      <c r="N362" s="7" t="str">
        <f>IF(M362&lt;=6.9, "Detractor", IF(M362&lt;=8.9, "Neutral",IF(M362&gt;=9, "Promoter")))</f>
        <v>Detractor</v>
      </c>
      <c r="O362" s="5" t="s">
        <v>22</v>
      </c>
      <c r="P362" s="5" t="s">
        <v>22</v>
      </c>
      <c r="Q362" s="5" t="s">
        <v>23</v>
      </c>
      <c r="R362" s="7" t="s">
        <v>24</v>
      </c>
      <c r="S362" s="7">
        <v>3</v>
      </c>
      <c r="T362" s="7">
        <v>0.02</v>
      </c>
      <c r="U362" s="7" t="str">
        <f t="shared" si="11"/>
        <v>Low</v>
      </c>
    </row>
    <row r="363" spans="1:21" x14ac:dyDescent="0.5">
      <c r="A363" s="5" t="s">
        <v>297</v>
      </c>
      <c r="B363" s="5" t="s">
        <v>26</v>
      </c>
      <c r="C363" s="5" t="s">
        <v>41</v>
      </c>
      <c r="D363" s="5">
        <v>19.75</v>
      </c>
      <c r="E363" s="5">
        <f>20.5-D363</f>
        <v>0.75</v>
      </c>
      <c r="F363" s="6">
        <v>536418</v>
      </c>
      <c r="G363" s="6">
        <v>600788.16</v>
      </c>
      <c r="H363" s="6">
        <f>(G363-F363)/E363</f>
        <v>85826.880000000048</v>
      </c>
      <c r="I363" s="6">
        <f t="shared" si="10"/>
        <v>64370.160000000033</v>
      </c>
      <c r="J363" s="7" t="s">
        <v>21</v>
      </c>
      <c r="K363" s="7" t="s">
        <v>21</v>
      </c>
      <c r="L363" s="7">
        <v>8</v>
      </c>
      <c r="M363" s="7">
        <f>AVERAGE(J363:L363)</f>
        <v>8</v>
      </c>
      <c r="N363" s="7" t="str">
        <f>IF(M363&lt;=6.9, "Detractor", IF(M363&lt;=8.9, "Neutral",IF(M363&gt;=9, "Promoter")))</f>
        <v>Neutral</v>
      </c>
      <c r="O363" s="5" t="s">
        <v>23</v>
      </c>
      <c r="P363" s="5" t="s">
        <v>22</v>
      </c>
      <c r="Q363" s="5" t="s">
        <v>22</v>
      </c>
      <c r="R363" s="7" t="s">
        <v>36</v>
      </c>
      <c r="S363" s="7">
        <v>1</v>
      </c>
      <c r="T363" s="7">
        <v>0.08</v>
      </c>
      <c r="U363" s="7" t="str">
        <f t="shared" si="11"/>
        <v>Low</v>
      </c>
    </row>
    <row r="364" spans="1:21" x14ac:dyDescent="0.5">
      <c r="A364" s="5" t="s">
        <v>137</v>
      </c>
      <c r="B364" s="5" t="s">
        <v>35</v>
      </c>
      <c r="C364" s="5" t="s">
        <v>54</v>
      </c>
      <c r="D364" s="5">
        <v>19</v>
      </c>
      <c r="E364" s="5">
        <f>20.5-D364</f>
        <v>1.5</v>
      </c>
      <c r="F364" s="6">
        <v>217564</v>
      </c>
      <c r="G364" s="6">
        <v>345926.76</v>
      </c>
      <c r="H364" s="6">
        <f>(G364-F364)/E364</f>
        <v>85575.17333333334</v>
      </c>
      <c r="I364" s="6">
        <f t="shared" si="10"/>
        <v>128362.76000000001</v>
      </c>
      <c r="J364" s="7" t="s">
        <v>21</v>
      </c>
      <c r="K364" s="7" t="s">
        <v>21</v>
      </c>
      <c r="L364" s="7">
        <v>9</v>
      </c>
      <c r="M364" s="7">
        <f>AVERAGE(J364:L364)</f>
        <v>9</v>
      </c>
      <c r="N364" s="7" t="str">
        <f>IF(M364&lt;=6.9, "Detractor", IF(M364&lt;=8.9, "Neutral",IF(M364&gt;=9, "Promoter")))</f>
        <v>Promoter</v>
      </c>
      <c r="O364" s="5" t="s">
        <v>22</v>
      </c>
      <c r="P364" s="5" t="s">
        <v>23</v>
      </c>
      <c r="Q364" s="5" t="s">
        <v>22</v>
      </c>
      <c r="R364" s="7" t="s">
        <v>24</v>
      </c>
      <c r="S364" s="7">
        <v>2</v>
      </c>
      <c r="T364" s="7">
        <v>0.32</v>
      </c>
      <c r="U364" s="7" t="str">
        <f t="shared" si="11"/>
        <v>Medium</v>
      </c>
    </row>
    <row r="365" spans="1:21" x14ac:dyDescent="0.5">
      <c r="A365" s="5" t="s">
        <v>385</v>
      </c>
      <c r="B365" s="5" t="s">
        <v>19</v>
      </c>
      <c r="C365" s="5" t="s">
        <v>54</v>
      </c>
      <c r="D365" s="5">
        <v>18.25</v>
      </c>
      <c r="E365" s="5">
        <f>20.5-D365</f>
        <v>2.25</v>
      </c>
      <c r="F365" s="6">
        <v>737262</v>
      </c>
      <c r="G365" s="6">
        <v>928950.12</v>
      </c>
      <c r="H365" s="6">
        <f>(G365-F365)/E365</f>
        <v>85194.72</v>
      </c>
      <c r="I365" s="6">
        <f t="shared" si="10"/>
        <v>191688.12</v>
      </c>
      <c r="J365" s="7" t="s">
        <v>21</v>
      </c>
      <c r="K365" s="7">
        <v>7</v>
      </c>
      <c r="L365" s="7">
        <v>4</v>
      </c>
      <c r="M365" s="7">
        <f>AVERAGE(J365:L365)</f>
        <v>5.5</v>
      </c>
      <c r="N365" s="7" t="str">
        <f>IF(M365&lt;=6.9, "Detractor", IF(M365&lt;=8.9, "Neutral",IF(M365&gt;=9, "Promoter")))</f>
        <v>Detractor</v>
      </c>
      <c r="O365" s="5" t="s">
        <v>23</v>
      </c>
      <c r="P365" s="5" t="s">
        <v>23</v>
      </c>
      <c r="Q365" s="5" t="s">
        <v>23</v>
      </c>
      <c r="R365" s="7" t="s">
        <v>24</v>
      </c>
      <c r="S365" s="7">
        <v>1</v>
      </c>
      <c r="T365" s="7">
        <v>0.78</v>
      </c>
      <c r="U365" s="7" t="str">
        <f t="shared" si="11"/>
        <v>Highest</v>
      </c>
    </row>
    <row r="366" spans="1:21" x14ac:dyDescent="0.5">
      <c r="A366" s="5" t="s">
        <v>421</v>
      </c>
      <c r="B366" s="5" t="s">
        <v>19</v>
      </c>
      <c r="C366" s="5" t="s">
        <v>72</v>
      </c>
      <c r="D366" s="5">
        <v>17</v>
      </c>
      <c r="E366" s="5">
        <f>20.5-D366</f>
        <v>3.5</v>
      </c>
      <c r="F366" s="6">
        <v>513003</v>
      </c>
      <c r="G366" s="6">
        <v>810544.74</v>
      </c>
      <c r="H366" s="6">
        <f>(G366-F366)/E366</f>
        <v>85011.92571428571</v>
      </c>
      <c r="I366" s="6">
        <f t="shared" si="10"/>
        <v>297541.74</v>
      </c>
      <c r="J366" s="7">
        <v>9</v>
      </c>
      <c r="K366" s="7">
        <v>9</v>
      </c>
      <c r="L366" s="7">
        <v>9</v>
      </c>
      <c r="M366" s="7">
        <f>AVERAGE(J366:L366)</f>
        <v>9</v>
      </c>
      <c r="N366" s="7" t="str">
        <f>IF(M366&lt;=6.9, "Detractor", IF(M366&lt;=8.9, "Neutral",IF(M366&gt;=9, "Promoter")))</f>
        <v>Promoter</v>
      </c>
      <c r="O366" s="5" t="s">
        <v>23</v>
      </c>
      <c r="P366" s="5" t="s">
        <v>23</v>
      </c>
      <c r="Q366" s="5" t="s">
        <v>22</v>
      </c>
      <c r="R366" s="7" t="s">
        <v>36</v>
      </c>
      <c r="S366" s="7">
        <v>4</v>
      </c>
      <c r="T366" s="7">
        <v>0.49</v>
      </c>
      <c r="U366" s="7" t="str">
        <f t="shared" si="11"/>
        <v>Medium</v>
      </c>
    </row>
    <row r="367" spans="1:21" x14ac:dyDescent="0.5">
      <c r="A367" s="5" t="s">
        <v>707</v>
      </c>
      <c r="B367" s="5" t="s">
        <v>26</v>
      </c>
      <c r="C367" s="5" t="s">
        <v>41</v>
      </c>
      <c r="D367" s="5">
        <v>19.75</v>
      </c>
      <c r="E367" s="5">
        <f>20.5-D367</f>
        <v>0.75</v>
      </c>
      <c r="F367" s="6">
        <v>235533</v>
      </c>
      <c r="G367" s="6">
        <v>299126.91000000003</v>
      </c>
      <c r="H367" s="6">
        <f>(G367-F367)/E367</f>
        <v>84791.880000000048</v>
      </c>
      <c r="I367" s="6">
        <f t="shared" si="10"/>
        <v>63593.910000000033</v>
      </c>
      <c r="J367" s="7" t="s">
        <v>21</v>
      </c>
      <c r="K367" s="7" t="s">
        <v>21</v>
      </c>
      <c r="L367" s="7">
        <v>10</v>
      </c>
      <c r="M367" s="7">
        <f>AVERAGE(J367:L367)</f>
        <v>10</v>
      </c>
      <c r="N367" s="7" t="str">
        <f>IF(M367&lt;=6.9, "Detractor", IF(M367&lt;=8.9, "Neutral",IF(M367&gt;=9, "Promoter")))</f>
        <v>Promoter</v>
      </c>
      <c r="O367" s="5" t="s">
        <v>23</v>
      </c>
      <c r="P367" s="5" t="s">
        <v>22</v>
      </c>
      <c r="Q367" s="5" t="s">
        <v>23</v>
      </c>
      <c r="R367" s="7" t="s">
        <v>24</v>
      </c>
      <c r="S367" s="7">
        <v>2</v>
      </c>
      <c r="T367" s="7">
        <v>0.98</v>
      </c>
      <c r="U367" s="7" t="str">
        <f t="shared" si="11"/>
        <v>Highest</v>
      </c>
    </row>
    <row r="368" spans="1:21" x14ac:dyDescent="0.5">
      <c r="A368" s="5" t="s">
        <v>583</v>
      </c>
      <c r="B368" s="5" t="s">
        <v>31</v>
      </c>
      <c r="C368" s="5" t="s">
        <v>70</v>
      </c>
      <c r="D368" s="5">
        <v>17.25</v>
      </c>
      <c r="E368" s="5">
        <f>20.5-D368</f>
        <v>3.25</v>
      </c>
      <c r="F368" s="6">
        <v>483049</v>
      </c>
      <c r="G368" s="6">
        <v>758386.92999999993</v>
      </c>
      <c r="H368" s="6">
        <f>(G368-F368)/E368</f>
        <v>84719.363076923051</v>
      </c>
      <c r="I368" s="6">
        <f t="shared" si="10"/>
        <v>275337.92999999993</v>
      </c>
      <c r="J368" s="7">
        <v>9</v>
      </c>
      <c r="K368" s="7">
        <v>9</v>
      </c>
      <c r="L368" s="7">
        <v>10</v>
      </c>
      <c r="M368" s="7">
        <f>AVERAGE(J368:L368)</f>
        <v>9.3333333333333339</v>
      </c>
      <c r="N368" s="7" t="str">
        <f>IF(M368&lt;=6.9, "Detractor", IF(M368&lt;=8.9, "Neutral",IF(M368&gt;=9, "Promoter")))</f>
        <v>Promoter</v>
      </c>
      <c r="O368" s="5" t="s">
        <v>23</v>
      </c>
      <c r="P368" s="5" t="s">
        <v>23</v>
      </c>
      <c r="Q368" s="5" t="s">
        <v>22</v>
      </c>
      <c r="R368" s="7" t="s">
        <v>36</v>
      </c>
      <c r="S368" s="7">
        <v>5</v>
      </c>
      <c r="T368" s="7">
        <v>0.04</v>
      </c>
      <c r="U368" s="7" t="str">
        <f t="shared" si="11"/>
        <v>Low</v>
      </c>
    </row>
    <row r="369" spans="1:21" x14ac:dyDescent="0.5">
      <c r="A369" s="5" t="s">
        <v>129</v>
      </c>
      <c r="B369" s="5" t="s">
        <v>19</v>
      </c>
      <c r="C369" s="5" t="s">
        <v>20</v>
      </c>
      <c r="D369" s="5">
        <v>17</v>
      </c>
      <c r="E369" s="5">
        <f>20.5-D369</f>
        <v>3.5</v>
      </c>
      <c r="F369" s="6">
        <v>304545</v>
      </c>
      <c r="G369" s="6">
        <v>599953.64999999991</v>
      </c>
      <c r="H369" s="6">
        <f>(G369-F369)/E369</f>
        <v>84402.4714285714</v>
      </c>
      <c r="I369" s="6">
        <f t="shared" si="10"/>
        <v>295408.64999999991</v>
      </c>
      <c r="J369" s="7">
        <v>10</v>
      </c>
      <c r="K369" s="7">
        <v>9</v>
      </c>
      <c r="L369" s="7">
        <v>9</v>
      </c>
      <c r="M369" s="7">
        <f>AVERAGE(J369:L369)</f>
        <v>9.3333333333333339</v>
      </c>
      <c r="N369" s="7" t="str">
        <f>IF(M369&lt;=6.9, "Detractor", IF(M369&lt;=8.9, "Neutral",IF(M369&gt;=9, "Promoter")))</f>
        <v>Promoter</v>
      </c>
      <c r="O369" s="5" t="s">
        <v>23</v>
      </c>
      <c r="P369" s="5" t="s">
        <v>23</v>
      </c>
      <c r="Q369" s="5" t="s">
        <v>23</v>
      </c>
      <c r="R369" s="7" t="s">
        <v>24</v>
      </c>
      <c r="S369" s="7" t="e">
        <v>#N/A</v>
      </c>
      <c r="T369" s="7" t="e">
        <v>#N/A</v>
      </c>
      <c r="U369" s="7" t="e">
        <f t="shared" si="11"/>
        <v>#N/A</v>
      </c>
    </row>
    <row r="370" spans="1:21" x14ac:dyDescent="0.5">
      <c r="A370" s="5" t="s">
        <v>973</v>
      </c>
      <c r="B370" s="5" t="s">
        <v>31</v>
      </c>
      <c r="C370" s="5" t="s">
        <v>33</v>
      </c>
      <c r="D370" s="5">
        <v>17.5</v>
      </c>
      <c r="E370" s="5">
        <f>20.5-D370</f>
        <v>3</v>
      </c>
      <c r="F370" s="6">
        <v>286955</v>
      </c>
      <c r="G370" s="6">
        <v>539475.4</v>
      </c>
      <c r="H370" s="6">
        <f>(G370-F370)/E370</f>
        <v>84173.466666666674</v>
      </c>
      <c r="I370" s="6">
        <f t="shared" si="10"/>
        <v>252520.40000000002</v>
      </c>
      <c r="J370" s="7">
        <v>10</v>
      </c>
      <c r="K370" s="7">
        <v>9</v>
      </c>
      <c r="L370" s="7">
        <v>9</v>
      </c>
      <c r="M370" s="7">
        <f>AVERAGE(J370:L370)</f>
        <v>9.3333333333333339</v>
      </c>
      <c r="N370" s="7" t="str">
        <f>IF(M370&lt;=6.9, "Detractor", IF(M370&lt;=8.9, "Neutral",IF(M370&gt;=9, "Promoter")))</f>
        <v>Promoter</v>
      </c>
      <c r="O370" s="5" t="s">
        <v>23</v>
      </c>
      <c r="P370" s="5" t="s">
        <v>23</v>
      </c>
      <c r="Q370" s="5" t="s">
        <v>22</v>
      </c>
      <c r="R370" s="7" t="s">
        <v>24</v>
      </c>
      <c r="S370" s="7">
        <v>5</v>
      </c>
      <c r="T370" s="7">
        <v>0.37</v>
      </c>
      <c r="U370" s="7" t="str">
        <f t="shared" si="11"/>
        <v>Medium</v>
      </c>
    </row>
    <row r="371" spans="1:21" x14ac:dyDescent="0.5">
      <c r="A371" s="5" t="s">
        <v>317</v>
      </c>
      <c r="B371" s="5" t="s">
        <v>35</v>
      </c>
      <c r="C371" s="5" t="s">
        <v>20</v>
      </c>
      <c r="D371" s="5">
        <v>18.5</v>
      </c>
      <c r="E371" s="5">
        <f>20.5-D371</f>
        <v>2</v>
      </c>
      <c r="F371" s="6">
        <v>188754</v>
      </c>
      <c r="G371" s="6">
        <v>356745.06</v>
      </c>
      <c r="H371" s="6">
        <f>(G371-F371)/E371</f>
        <v>83995.53</v>
      </c>
      <c r="I371" s="6">
        <f t="shared" si="10"/>
        <v>167991.06</v>
      </c>
      <c r="J371" s="7" t="s">
        <v>21</v>
      </c>
      <c r="K371" s="7">
        <v>9</v>
      </c>
      <c r="L371" s="7">
        <v>9</v>
      </c>
      <c r="M371" s="7">
        <f>AVERAGE(J371:L371)</f>
        <v>9</v>
      </c>
      <c r="N371" s="7" t="str">
        <f>IF(M371&lt;=6.9, "Detractor", IF(M371&lt;=8.9, "Neutral",IF(M371&gt;=9, "Promoter")))</f>
        <v>Promoter</v>
      </c>
      <c r="O371" s="5" t="s">
        <v>22</v>
      </c>
      <c r="P371" s="5" t="s">
        <v>22</v>
      </c>
      <c r="Q371" s="5" t="s">
        <v>22</v>
      </c>
      <c r="R371" s="7" t="s">
        <v>24</v>
      </c>
      <c r="S371" s="7" t="e">
        <v>#N/A</v>
      </c>
      <c r="T371" s="7" t="e">
        <v>#N/A</v>
      </c>
      <c r="U371" s="7" t="e">
        <f t="shared" si="11"/>
        <v>#N/A</v>
      </c>
    </row>
    <row r="372" spans="1:21" x14ac:dyDescent="0.5">
      <c r="A372" s="5" t="s">
        <v>452</v>
      </c>
      <c r="B372" s="5" t="s">
        <v>31</v>
      </c>
      <c r="C372" s="5" t="s">
        <v>29</v>
      </c>
      <c r="D372" s="5">
        <v>18.75</v>
      </c>
      <c r="E372" s="5">
        <f>20.5-D372</f>
        <v>1.75</v>
      </c>
      <c r="F372" s="6">
        <v>305472</v>
      </c>
      <c r="G372" s="6">
        <v>452098.56</v>
      </c>
      <c r="H372" s="6">
        <f>(G372-F372)/E372</f>
        <v>83786.605714285717</v>
      </c>
      <c r="I372" s="6">
        <f t="shared" si="10"/>
        <v>146626.56</v>
      </c>
      <c r="J372" s="7" t="s">
        <v>21</v>
      </c>
      <c r="K372" s="7">
        <v>9</v>
      </c>
      <c r="L372" s="7">
        <v>10</v>
      </c>
      <c r="M372" s="7">
        <f>AVERAGE(J372:L372)</f>
        <v>9.5</v>
      </c>
      <c r="N372" s="7" t="str">
        <f>IF(M372&lt;=6.9, "Detractor", IF(M372&lt;=8.9, "Neutral",IF(M372&gt;=9, "Promoter")))</f>
        <v>Promoter</v>
      </c>
      <c r="O372" s="5" t="s">
        <v>23</v>
      </c>
      <c r="P372" s="5" t="s">
        <v>22</v>
      </c>
      <c r="Q372" s="5" t="s">
        <v>23</v>
      </c>
      <c r="R372" s="7" t="s">
        <v>24</v>
      </c>
      <c r="S372" s="7">
        <v>3</v>
      </c>
      <c r="T372" s="7">
        <v>0.91</v>
      </c>
      <c r="U372" s="7" t="str">
        <f t="shared" si="11"/>
        <v>Highest</v>
      </c>
    </row>
    <row r="373" spans="1:21" x14ac:dyDescent="0.5">
      <c r="A373" s="5" t="s">
        <v>141</v>
      </c>
      <c r="B373" s="5" t="s">
        <v>26</v>
      </c>
      <c r="C373" s="5" t="s">
        <v>46</v>
      </c>
      <c r="D373" s="5">
        <v>18.25</v>
      </c>
      <c r="E373" s="5">
        <f>20.5-D373</f>
        <v>2.25</v>
      </c>
      <c r="F373" s="6">
        <v>290027</v>
      </c>
      <c r="G373" s="6">
        <v>478544.55000000005</v>
      </c>
      <c r="H373" s="6">
        <f>(G373-F373)/E373</f>
        <v>83785.577777777798</v>
      </c>
      <c r="I373" s="6">
        <f t="shared" si="10"/>
        <v>188517.55000000005</v>
      </c>
      <c r="J373" s="7" t="s">
        <v>21</v>
      </c>
      <c r="K373" s="7">
        <v>10</v>
      </c>
      <c r="L373" s="7">
        <v>9</v>
      </c>
      <c r="M373" s="7">
        <f>AVERAGE(J373:L373)</f>
        <v>9.5</v>
      </c>
      <c r="N373" s="7" t="str">
        <f>IF(M373&lt;=6.9, "Detractor", IF(M373&lt;=8.9, "Neutral",IF(M373&gt;=9, "Promoter")))</f>
        <v>Promoter</v>
      </c>
      <c r="O373" s="5" t="s">
        <v>22</v>
      </c>
      <c r="P373" s="5" t="s">
        <v>23</v>
      </c>
      <c r="Q373" s="5" t="s">
        <v>23</v>
      </c>
      <c r="R373" s="7" t="s">
        <v>24</v>
      </c>
      <c r="S373" s="7">
        <v>4</v>
      </c>
      <c r="T373" s="7">
        <v>0.32</v>
      </c>
      <c r="U373" s="7" t="str">
        <f t="shared" si="11"/>
        <v>Medium</v>
      </c>
    </row>
    <row r="374" spans="1:21" x14ac:dyDescent="0.5">
      <c r="A374" s="5" t="s">
        <v>170</v>
      </c>
      <c r="B374" s="5" t="s">
        <v>31</v>
      </c>
      <c r="C374" s="5" t="s">
        <v>70</v>
      </c>
      <c r="D374" s="5">
        <v>18.75</v>
      </c>
      <c r="E374" s="5">
        <f>20.5-D374</f>
        <v>1.75</v>
      </c>
      <c r="F374" s="6">
        <v>158632</v>
      </c>
      <c r="G374" s="6">
        <v>304573.44</v>
      </c>
      <c r="H374" s="6">
        <f>(G374-F374)/E374</f>
        <v>83395.108571428573</v>
      </c>
      <c r="I374" s="6">
        <f t="shared" si="10"/>
        <v>145941.44</v>
      </c>
      <c r="J374" s="7" t="s">
        <v>21</v>
      </c>
      <c r="K374" s="7">
        <v>9</v>
      </c>
      <c r="L374" s="7">
        <v>10</v>
      </c>
      <c r="M374" s="7">
        <f>AVERAGE(J374:L374)</f>
        <v>9.5</v>
      </c>
      <c r="N374" s="7" t="str">
        <f>IF(M374&lt;=6.9, "Detractor", IF(M374&lt;=8.9, "Neutral",IF(M374&gt;=9, "Promoter")))</f>
        <v>Promoter</v>
      </c>
      <c r="O374" s="5" t="s">
        <v>22</v>
      </c>
      <c r="P374" s="5" t="s">
        <v>23</v>
      </c>
      <c r="Q374" s="5" t="s">
        <v>23</v>
      </c>
      <c r="R374" s="7" t="s">
        <v>24</v>
      </c>
      <c r="S374" s="7">
        <v>4</v>
      </c>
      <c r="T374" s="7">
        <v>0.3</v>
      </c>
      <c r="U374" s="7" t="str">
        <f t="shared" si="11"/>
        <v>Medium</v>
      </c>
    </row>
    <row r="375" spans="1:21" x14ac:dyDescent="0.5">
      <c r="A375" s="5" t="s">
        <v>561</v>
      </c>
      <c r="B375" s="5" t="s">
        <v>35</v>
      </c>
      <c r="C375" s="5" t="s">
        <v>33</v>
      </c>
      <c r="D375" s="5">
        <v>18.75</v>
      </c>
      <c r="E375" s="5">
        <f>20.5-D375</f>
        <v>1.75</v>
      </c>
      <c r="F375" s="6">
        <v>157719</v>
      </c>
      <c r="G375" s="6">
        <v>302820.47999999998</v>
      </c>
      <c r="H375" s="6">
        <f>(G375-F375)/E375</f>
        <v>82915.131428571418</v>
      </c>
      <c r="I375" s="6">
        <f t="shared" si="10"/>
        <v>145101.47999999998</v>
      </c>
      <c r="J375" s="7" t="s">
        <v>21</v>
      </c>
      <c r="K375" s="7">
        <v>10</v>
      </c>
      <c r="L375" s="7">
        <v>10</v>
      </c>
      <c r="M375" s="7">
        <f>AVERAGE(J375:L375)</f>
        <v>10</v>
      </c>
      <c r="N375" s="7" t="str">
        <f>IF(M375&lt;=6.9, "Detractor", IF(M375&lt;=8.9, "Neutral",IF(M375&gt;=9, "Promoter")))</f>
        <v>Promoter</v>
      </c>
      <c r="O375" s="5" t="s">
        <v>22</v>
      </c>
      <c r="P375" s="5" t="s">
        <v>23</v>
      </c>
      <c r="Q375" s="5" t="s">
        <v>23</v>
      </c>
      <c r="R375" s="7" t="s">
        <v>24</v>
      </c>
      <c r="S375" s="7">
        <v>4</v>
      </c>
      <c r="T375" s="7">
        <v>0.49</v>
      </c>
      <c r="U375" s="7" t="str">
        <f t="shared" si="11"/>
        <v>Medium</v>
      </c>
    </row>
    <row r="376" spans="1:21" x14ac:dyDescent="0.5">
      <c r="A376" s="5" t="s">
        <v>746</v>
      </c>
      <c r="B376" s="5" t="s">
        <v>31</v>
      </c>
      <c r="C376" s="5" t="s">
        <v>43</v>
      </c>
      <c r="D376" s="5">
        <v>17.25</v>
      </c>
      <c r="E376" s="5">
        <f>20.5-D376</f>
        <v>3.25</v>
      </c>
      <c r="F376" s="6">
        <v>309627</v>
      </c>
      <c r="G376" s="6">
        <v>579002.49</v>
      </c>
      <c r="H376" s="6">
        <f>(G376-F376)/E376</f>
        <v>82884.766153846154</v>
      </c>
      <c r="I376" s="6">
        <f t="shared" si="10"/>
        <v>269375.49</v>
      </c>
      <c r="J376" s="7">
        <v>10</v>
      </c>
      <c r="K376" s="7">
        <v>9</v>
      </c>
      <c r="L376" s="7">
        <v>9</v>
      </c>
      <c r="M376" s="7">
        <f>AVERAGE(J376:L376)</f>
        <v>9.3333333333333339</v>
      </c>
      <c r="N376" s="7" t="str">
        <f>IF(M376&lt;=6.9, "Detractor", IF(M376&lt;=8.9, "Neutral",IF(M376&gt;=9, "Promoter")))</f>
        <v>Promoter</v>
      </c>
      <c r="O376" s="5" t="s">
        <v>23</v>
      </c>
      <c r="P376" s="5" t="s">
        <v>23</v>
      </c>
      <c r="Q376" s="5" t="s">
        <v>23</v>
      </c>
      <c r="R376" s="7" t="s">
        <v>36</v>
      </c>
      <c r="S376" s="7">
        <v>5</v>
      </c>
      <c r="T376" s="7">
        <v>0.44</v>
      </c>
      <c r="U376" s="7" t="str">
        <f t="shared" si="11"/>
        <v>Medium</v>
      </c>
    </row>
    <row r="377" spans="1:21" x14ac:dyDescent="0.5">
      <c r="A377" s="5" t="s">
        <v>559</v>
      </c>
      <c r="B377" s="5" t="s">
        <v>31</v>
      </c>
      <c r="C377" s="5" t="s">
        <v>33</v>
      </c>
      <c r="D377" s="5">
        <v>18.25</v>
      </c>
      <c r="E377" s="5">
        <f>20.5-D377</f>
        <v>2.25</v>
      </c>
      <c r="F377" s="6">
        <v>316061</v>
      </c>
      <c r="G377" s="6">
        <v>502536.99</v>
      </c>
      <c r="H377" s="6">
        <f>(G377-F377)/E377</f>
        <v>82878.217777777769</v>
      </c>
      <c r="I377" s="6">
        <f t="shared" si="10"/>
        <v>186475.99</v>
      </c>
      <c r="J377" s="7" t="s">
        <v>21</v>
      </c>
      <c r="K377" s="7">
        <v>9</v>
      </c>
      <c r="L377" s="7">
        <v>9</v>
      </c>
      <c r="M377" s="7">
        <f>AVERAGE(J377:L377)</f>
        <v>9</v>
      </c>
      <c r="N377" s="7" t="str">
        <f>IF(M377&lt;=6.9, "Detractor", IF(M377&lt;=8.9, "Neutral",IF(M377&gt;=9, "Promoter")))</f>
        <v>Promoter</v>
      </c>
      <c r="O377" s="5" t="s">
        <v>23</v>
      </c>
      <c r="P377" s="5" t="s">
        <v>22</v>
      </c>
      <c r="Q377" s="5" t="s">
        <v>22</v>
      </c>
      <c r="R377" s="7" t="s">
        <v>24</v>
      </c>
      <c r="S377" s="7">
        <v>3</v>
      </c>
      <c r="T377" s="7">
        <v>0.49</v>
      </c>
      <c r="U377" s="7" t="str">
        <f t="shared" si="11"/>
        <v>Medium</v>
      </c>
    </row>
    <row r="378" spans="1:21" x14ac:dyDescent="0.5">
      <c r="A378" s="5" t="s">
        <v>313</v>
      </c>
      <c r="B378" s="5" t="s">
        <v>19</v>
      </c>
      <c r="C378" s="5" t="s">
        <v>43</v>
      </c>
      <c r="D378" s="5">
        <v>17</v>
      </c>
      <c r="E378" s="5">
        <f>20.5-D378</f>
        <v>3.5</v>
      </c>
      <c r="F378" s="6">
        <v>738194</v>
      </c>
      <c r="G378" s="6">
        <v>1026089.66</v>
      </c>
      <c r="H378" s="6">
        <f>(G378-F378)/E378</f>
        <v>82255.902857142864</v>
      </c>
      <c r="I378" s="6">
        <f t="shared" si="10"/>
        <v>287895.66000000003</v>
      </c>
      <c r="J378" s="7">
        <v>10</v>
      </c>
      <c r="K378" s="7">
        <v>10</v>
      </c>
      <c r="L378" s="7">
        <v>8</v>
      </c>
      <c r="M378" s="7">
        <f>AVERAGE(J378:L378)</f>
        <v>9.3333333333333339</v>
      </c>
      <c r="N378" s="7" t="str">
        <f>IF(M378&lt;=6.9, "Detractor", IF(M378&lt;=8.9, "Neutral",IF(M378&gt;=9, "Promoter")))</f>
        <v>Promoter</v>
      </c>
      <c r="O378" s="5" t="s">
        <v>23</v>
      </c>
      <c r="P378" s="5" t="s">
        <v>23</v>
      </c>
      <c r="Q378" s="5" t="s">
        <v>22</v>
      </c>
      <c r="R378" s="7" t="s">
        <v>24</v>
      </c>
      <c r="S378" s="7">
        <v>6</v>
      </c>
      <c r="T378" s="7">
        <v>0.19</v>
      </c>
      <c r="U378" s="7" t="str">
        <f t="shared" si="11"/>
        <v>Low</v>
      </c>
    </row>
    <row r="379" spans="1:21" x14ac:dyDescent="0.5">
      <c r="A379" s="5" t="s">
        <v>492</v>
      </c>
      <c r="B379" s="5" t="s">
        <v>31</v>
      </c>
      <c r="C379" s="5" t="s">
        <v>39</v>
      </c>
      <c r="D379" s="5">
        <v>18.25</v>
      </c>
      <c r="E379" s="5">
        <f>20.5-D379</f>
        <v>2.25</v>
      </c>
      <c r="F379" s="6">
        <v>193531</v>
      </c>
      <c r="G379" s="6">
        <v>377385.44999999995</v>
      </c>
      <c r="H379" s="6">
        <f>(G379-F379)/E379</f>
        <v>81713.088888888873</v>
      </c>
      <c r="I379" s="6">
        <f t="shared" si="10"/>
        <v>183854.44999999995</v>
      </c>
      <c r="J379" s="7" t="s">
        <v>21</v>
      </c>
      <c r="K379" s="7">
        <v>10</v>
      </c>
      <c r="L379" s="7">
        <v>10</v>
      </c>
      <c r="M379" s="7">
        <f>AVERAGE(J379:L379)</f>
        <v>10</v>
      </c>
      <c r="N379" s="7" t="str">
        <f>IF(M379&lt;=6.9, "Detractor", IF(M379&lt;=8.9, "Neutral",IF(M379&gt;=9, "Promoter")))</f>
        <v>Promoter</v>
      </c>
      <c r="O379" s="5" t="s">
        <v>23</v>
      </c>
      <c r="P379" s="5" t="s">
        <v>23</v>
      </c>
      <c r="Q379" s="5" t="s">
        <v>23</v>
      </c>
      <c r="R379" s="7" t="s">
        <v>36</v>
      </c>
      <c r="S379" s="7">
        <v>4</v>
      </c>
      <c r="T379" s="7">
        <v>0.57999999999999996</v>
      </c>
      <c r="U379" s="7" t="str">
        <f t="shared" si="11"/>
        <v>High</v>
      </c>
    </row>
    <row r="380" spans="1:21" x14ac:dyDescent="0.5">
      <c r="A380" s="5" t="s">
        <v>531</v>
      </c>
      <c r="B380" s="5" t="s">
        <v>35</v>
      </c>
      <c r="C380" s="5" t="s">
        <v>46</v>
      </c>
      <c r="D380" s="5">
        <v>18.5</v>
      </c>
      <c r="E380" s="5">
        <f>20.5-D380</f>
        <v>2</v>
      </c>
      <c r="F380" s="6">
        <v>171990</v>
      </c>
      <c r="G380" s="6">
        <v>335380.5</v>
      </c>
      <c r="H380" s="6">
        <f>(G380-F380)/E380</f>
        <v>81695.25</v>
      </c>
      <c r="I380" s="6">
        <f t="shared" si="10"/>
        <v>163390.5</v>
      </c>
      <c r="J380" s="7" t="s">
        <v>21</v>
      </c>
      <c r="K380" s="7">
        <v>8</v>
      </c>
      <c r="L380" s="7">
        <v>9</v>
      </c>
      <c r="M380" s="7">
        <f>AVERAGE(J380:L380)</f>
        <v>8.5</v>
      </c>
      <c r="N380" s="7" t="str">
        <f>IF(M380&lt;=6.9, "Detractor", IF(M380&lt;=8.9, "Neutral",IF(M380&gt;=9, "Promoter")))</f>
        <v>Neutral</v>
      </c>
      <c r="O380" s="5" t="s">
        <v>23</v>
      </c>
      <c r="P380" s="5" t="s">
        <v>23</v>
      </c>
      <c r="Q380" s="5" t="s">
        <v>22</v>
      </c>
      <c r="R380" s="7" t="s">
        <v>24</v>
      </c>
      <c r="S380" s="7">
        <v>4</v>
      </c>
      <c r="T380" s="7">
        <v>0.96</v>
      </c>
      <c r="U380" s="7" t="str">
        <f t="shared" si="11"/>
        <v>Highest</v>
      </c>
    </row>
    <row r="381" spans="1:21" x14ac:dyDescent="0.5">
      <c r="A381" s="5" t="s">
        <v>182</v>
      </c>
      <c r="B381" s="5" t="s">
        <v>35</v>
      </c>
      <c r="C381" s="5" t="s">
        <v>27</v>
      </c>
      <c r="D381" s="5">
        <v>19</v>
      </c>
      <c r="E381" s="5">
        <f>20.5-D381</f>
        <v>1.5</v>
      </c>
      <c r="F381" s="6">
        <v>194945</v>
      </c>
      <c r="G381" s="6">
        <v>315810.90000000002</v>
      </c>
      <c r="H381" s="6">
        <f>(G381-F381)/E381</f>
        <v>80577.266666666677</v>
      </c>
      <c r="I381" s="6">
        <f t="shared" si="10"/>
        <v>120865.90000000002</v>
      </c>
      <c r="J381" s="7" t="s">
        <v>21</v>
      </c>
      <c r="K381" s="7" t="s">
        <v>21</v>
      </c>
      <c r="L381" s="7">
        <v>9</v>
      </c>
      <c r="M381" s="7">
        <f>AVERAGE(J381:L381)</f>
        <v>9</v>
      </c>
      <c r="N381" s="7" t="str">
        <f>IF(M381&lt;=6.9, "Detractor", IF(M381&lt;=8.9, "Neutral",IF(M381&gt;=9, "Promoter")))</f>
        <v>Promoter</v>
      </c>
      <c r="O381" s="5" t="s">
        <v>22</v>
      </c>
      <c r="P381" s="5" t="s">
        <v>23</v>
      </c>
      <c r="Q381" s="5" t="s">
        <v>22</v>
      </c>
      <c r="R381" s="7" t="s">
        <v>24</v>
      </c>
      <c r="S381" s="7">
        <v>2</v>
      </c>
      <c r="T381" s="7">
        <v>0.9</v>
      </c>
      <c r="U381" s="7" t="str">
        <f t="shared" si="11"/>
        <v>Highest</v>
      </c>
    </row>
    <row r="382" spans="1:21" x14ac:dyDescent="0.5">
      <c r="A382" s="5" t="s">
        <v>523</v>
      </c>
      <c r="B382" s="5" t="s">
        <v>26</v>
      </c>
      <c r="C382" s="5" t="s">
        <v>54</v>
      </c>
      <c r="D382" s="5">
        <v>19.25</v>
      </c>
      <c r="E382" s="5">
        <f>20.5-D382</f>
        <v>1.25</v>
      </c>
      <c r="F382" s="6">
        <v>559466</v>
      </c>
      <c r="G382" s="6">
        <v>660169.88</v>
      </c>
      <c r="H382" s="6">
        <f>(G382-F382)/E382</f>
        <v>80563.104000000007</v>
      </c>
      <c r="I382" s="6">
        <f t="shared" si="10"/>
        <v>100703.88</v>
      </c>
      <c r="J382" s="7" t="s">
        <v>21</v>
      </c>
      <c r="K382" s="7" t="s">
        <v>21</v>
      </c>
      <c r="L382" s="7">
        <v>10</v>
      </c>
      <c r="M382" s="7">
        <f>AVERAGE(J382:L382)</f>
        <v>10</v>
      </c>
      <c r="N382" s="7" t="str">
        <f>IF(M382&lt;=6.9, "Detractor", IF(M382&lt;=8.9, "Neutral",IF(M382&gt;=9, "Promoter")))</f>
        <v>Promoter</v>
      </c>
      <c r="O382" s="5" t="s">
        <v>22</v>
      </c>
      <c r="P382" s="5" t="s">
        <v>22</v>
      </c>
      <c r="Q382" s="5" t="s">
        <v>23</v>
      </c>
      <c r="R382" s="7" t="s">
        <v>36</v>
      </c>
      <c r="S382" s="7">
        <v>1</v>
      </c>
      <c r="T382" s="7">
        <v>0.27</v>
      </c>
      <c r="U382" s="7" t="str">
        <f t="shared" si="11"/>
        <v>Medium</v>
      </c>
    </row>
    <row r="383" spans="1:21" x14ac:dyDescent="0.5">
      <c r="A383" s="5" t="s">
        <v>419</v>
      </c>
      <c r="B383" s="5" t="s">
        <v>19</v>
      </c>
      <c r="C383" s="5" t="s">
        <v>70</v>
      </c>
      <c r="D383" s="5">
        <v>17</v>
      </c>
      <c r="E383" s="5">
        <f>20.5-D383</f>
        <v>3.5</v>
      </c>
      <c r="F383" s="6">
        <v>844664</v>
      </c>
      <c r="G383" s="6">
        <v>1123403.1200000001</v>
      </c>
      <c r="H383" s="6">
        <f>(G383-F383)/E383</f>
        <v>79639.748571428601</v>
      </c>
      <c r="I383" s="6">
        <f t="shared" si="10"/>
        <v>278739.12000000011</v>
      </c>
      <c r="J383" s="7">
        <v>9</v>
      </c>
      <c r="K383" s="7">
        <v>7</v>
      </c>
      <c r="L383" s="7">
        <v>10</v>
      </c>
      <c r="M383" s="7">
        <f>AVERAGE(J383:L383)</f>
        <v>8.6666666666666661</v>
      </c>
      <c r="N383" s="7" t="str">
        <f>IF(M383&lt;=6.9, "Detractor", IF(M383&lt;=8.9, "Neutral",IF(M383&gt;=9, "Promoter")))</f>
        <v>Neutral</v>
      </c>
      <c r="O383" s="5" t="s">
        <v>22</v>
      </c>
      <c r="P383" s="5" t="s">
        <v>22</v>
      </c>
      <c r="Q383" s="5" t="s">
        <v>23</v>
      </c>
      <c r="R383" s="7" t="s">
        <v>24</v>
      </c>
      <c r="S383" s="7">
        <v>2</v>
      </c>
      <c r="T383" s="7">
        <v>0.28999999999999998</v>
      </c>
      <c r="U383" s="7" t="str">
        <f t="shared" si="11"/>
        <v>Medium</v>
      </c>
    </row>
    <row r="384" spans="1:21" x14ac:dyDescent="0.5">
      <c r="A384" s="5" t="s">
        <v>106</v>
      </c>
      <c r="B384" s="5" t="s">
        <v>35</v>
      </c>
      <c r="C384" s="5" t="s">
        <v>29</v>
      </c>
      <c r="D384" s="5">
        <v>18.25</v>
      </c>
      <c r="E384" s="5">
        <f>20.5-D384</f>
        <v>2.25</v>
      </c>
      <c r="F384" s="6">
        <v>179161</v>
      </c>
      <c r="G384" s="6">
        <v>358322</v>
      </c>
      <c r="H384" s="6">
        <f>(G384-F384)/E384</f>
        <v>79627.111111111109</v>
      </c>
      <c r="I384" s="6">
        <f t="shared" si="10"/>
        <v>179161</v>
      </c>
      <c r="J384" s="7" t="s">
        <v>21</v>
      </c>
      <c r="K384" s="7">
        <v>10</v>
      </c>
      <c r="L384" s="7">
        <v>10</v>
      </c>
      <c r="M384" s="7">
        <f>AVERAGE(J384:L384)</f>
        <v>10</v>
      </c>
      <c r="N384" s="7" t="str">
        <f>IF(M384&lt;=6.9, "Detractor", IF(M384&lt;=8.9, "Neutral",IF(M384&gt;=9, "Promoter")))</f>
        <v>Promoter</v>
      </c>
      <c r="O384" s="5" t="s">
        <v>22</v>
      </c>
      <c r="P384" s="5" t="s">
        <v>22</v>
      </c>
      <c r="Q384" s="5" t="s">
        <v>22</v>
      </c>
      <c r="R384" s="7" t="s">
        <v>36</v>
      </c>
      <c r="S384" s="7">
        <v>4</v>
      </c>
      <c r="T384" s="7">
        <v>0.32</v>
      </c>
      <c r="U384" s="7" t="str">
        <f t="shared" si="11"/>
        <v>Medium</v>
      </c>
    </row>
    <row r="385" spans="1:21" x14ac:dyDescent="0.5">
      <c r="A385" s="5" t="s">
        <v>495</v>
      </c>
      <c r="B385" s="5" t="s">
        <v>31</v>
      </c>
      <c r="C385" s="5" t="s">
        <v>54</v>
      </c>
      <c r="D385" s="5">
        <v>19</v>
      </c>
      <c r="E385" s="5">
        <f>20.5-D385</f>
        <v>1.5</v>
      </c>
      <c r="F385" s="6">
        <v>361486</v>
      </c>
      <c r="G385" s="6">
        <v>480776.38</v>
      </c>
      <c r="H385" s="6">
        <f>(G385-F385)/E385</f>
        <v>79526.92</v>
      </c>
      <c r="I385" s="6">
        <f t="shared" si="10"/>
        <v>119290.38</v>
      </c>
      <c r="J385" s="7" t="s">
        <v>21</v>
      </c>
      <c r="K385" s="7" t="s">
        <v>21</v>
      </c>
      <c r="L385" s="7">
        <v>10</v>
      </c>
      <c r="M385" s="7">
        <f>AVERAGE(J385:L385)</f>
        <v>10</v>
      </c>
      <c r="N385" s="7" t="str">
        <f>IF(M385&lt;=6.9, "Detractor", IF(M385&lt;=8.9, "Neutral",IF(M385&gt;=9, "Promoter")))</f>
        <v>Promoter</v>
      </c>
      <c r="O385" s="5" t="s">
        <v>23</v>
      </c>
      <c r="P385" s="5" t="s">
        <v>22</v>
      </c>
      <c r="Q385" s="5" t="s">
        <v>23</v>
      </c>
      <c r="R385" s="7" t="s">
        <v>24</v>
      </c>
      <c r="S385" s="7">
        <v>1</v>
      </c>
      <c r="T385" s="7">
        <v>0.72</v>
      </c>
      <c r="U385" s="7" t="str">
        <f t="shared" si="11"/>
        <v>High</v>
      </c>
    </row>
    <row r="386" spans="1:21" x14ac:dyDescent="0.5">
      <c r="A386" s="5" t="s">
        <v>189</v>
      </c>
      <c r="B386" s="5" t="s">
        <v>35</v>
      </c>
      <c r="C386" s="5" t="s">
        <v>72</v>
      </c>
      <c r="D386" s="5">
        <v>18.75</v>
      </c>
      <c r="E386" s="5">
        <f>20.5-D386</f>
        <v>1.75</v>
      </c>
      <c r="F386" s="6">
        <v>153814</v>
      </c>
      <c r="G386" s="6">
        <v>292246.59999999998</v>
      </c>
      <c r="H386" s="6">
        <f>(G386-F386)/E386</f>
        <v>79104.342857142838</v>
      </c>
      <c r="I386" s="6">
        <f t="shared" si="10"/>
        <v>138432.59999999998</v>
      </c>
      <c r="J386" s="7" t="s">
        <v>21</v>
      </c>
      <c r="K386" s="7">
        <v>10</v>
      </c>
      <c r="L386" s="7">
        <v>10</v>
      </c>
      <c r="M386" s="7">
        <f>AVERAGE(J386:L386)</f>
        <v>10</v>
      </c>
      <c r="N386" s="7" t="str">
        <f>IF(M386&lt;=6.9, "Detractor", IF(M386&lt;=8.9, "Neutral",IF(M386&gt;=9, "Promoter")))</f>
        <v>Promoter</v>
      </c>
      <c r="O386" s="5" t="s">
        <v>22</v>
      </c>
      <c r="P386" s="5" t="s">
        <v>22</v>
      </c>
      <c r="Q386" s="5" t="s">
        <v>23</v>
      </c>
      <c r="R386" s="7" t="s">
        <v>36</v>
      </c>
      <c r="S386" s="7">
        <v>4</v>
      </c>
      <c r="T386" s="7">
        <v>0.44</v>
      </c>
      <c r="U386" s="7" t="str">
        <f t="shared" si="11"/>
        <v>Medium</v>
      </c>
    </row>
    <row r="387" spans="1:21" x14ac:dyDescent="0.5">
      <c r="A387" s="5" t="s">
        <v>564</v>
      </c>
      <c r="B387" s="5" t="s">
        <v>31</v>
      </c>
      <c r="C387" s="5" t="s">
        <v>20</v>
      </c>
      <c r="D387" s="5">
        <v>17.75</v>
      </c>
      <c r="E387" s="5">
        <f>20.5-D387</f>
        <v>2.75</v>
      </c>
      <c r="F387" s="6">
        <v>293831</v>
      </c>
      <c r="G387" s="6">
        <v>511265.94</v>
      </c>
      <c r="H387" s="6">
        <f>(G387-F387)/E387</f>
        <v>79067.250909090915</v>
      </c>
      <c r="I387" s="6">
        <f t="shared" ref="I387:I450" si="12">G387-F387</f>
        <v>217434.94</v>
      </c>
      <c r="J387" s="7">
        <v>10</v>
      </c>
      <c r="K387" s="7">
        <v>9</v>
      </c>
      <c r="L387" s="7">
        <v>5</v>
      </c>
      <c r="M387" s="7">
        <f>AVERAGE(J387:L387)</f>
        <v>8</v>
      </c>
      <c r="N387" s="7" t="str">
        <f>IF(M387&lt;=6.9, "Detractor", IF(M387&lt;=8.9, "Neutral",IF(M387&gt;=9, "Promoter")))</f>
        <v>Neutral</v>
      </c>
      <c r="O387" s="5" t="s">
        <v>22</v>
      </c>
      <c r="P387" s="5" t="s">
        <v>23</v>
      </c>
      <c r="Q387" s="5" t="s">
        <v>22</v>
      </c>
      <c r="R387" s="7" t="s">
        <v>24</v>
      </c>
      <c r="S387" s="7" t="e">
        <v>#N/A</v>
      </c>
      <c r="T387" s="7" t="e">
        <v>#N/A</v>
      </c>
      <c r="U387" s="7" t="e">
        <f t="shared" ref="U387:U450" si="13">IF(T387&lt;=0.25,"Low",IF(T387&lt;=0.5,"Medium",IF(T387&lt;=0.75,"High",IF(T387&gt;=0.76,"Highest"))))</f>
        <v>#N/A</v>
      </c>
    </row>
    <row r="388" spans="1:21" x14ac:dyDescent="0.5">
      <c r="A388" s="5" t="s">
        <v>749</v>
      </c>
      <c r="B388" s="5" t="s">
        <v>26</v>
      </c>
      <c r="C388" s="5" t="s">
        <v>43</v>
      </c>
      <c r="D388" s="5">
        <v>17</v>
      </c>
      <c r="E388" s="5">
        <f>20.5-D388</f>
        <v>3.5</v>
      </c>
      <c r="F388" s="6">
        <v>626220</v>
      </c>
      <c r="G388" s="6">
        <v>901756.8</v>
      </c>
      <c r="H388" s="6">
        <f>(G388-F388)/E388</f>
        <v>78724.800000000017</v>
      </c>
      <c r="I388" s="6">
        <f t="shared" si="12"/>
        <v>275536.80000000005</v>
      </c>
      <c r="J388" s="7">
        <v>9</v>
      </c>
      <c r="K388" s="7">
        <v>9</v>
      </c>
      <c r="L388" s="7">
        <v>10</v>
      </c>
      <c r="M388" s="7">
        <f>AVERAGE(J388:L388)</f>
        <v>9.3333333333333339</v>
      </c>
      <c r="N388" s="7" t="str">
        <f>IF(M388&lt;=6.9, "Detractor", IF(M388&lt;=8.9, "Neutral",IF(M388&gt;=9, "Promoter")))</f>
        <v>Promoter</v>
      </c>
      <c r="O388" s="5" t="s">
        <v>22</v>
      </c>
      <c r="P388" s="5" t="s">
        <v>23</v>
      </c>
      <c r="Q388" s="5" t="s">
        <v>23</v>
      </c>
      <c r="R388" s="7" t="s">
        <v>36</v>
      </c>
      <c r="S388" s="7">
        <v>4</v>
      </c>
      <c r="T388" s="7">
        <v>0.34</v>
      </c>
      <c r="U388" s="7" t="str">
        <f t="shared" si="13"/>
        <v>Medium</v>
      </c>
    </row>
    <row r="389" spans="1:21" x14ac:dyDescent="0.5">
      <c r="A389" s="5" t="s">
        <v>354</v>
      </c>
      <c r="B389" s="5" t="s">
        <v>31</v>
      </c>
      <c r="C389" s="5" t="s">
        <v>41</v>
      </c>
      <c r="D389" s="5">
        <v>18.5</v>
      </c>
      <c r="E389" s="5">
        <f>20.5-D389</f>
        <v>2</v>
      </c>
      <c r="F389" s="6">
        <v>314024</v>
      </c>
      <c r="G389" s="6">
        <v>471036</v>
      </c>
      <c r="H389" s="6">
        <f>(G389-F389)/E389</f>
        <v>78506</v>
      </c>
      <c r="I389" s="6">
        <f t="shared" si="12"/>
        <v>157012</v>
      </c>
      <c r="J389" s="7" t="s">
        <v>21</v>
      </c>
      <c r="K389" s="7">
        <v>9</v>
      </c>
      <c r="L389" s="7">
        <v>10</v>
      </c>
      <c r="M389" s="7">
        <f>AVERAGE(J389:L389)</f>
        <v>9.5</v>
      </c>
      <c r="N389" s="7" t="str">
        <f>IF(M389&lt;=6.9, "Detractor", IF(M389&lt;=8.9, "Neutral",IF(M389&gt;=9, "Promoter")))</f>
        <v>Promoter</v>
      </c>
      <c r="O389" s="5" t="s">
        <v>23</v>
      </c>
      <c r="P389" s="5" t="s">
        <v>22</v>
      </c>
      <c r="Q389" s="5" t="s">
        <v>22</v>
      </c>
      <c r="R389" s="7" t="s">
        <v>36</v>
      </c>
      <c r="S389" s="7">
        <v>3</v>
      </c>
      <c r="T389" s="7">
        <v>0.13</v>
      </c>
      <c r="U389" s="7" t="str">
        <f t="shared" si="13"/>
        <v>Low</v>
      </c>
    </row>
    <row r="390" spans="1:21" x14ac:dyDescent="0.5">
      <c r="A390" s="5" t="s">
        <v>866</v>
      </c>
      <c r="B390" s="5" t="s">
        <v>35</v>
      </c>
      <c r="C390" s="5" t="s">
        <v>20</v>
      </c>
      <c r="D390" s="5">
        <v>19</v>
      </c>
      <c r="E390" s="5">
        <f>20.5-D390</f>
        <v>1.5</v>
      </c>
      <c r="F390" s="6">
        <v>138462</v>
      </c>
      <c r="G390" s="6">
        <v>256154.7</v>
      </c>
      <c r="H390" s="6">
        <f>(G390-F390)/E390</f>
        <v>78461.8</v>
      </c>
      <c r="I390" s="6">
        <f t="shared" si="12"/>
        <v>117692.70000000001</v>
      </c>
      <c r="J390" s="7" t="s">
        <v>21</v>
      </c>
      <c r="K390" s="7" t="s">
        <v>21</v>
      </c>
      <c r="L390" s="7">
        <v>10</v>
      </c>
      <c r="M390" s="7">
        <f>AVERAGE(J390:L390)</f>
        <v>10</v>
      </c>
      <c r="N390" s="7" t="str">
        <f>IF(M390&lt;=6.9, "Detractor", IF(M390&lt;=8.9, "Neutral",IF(M390&gt;=9, "Promoter")))</f>
        <v>Promoter</v>
      </c>
      <c r="O390" s="5" t="s">
        <v>23</v>
      </c>
      <c r="P390" s="5" t="s">
        <v>22</v>
      </c>
      <c r="Q390" s="5" t="s">
        <v>22</v>
      </c>
      <c r="R390" s="7" t="s">
        <v>36</v>
      </c>
      <c r="S390" s="7" t="e">
        <v>#N/A</v>
      </c>
      <c r="T390" s="7" t="e">
        <v>#N/A</v>
      </c>
      <c r="U390" s="7" t="e">
        <f t="shared" si="13"/>
        <v>#N/A</v>
      </c>
    </row>
    <row r="391" spans="1:21" x14ac:dyDescent="0.5">
      <c r="A391" s="5" t="s">
        <v>957</v>
      </c>
      <c r="B391" s="5" t="s">
        <v>31</v>
      </c>
      <c r="C391" s="5" t="s">
        <v>27</v>
      </c>
      <c r="D391" s="5">
        <v>19</v>
      </c>
      <c r="E391" s="5">
        <f>20.5-D391</f>
        <v>1.5</v>
      </c>
      <c r="F391" s="6">
        <v>154614</v>
      </c>
      <c r="G391" s="6">
        <v>272120.64</v>
      </c>
      <c r="H391" s="6">
        <f>(G391-F391)/E391</f>
        <v>78337.760000000009</v>
      </c>
      <c r="I391" s="6">
        <f t="shared" si="12"/>
        <v>117506.64000000001</v>
      </c>
      <c r="J391" s="7" t="s">
        <v>21</v>
      </c>
      <c r="K391" s="7" t="s">
        <v>21</v>
      </c>
      <c r="L391" s="7">
        <v>10</v>
      </c>
      <c r="M391" s="7">
        <f>AVERAGE(J391:L391)</f>
        <v>10</v>
      </c>
      <c r="N391" s="7" t="str">
        <f>IF(M391&lt;=6.9, "Detractor", IF(M391&lt;=8.9, "Neutral",IF(M391&gt;=9, "Promoter")))</f>
        <v>Promoter</v>
      </c>
      <c r="O391" s="5" t="s">
        <v>22</v>
      </c>
      <c r="P391" s="5" t="s">
        <v>22</v>
      </c>
      <c r="Q391" s="5" t="s">
        <v>23</v>
      </c>
      <c r="R391" s="7" t="s">
        <v>36</v>
      </c>
      <c r="S391" s="7">
        <v>2</v>
      </c>
      <c r="T391" s="7">
        <v>0.24</v>
      </c>
      <c r="U391" s="7" t="str">
        <f t="shared" si="13"/>
        <v>Low</v>
      </c>
    </row>
    <row r="392" spans="1:21" x14ac:dyDescent="0.5">
      <c r="A392" s="5" t="s">
        <v>408</v>
      </c>
      <c r="B392" s="5" t="s">
        <v>26</v>
      </c>
      <c r="C392" s="5" t="s">
        <v>20</v>
      </c>
      <c r="D392" s="5">
        <v>19.25</v>
      </c>
      <c r="E392" s="5">
        <f>20.5-D392</f>
        <v>1.25</v>
      </c>
      <c r="F392" s="6">
        <v>651812</v>
      </c>
      <c r="G392" s="6">
        <v>749583.8</v>
      </c>
      <c r="H392" s="6">
        <f>(G392-F392)/E392</f>
        <v>78217.440000000031</v>
      </c>
      <c r="I392" s="6">
        <f t="shared" si="12"/>
        <v>97771.800000000047</v>
      </c>
      <c r="J392" s="7" t="s">
        <v>21</v>
      </c>
      <c r="K392" s="7" t="s">
        <v>21</v>
      </c>
      <c r="L392" s="7">
        <v>8</v>
      </c>
      <c r="M392" s="7">
        <f>AVERAGE(J392:L392)</f>
        <v>8</v>
      </c>
      <c r="N392" s="7" t="str">
        <f>IF(M392&lt;=6.9, "Detractor", IF(M392&lt;=8.9, "Neutral",IF(M392&gt;=9, "Promoter")))</f>
        <v>Neutral</v>
      </c>
      <c r="O392" s="5" t="s">
        <v>22</v>
      </c>
      <c r="P392" s="5" t="s">
        <v>22</v>
      </c>
      <c r="Q392" s="5" t="s">
        <v>23</v>
      </c>
      <c r="R392" s="7" t="s">
        <v>24</v>
      </c>
      <c r="S392" s="7" t="e">
        <v>#N/A</v>
      </c>
      <c r="T392" s="7" t="e">
        <v>#N/A</v>
      </c>
      <c r="U392" s="7" t="e">
        <f t="shared" si="13"/>
        <v>#N/A</v>
      </c>
    </row>
    <row r="393" spans="1:21" x14ac:dyDescent="0.5">
      <c r="A393" s="5" t="s">
        <v>439</v>
      </c>
      <c r="B393" s="5" t="s">
        <v>35</v>
      </c>
      <c r="C393" s="5" t="s">
        <v>20</v>
      </c>
      <c r="D393" s="5">
        <v>17.75</v>
      </c>
      <c r="E393" s="5">
        <f>20.5-D393</f>
        <v>2.75</v>
      </c>
      <c r="F393" s="6">
        <v>214449</v>
      </c>
      <c r="G393" s="6">
        <v>428898</v>
      </c>
      <c r="H393" s="6">
        <f>(G393-F393)/E393</f>
        <v>77981.454545454544</v>
      </c>
      <c r="I393" s="6">
        <f t="shared" si="12"/>
        <v>214449</v>
      </c>
      <c r="J393" s="7">
        <v>9</v>
      </c>
      <c r="K393" s="7">
        <v>9</v>
      </c>
      <c r="L393" s="7">
        <v>10</v>
      </c>
      <c r="M393" s="7">
        <f>AVERAGE(J393:L393)</f>
        <v>9.3333333333333339</v>
      </c>
      <c r="N393" s="7" t="str">
        <f>IF(M393&lt;=6.9, "Detractor", IF(M393&lt;=8.9, "Neutral",IF(M393&gt;=9, "Promoter")))</f>
        <v>Promoter</v>
      </c>
      <c r="O393" s="5" t="s">
        <v>23</v>
      </c>
      <c r="P393" s="5" t="s">
        <v>22</v>
      </c>
      <c r="Q393" s="5" t="s">
        <v>23</v>
      </c>
      <c r="R393" s="7" t="s">
        <v>36</v>
      </c>
      <c r="S393" s="7" t="e">
        <v>#N/A</v>
      </c>
      <c r="T393" s="7" t="e">
        <v>#N/A</v>
      </c>
      <c r="U393" s="7" t="e">
        <f t="shared" si="13"/>
        <v>#N/A</v>
      </c>
    </row>
    <row r="394" spans="1:21" x14ac:dyDescent="0.5">
      <c r="A394" s="5" t="s">
        <v>265</v>
      </c>
      <c r="B394" s="5" t="s">
        <v>31</v>
      </c>
      <c r="C394" s="5" t="s">
        <v>39</v>
      </c>
      <c r="D394" s="5">
        <v>17.75</v>
      </c>
      <c r="E394" s="5">
        <f>20.5-D394</f>
        <v>2.75</v>
      </c>
      <c r="F394" s="6">
        <v>277834</v>
      </c>
      <c r="G394" s="6">
        <v>491766.18</v>
      </c>
      <c r="H394" s="6">
        <f>(G394-F394)/E394</f>
        <v>77793.52</v>
      </c>
      <c r="I394" s="6">
        <f t="shared" si="12"/>
        <v>213932.18</v>
      </c>
      <c r="J394" s="7">
        <v>10</v>
      </c>
      <c r="K394" s="7">
        <v>10</v>
      </c>
      <c r="L394" s="7">
        <v>10</v>
      </c>
      <c r="M394" s="7">
        <f>AVERAGE(J394:L394)</f>
        <v>10</v>
      </c>
      <c r="N394" s="7" t="str">
        <f>IF(M394&lt;=6.9, "Detractor", IF(M394&lt;=8.9, "Neutral",IF(M394&gt;=9, "Promoter")))</f>
        <v>Promoter</v>
      </c>
      <c r="O394" s="5" t="s">
        <v>22</v>
      </c>
      <c r="P394" s="5" t="s">
        <v>22</v>
      </c>
      <c r="Q394" s="5" t="s">
        <v>22</v>
      </c>
      <c r="R394" s="7" t="s">
        <v>36</v>
      </c>
      <c r="S394" s="7">
        <v>5</v>
      </c>
      <c r="T394" s="7">
        <v>0.42</v>
      </c>
      <c r="U394" s="7" t="str">
        <f t="shared" si="13"/>
        <v>Medium</v>
      </c>
    </row>
    <row r="395" spans="1:21" x14ac:dyDescent="0.5">
      <c r="A395" s="5" t="s">
        <v>768</v>
      </c>
      <c r="B395" s="5" t="s">
        <v>35</v>
      </c>
      <c r="C395" s="5" t="s">
        <v>29</v>
      </c>
      <c r="D395" s="5">
        <v>18.75</v>
      </c>
      <c r="E395" s="5">
        <f>20.5-D395</f>
        <v>1.75</v>
      </c>
      <c r="F395" s="6">
        <v>201929</v>
      </c>
      <c r="G395" s="6">
        <v>337221.43000000005</v>
      </c>
      <c r="H395" s="6">
        <f>(G395-F395)/E395</f>
        <v>77309.960000000036</v>
      </c>
      <c r="I395" s="6">
        <f t="shared" si="12"/>
        <v>135292.43000000005</v>
      </c>
      <c r="J395" s="7" t="s">
        <v>21</v>
      </c>
      <c r="K395" s="7">
        <v>10</v>
      </c>
      <c r="L395" s="7">
        <v>10</v>
      </c>
      <c r="M395" s="7">
        <f>AVERAGE(J395:L395)</f>
        <v>10</v>
      </c>
      <c r="N395" s="7" t="str">
        <f>IF(M395&lt;=6.9, "Detractor", IF(M395&lt;=8.9, "Neutral",IF(M395&gt;=9, "Promoter")))</f>
        <v>Promoter</v>
      </c>
      <c r="O395" s="5" t="s">
        <v>23</v>
      </c>
      <c r="P395" s="5" t="s">
        <v>22</v>
      </c>
      <c r="Q395" s="5" t="s">
        <v>23</v>
      </c>
      <c r="R395" s="7" t="s">
        <v>36</v>
      </c>
      <c r="S395" s="7">
        <v>3</v>
      </c>
      <c r="T395" s="7">
        <v>0.38</v>
      </c>
      <c r="U395" s="7" t="str">
        <f t="shared" si="13"/>
        <v>Medium</v>
      </c>
    </row>
    <row r="396" spans="1:21" x14ac:dyDescent="0.5">
      <c r="A396" s="5" t="s">
        <v>295</v>
      </c>
      <c r="B396" s="5" t="s">
        <v>31</v>
      </c>
      <c r="C396" s="5" t="s">
        <v>27</v>
      </c>
      <c r="D396" s="5">
        <v>18</v>
      </c>
      <c r="E396" s="5">
        <f>20.5-D396</f>
        <v>2.5</v>
      </c>
      <c r="F396" s="6">
        <v>240813</v>
      </c>
      <c r="G396" s="6">
        <v>433463.4</v>
      </c>
      <c r="H396" s="6">
        <f>(G396-F396)/E396</f>
        <v>77060.160000000003</v>
      </c>
      <c r="I396" s="6">
        <f t="shared" si="12"/>
        <v>192650.40000000002</v>
      </c>
      <c r="J396" s="7" t="s">
        <v>21</v>
      </c>
      <c r="K396" s="7">
        <v>10</v>
      </c>
      <c r="L396" s="7">
        <v>10</v>
      </c>
      <c r="M396" s="7">
        <f>AVERAGE(J396:L396)</f>
        <v>10</v>
      </c>
      <c r="N396" s="7" t="str">
        <f>IF(M396&lt;=6.9, "Detractor", IF(M396&lt;=8.9, "Neutral",IF(M396&gt;=9, "Promoter")))</f>
        <v>Promoter</v>
      </c>
      <c r="O396" s="5" t="s">
        <v>23</v>
      </c>
      <c r="P396" s="5" t="s">
        <v>23</v>
      </c>
      <c r="Q396" s="5" t="s">
        <v>23</v>
      </c>
      <c r="R396" s="7" t="s">
        <v>36</v>
      </c>
      <c r="S396" s="7">
        <v>3</v>
      </c>
      <c r="T396" s="7">
        <v>0.44</v>
      </c>
      <c r="U396" s="7" t="str">
        <f t="shared" si="13"/>
        <v>Medium</v>
      </c>
    </row>
    <row r="397" spans="1:21" x14ac:dyDescent="0.5">
      <c r="A397" s="5" t="s">
        <v>165</v>
      </c>
      <c r="B397" s="5" t="s">
        <v>31</v>
      </c>
      <c r="C397" s="5" t="s">
        <v>29</v>
      </c>
      <c r="D397" s="5">
        <v>17.5</v>
      </c>
      <c r="E397" s="5">
        <f>20.5-D397</f>
        <v>3</v>
      </c>
      <c r="F397" s="6">
        <v>291710</v>
      </c>
      <c r="G397" s="6">
        <v>522160.9</v>
      </c>
      <c r="H397" s="6">
        <f>(G397-F397)/E397</f>
        <v>76816.966666666674</v>
      </c>
      <c r="I397" s="6">
        <f t="shared" si="12"/>
        <v>230450.90000000002</v>
      </c>
      <c r="J397" s="7">
        <v>10</v>
      </c>
      <c r="K397" s="7">
        <v>10</v>
      </c>
      <c r="L397" s="7">
        <v>9</v>
      </c>
      <c r="M397" s="7">
        <f>AVERAGE(J397:L397)</f>
        <v>9.6666666666666661</v>
      </c>
      <c r="N397" s="7" t="str">
        <f>IF(M397&lt;=6.9, "Detractor", IF(M397&lt;=8.9, "Neutral",IF(M397&gt;=9, "Promoter")))</f>
        <v>Promoter</v>
      </c>
      <c r="O397" s="5" t="s">
        <v>23</v>
      </c>
      <c r="P397" s="5" t="s">
        <v>22</v>
      </c>
      <c r="Q397" s="5" t="s">
        <v>22</v>
      </c>
      <c r="R397" s="7" t="s">
        <v>36</v>
      </c>
      <c r="S397" s="7">
        <v>6</v>
      </c>
      <c r="T397" s="7">
        <v>0.26</v>
      </c>
      <c r="U397" s="7" t="str">
        <f t="shared" si="13"/>
        <v>Medium</v>
      </c>
    </row>
    <row r="398" spans="1:21" x14ac:dyDescent="0.5">
      <c r="A398" s="5" t="s">
        <v>834</v>
      </c>
      <c r="B398" s="5" t="s">
        <v>26</v>
      </c>
      <c r="C398" s="5" t="s">
        <v>46</v>
      </c>
      <c r="D398" s="5">
        <v>18.5</v>
      </c>
      <c r="E398" s="5">
        <f>20.5-D398</f>
        <v>2</v>
      </c>
      <c r="F398" s="6">
        <v>545591</v>
      </c>
      <c r="G398" s="6">
        <v>698356.48</v>
      </c>
      <c r="H398" s="6">
        <f>(G398-F398)/E398</f>
        <v>76382.739999999991</v>
      </c>
      <c r="I398" s="6">
        <f t="shared" si="12"/>
        <v>152765.47999999998</v>
      </c>
      <c r="J398" s="7" t="s">
        <v>21</v>
      </c>
      <c r="K398" s="7">
        <v>10</v>
      </c>
      <c r="L398" s="7">
        <v>8</v>
      </c>
      <c r="M398" s="7">
        <f>AVERAGE(J398:L398)</f>
        <v>9</v>
      </c>
      <c r="N398" s="7" t="str">
        <f>IF(M398&lt;=6.9, "Detractor", IF(M398&lt;=8.9, "Neutral",IF(M398&gt;=9, "Promoter")))</f>
        <v>Promoter</v>
      </c>
      <c r="O398" s="5" t="s">
        <v>22</v>
      </c>
      <c r="P398" s="5" t="s">
        <v>23</v>
      </c>
      <c r="Q398" s="5" t="s">
        <v>23</v>
      </c>
      <c r="R398" s="7" t="s">
        <v>24</v>
      </c>
      <c r="S398" s="7">
        <v>2</v>
      </c>
      <c r="T398" s="7">
        <v>0.53</v>
      </c>
      <c r="U398" s="7" t="str">
        <f t="shared" si="13"/>
        <v>High</v>
      </c>
    </row>
    <row r="399" spans="1:21" x14ac:dyDescent="0.5">
      <c r="A399" s="5" t="s">
        <v>120</v>
      </c>
      <c r="B399" s="5" t="s">
        <v>35</v>
      </c>
      <c r="C399" s="5" t="s">
        <v>29</v>
      </c>
      <c r="D399" s="5">
        <v>19.25</v>
      </c>
      <c r="E399" s="5">
        <f>20.5-D399</f>
        <v>1.25</v>
      </c>
      <c r="F399" s="6">
        <v>219714</v>
      </c>
      <c r="G399" s="6">
        <v>314191.02</v>
      </c>
      <c r="H399" s="6">
        <f>(G399-F399)/E399</f>
        <v>75581.616000000009</v>
      </c>
      <c r="I399" s="6">
        <f t="shared" si="12"/>
        <v>94477.020000000019</v>
      </c>
      <c r="J399" s="7" t="s">
        <v>21</v>
      </c>
      <c r="K399" s="7" t="s">
        <v>21</v>
      </c>
      <c r="L399" s="7">
        <v>9</v>
      </c>
      <c r="M399" s="7">
        <f>AVERAGE(J399:L399)</f>
        <v>9</v>
      </c>
      <c r="N399" s="7" t="str">
        <f>IF(M399&lt;=6.9, "Detractor", IF(M399&lt;=8.9, "Neutral",IF(M399&gt;=9, "Promoter")))</f>
        <v>Promoter</v>
      </c>
      <c r="O399" s="5" t="s">
        <v>22</v>
      </c>
      <c r="P399" s="5" t="s">
        <v>22</v>
      </c>
      <c r="Q399" s="5" t="s">
        <v>23</v>
      </c>
      <c r="R399" s="7" t="s">
        <v>36</v>
      </c>
      <c r="S399" s="7">
        <v>2</v>
      </c>
      <c r="T399" s="7">
        <v>0.36</v>
      </c>
      <c r="U399" s="7" t="str">
        <f t="shared" si="13"/>
        <v>Medium</v>
      </c>
    </row>
    <row r="400" spans="1:21" x14ac:dyDescent="0.5">
      <c r="A400" s="5" t="s">
        <v>154</v>
      </c>
      <c r="B400" s="5" t="s">
        <v>19</v>
      </c>
      <c r="C400" s="5" t="s">
        <v>43</v>
      </c>
      <c r="D400" s="5">
        <v>17.25</v>
      </c>
      <c r="E400" s="5">
        <f>20.5-D400</f>
        <v>3.25</v>
      </c>
      <c r="F400" s="6">
        <v>444352</v>
      </c>
      <c r="G400" s="6">
        <v>688745.6</v>
      </c>
      <c r="H400" s="6">
        <f>(G400-F400)/E400</f>
        <v>75198.030769230769</v>
      </c>
      <c r="I400" s="6">
        <f t="shared" si="12"/>
        <v>244393.59999999998</v>
      </c>
      <c r="J400" s="7">
        <v>10</v>
      </c>
      <c r="K400" s="7">
        <v>9</v>
      </c>
      <c r="L400" s="7">
        <v>9</v>
      </c>
      <c r="M400" s="7">
        <f>AVERAGE(J400:L400)</f>
        <v>9.3333333333333339</v>
      </c>
      <c r="N400" s="7" t="str">
        <f>IF(M400&lt;=6.9, "Detractor", IF(M400&lt;=8.9, "Neutral",IF(M400&gt;=9, "Promoter")))</f>
        <v>Promoter</v>
      </c>
      <c r="O400" s="5" t="s">
        <v>22</v>
      </c>
      <c r="P400" s="5" t="s">
        <v>23</v>
      </c>
      <c r="Q400" s="5" t="s">
        <v>22</v>
      </c>
      <c r="R400" s="7" t="s">
        <v>24</v>
      </c>
      <c r="S400" s="7">
        <v>5</v>
      </c>
      <c r="T400" s="7">
        <v>0.37</v>
      </c>
      <c r="U400" s="7" t="str">
        <f t="shared" si="13"/>
        <v>Medium</v>
      </c>
    </row>
    <row r="401" spans="1:21" x14ac:dyDescent="0.5">
      <c r="A401" s="5" t="s">
        <v>420</v>
      </c>
      <c r="B401" s="5" t="s">
        <v>26</v>
      </c>
      <c r="C401" s="5" t="s">
        <v>43</v>
      </c>
      <c r="D401" s="5">
        <v>17</v>
      </c>
      <c r="E401" s="5">
        <f>20.5-D401</f>
        <v>3.5</v>
      </c>
      <c r="F401" s="6">
        <v>365434</v>
      </c>
      <c r="G401" s="6">
        <v>624892.14</v>
      </c>
      <c r="H401" s="6">
        <f>(G401-F401)/E401</f>
        <v>74130.897142857153</v>
      </c>
      <c r="I401" s="6">
        <f t="shared" si="12"/>
        <v>259458.14</v>
      </c>
      <c r="J401" s="7">
        <v>9</v>
      </c>
      <c r="K401" s="7">
        <v>9</v>
      </c>
      <c r="L401" s="7">
        <v>10</v>
      </c>
      <c r="M401" s="7">
        <f>AVERAGE(J401:L401)</f>
        <v>9.3333333333333339</v>
      </c>
      <c r="N401" s="7" t="str">
        <f>IF(M401&lt;=6.9, "Detractor", IF(M401&lt;=8.9, "Neutral",IF(M401&gt;=9, "Promoter")))</f>
        <v>Promoter</v>
      </c>
      <c r="O401" s="5" t="s">
        <v>22</v>
      </c>
      <c r="P401" s="5" t="s">
        <v>23</v>
      </c>
      <c r="Q401" s="5" t="s">
        <v>23</v>
      </c>
      <c r="R401" s="7" t="s">
        <v>36</v>
      </c>
      <c r="S401" s="7">
        <v>4</v>
      </c>
      <c r="T401" s="7">
        <v>0.43</v>
      </c>
      <c r="U401" s="7" t="str">
        <f t="shared" si="13"/>
        <v>Medium</v>
      </c>
    </row>
    <row r="402" spans="1:21" x14ac:dyDescent="0.5">
      <c r="A402" s="5" t="s">
        <v>598</v>
      </c>
      <c r="B402" s="5" t="s">
        <v>19</v>
      </c>
      <c r="C402" s="5" t="s">
        <v>72</v>
      </c>
      <c r="D402" s="5">
        <v>18</v>
      </c>
      <c r="E402" s="5">
        <f>20.5-D402</f>
        <v>2.5</v>
      </c>
      <c r="F402" s="6">
        <v>616404</v>
      </c>
      <c r="G402" s="6">
        <v>801325.2</v>
      </c>
      <c r="H402" s="6">
        <f>(G402-F402)/E402</f>
        <v>73968.479999999981</v>
      </c>
      <c r="I402" s="6">
        <f t="shared" si="12"/>
        <v>184921.19999999995</v>
      </c>
      <c r="J402" s="7" t="s">
        <v>21</v>
      </c>
      <c r="K402" s="7">
        <v>9</v>
      </c>
      <c r="L402" s="7">
        <v>10</v>
      </c>
      <c r="M402" s="7">
        <f>AVERAGE(J402:L402)</f>
        <v>9.5</v>
      </c>
      <c r="N402" s="7" t="str">
        <f>IF(M402&lt;=6.9, "Detractor", IF(M402&lt;=8.9, "Neutral",IF(M402&gt;=9, "Promoter")))</f>
        <v>Promoter</v>
      </c>
      <c r="O402" s="5" t="s">
        <v>23</v>
      </c>
      <c r="P402" s="5" t="s">
        <v>22</v>
      </c>
      <c r="Q402" s="5" t="s">
        <v>22</v>
      </c>
      <c r="R402" s="7" t="s">
        <v>36</v>
      </c>
      <c r="S402" s="7">
        <v>4</v>
      </c>
      <c r="T402" s="7">
        <v>0.18</v>
      </c>
      <c r="U402" s="7" t="str">
        <f t="shared" si="13"/>
        <v>Low</v>
      </c>
    </row>
    <row r="403" spans="1:21" x14ac:dyDescent="0.5">
      <c r="A403" s="5" t="s">
        <v>900</v>
      </c>
      <c r="B403" s="5" t="s">
        <v>26</v>
      </c>
      <c r="C403" s="5" t="s">
        <v>33</v>
      </c>
      <c r="D403" s="5">
        <v>17</v>
      </c>
      <c r="E403" s="5">
        <f>20.5-D403</f>
        <v>3.5</v>
      </c>
      <c r="F403" s="6">
        <v>287442</v>
      </c>
      <c r="G403" s="6">
        <v>546139.80000000005</v>
      </c>
      <c r="H403" s="6">
        <f>(G403-F403)/E403</f>
        <v>73913.657142857162</v>
      </c>
      <c r="I403" s="6">
        <f t="shared" si="12"/>
        <v>258697.80000000005</v>
      </c>
      <c r="J403" s="7">
        <v>9</v>
      </c>
      <c r="K403" s="7">
        <v>10</v>
      </c>
      <c r="L403" s="7">
        <v>10</v>
      </c>
      <c r="M403" s="7">
        <f>AVERAGE(J403:L403)</f>
        <v>9.6666666666666661</v>
      </c>
      <c r="N403" s="7" t="str">
        <f>IF(M403&lt;=6.9, "Detractor", IF(M403&lt;=8.9, "Neutral",IF(M403&gt;=9, "Promoter")))</f>
        <v>Promoter</v>
      </c>
      <c r="O403" s="5" t="s">
        <v>23</v>
      </c>
      <c r="P403" s="5" t="s">
        <v>22</v>
      </c>
      <c r="Q403" s="5" t="s">
        <v>23</v>
      </c>
      <c r="R403" s="7" t="s">
        <v>36</v>
      </c>
      <c r="S403" s="7">
        <v>6</v>
      </c>
      <c r="T403" s="7">
        <v>0.43</v>
      </c>
      <c r="U403" s="7" t="str">
        <f t="shared" si="13"/>
        <v>Medium</v>
      </c>
    </row>
    <row r="404" spans="1:21" x14ac:dyDescent="0.5">
      <c r="A404" s="5" t="s">
        <v>689</v>
      </c>
      <c r="B404" s="5" t="s">
        <v>35</v>
      </c>
      <c r="C404" s="5" t="s">
        <v>33</v>
      </c>
      <c r="D404" s="5">
        <v>18</v>
      </c>
      <c r="E404" s="5">
        <f>20.5-D404</f>
        <v>2.5</v>
      </c>
      <c r="F404" s="6">
        <v>248865</v>
      </c>
      <c r="G404" s="6">
        <v>433025.1</v>
      </c>
      <c r="H404" s="6">
        <f>(G404-F404)/E404</f>
        <v>73664.039999999994</v>
      </c>
      <c r="I404" s="6">
        <f t="shared" si="12"/>
        <v>184160.09999999998</v>
      </c>
      <c r="J404" s="7" t="s">
        <v>21</v>
      </c>
      <c r="K404" s="7">
        <v>10</v>
      </c>
      <c r="L404" s="7">
        <v>10</v>
      </c>
      <c r="M404" s="7">
        <f>AVERAGE(J404:L404)</f>
        <v>10</v>
      </c>
      <c r="N404" s="7" t="str">
        <f>IF(M404&lt;=6.9, "Detractor", IF(M404&lt;=8.9, "Neutral",IF(M404&gt;=9, "Promoter")))</f>
        <v>Promoter</v>
      </c>
      <c r="O404" s="5" t="s">
        <v>22</v>
      </c>
      <c r="P404" s="5" t="s">
        <v>22</v>
      </c>
      <c r="Q404" s="5" t="s">
        <v>23</v>
      </c>
      <c r="R404" s="7" t="s">
        <v>36</v>
      </c>
      <c r="S404" s="7">
        <v>3</v>
      </c>
      <c r="T404" s="7">
        <v>0.3</v>
      </c>
      <c r="U404" s="7" t="str">
        <f t="shared" si="13"/>
        <v>Medium</v>
      </c>
    </row>
    <row r="405" spans="1:21" x14ac:dyDescent="0.5">
      <c r="A405" s="5" t="s">
        <v>262</v>
      </c>
      <c r="B405" s="5" t="s">
        <v>26</v>
      </c>
      <c r="C405" s="5" t="s">
        <v>54</v>
      </c>
      <c r="D405" s="5">
        <v>17.25</v>
      </c>
      <c r="E405" s="5">
        <f>20.5-D405</f>
        <v>3.25</v>
      </c>
      <c r="F405" s="6">
        <v>675798</v>
      </c>
      <c r="G405" s="6">
        <v>912327.3</v>
      </c>
      <c r="H405" s="6">
        <f>(G405-F405)/E405</f>
        <v>72778.246153846165</v>
      </c>
      <c r="I405" s="6">
        <f t="shared" si="12"/>
        <v>236529.30000000005</v>
      </c>
      <c r="J405" s="7">
        <v>9</v>
      </c>
      <c r="K405" s="7">
        <v>10</v>
      </c>
      <c r="L405" s="7">
        <v>8</v>
      </c>
      <c r="M405" s="7">
        <f>AVERAGE(J405:L405)</f>
        <v>9</v>
      </c>
      <c r="N405" s="7" t="str">
        <f>IF(M405&lt;=6.9, "Detractor", IF(M405&lt;=8.9, "Neutral",IF(M405&gt;=9, "Promoter")))</f>
        <v>Promoter</v>
      </c>
      <c r="O405" s="5" t="s">
        <v>22</v>
      </c>
      <c r="P405" s="5" t="s">
        <v>22</v>
      </c>
      <c r="Q405" s="5" t="s">
        <v>22</v>
      </c>
      <c r="R405" s="7" t="s">
        <v>36</v>
      </c>
      <c r="S405" s="7">
        <v>6</v>
      </c>
      <c r="T405" s="7">
        <v>0.67</v>
      </c>
      <c r="U405" s="7" t="str">
        <f t="shared" si="13"/>
        <v>High</v>
      </c>
    </row>
    <row r="406" spans="1:21" x14ac:dyDescent="0.5">
      <c r="A406" s="5" t="s">
        <v>388</v>
      </c>
      <c r="B406" s="5" t="s">
        <v>31</v>
      </c>
      <c r="C406" s="5" t="s">
        <v>27</v>
      </c>
      <c r="D406" s="5">
        <v>19</v>
      </c>
      <c r="E406" s="5">
        <f>20.5-D406</f>
        <v>1.5</v>
      </c>
      <c r="F406" s="6">
        <v>113576</v>
      </c>
      <c r="G406" s="6">
        <v>222608.96</v>
      </c>
      <c r="H406" s="6">
        <f>(G406-F406)/E406</f>
        <v>72688.639999999999</v>
      </c>
      <c r="I406" s="6">
        <f t="shared" si="12"/>
        <v>109032.95999999999</v>
      </c>
      <c r="J406" s="7" t="s">
        <v>21</v>
      </c>
      <c r="K406" s="7" t="s">
        <v>21</v>
      </c>
      <c r="L406" s="7">
        <v>10</v>
      </c>
      <c r="M406" s="7">
        <f>AVERAGE(J406:L406)</f>
        <v>10</v>
      </c>
      <c r="N406" s="7" t="str">
        <f>IF(M406&lt;=6.9, "Detractor", IF(M406&lt;=8.9, "Neutral",IF(M406&gt;=9, "Promoter")))</f>
        <v>Promoter</v>
      </c>
      <c r="O406" s="5" t="s">
        <v>22</v>
      </c>
      <c r="P406" s="5" t="s">
        <v>22</v>
      </c>
      <c r="Q406" s="5" t="s">
        <v>22</v>
      </c>
      <c r="R406" s="7" t="s">
        <v>24</v>
      </c>
      <c r="S406" s="7">
        <v>2</v>
      </c>
      <c r="T406" s="7">
        <v>0.17</v>
      </c>
      <c r="U406" s="7" t="str">
        <f t="shared" si="13"/>
        <v>Low</v>
      </c>
    </row>
    <row r="407" spans="1:21" x14ac:dyDescent="0.5">
      <c r="A407" s="5" t="s">
        <v>1016</v>
      </c>
      <c r="B407" s="5" t="s">
        <v>31</v>
      </c>
      <c r="C407" s="5" t="s">
        <v>70</v>
      </c>
      <c r="D407" s="5">
        <v>19.25</v>
      </c>
      <c r="E407" s="5">
        <f>20.5-D407</f>
        <v>1.25</v>
      </c>
      <c r="F407" s="6">
        <v>158710</v>
      </c>
      <c r="G407" s="6">
        <v>249174.7</v>
      </c>
      <c r="H407" s="6">
        <f>(G407-F407)/E407</f>
        <v>72371.760000000009</v>
      </c>
      <c r="I407" s="6">
        <f t="shared" si="12"/>
        <v>90464.700000000012</v>
      </c>
      <c r="J407" s="7" t="s">
        <v>21</v>
      </c>
      <c r="K407" s="7" t="s">
        <v>21</v>
      </c>
      <c r="L407" s="7">
        <v>10</v>
      </c>
      <c r="M407" s="7">
        <f>AVERAGE(J407:L407)</f>
        <v>10</v>
      </c>
      <c r="N407" s="7" t="str">
        <f>IF(M407&lt;=6.9, "Detractor", IF(M407&lt;=8.9, "Neutral",IF(M407&gt;=9, "Promoter")))</f>
        <v>Promoter</v>
      </c>
      <c r="O407" s="5" t="s">
        <v>23</v>
      </c>
      <c r="P407" s="5" t="s">
        <v>23</v>
      </c>
      <c r="Q407" s="5" t="s">
        <v>22</v>
      </c>
      <c r="R407" s="7" t="s">
        <v>36</v>
      </c>
      <c r="S407" s="7">
        <v>2</v>
      </c>
      <c r="T407" s="7">
        <v>0.16</v>
      </c>
      <c r="U407" s="7" t="str">
        <f t="shared" si="13"/>
        <v>Low</v>
      </c>
    </row>
    <row r="408" spans="1:21" x14ac:dyDescent="0.5">
      <c r="A408" s="5" t="s">
        <v>372</v>
      </c>
      <c r="B408" s="5" t="s">
        <v>35</v>
      </c>
      <c r="C408" s="5" t="s">
        <v>72</v>
      </c>
      <c r="D408" s="5">
        <v>18</v>
      </c>
      <c r="E408" s="5">
        <f>20.5-D408</f>
        <v>2.5</v>
      </c>
      <c r="F408" s="6">
        <v>237801</v>
      </c>
      <c r="G408" s="6">
        <v>418529.76</v>
      </c>
      <c r="H408" s="6">
        <f>(G408-F408)/E408</f>
        <v>72291.504000000001</v>
      </c>
      <c r="I408" s="6">
        <f t="shared" si="12"/>
        <v>180728.76</v>
      </c>
      <c r="J408" s="7" t="s">
        <v>21</v>
      </c>
      <c r="K408" s="7">
        <v>9</v>
      </c>
      <c r="L408" s="7">
        <v>9</v>
      </c>
      <c r="M408" s="7">
        <f>AVERAGE(J408:L408)</f>
        <v>9</v>
      </c>
      <c r="N408" s="7" t="str">
        <f>IF(M408&lt;=6.9, "Detractor", IF(M408&lt;=8.9, "Neutral",IF(M408&gt;=9, "Promoter")))</f>
        <v>Promoter</v>
      </c>
      <c r="O408" s="5" t="s">
        <v>22</v>
      </c>
      <c r="P408" s="5" t="s">
        <v>23</v>
      </c>
      <c r="Q408" s="5" t="s">
        <v>22</v>
      </c>
      <c r="R408" s="7" t="s">
        <v>36</v>
      </c>
      <c r="S408" s="7">
        <v>3</v>
      </c>
      <c r="T408" s="7">
        <v>0.36</v>
      </c>
      <c r="U408" s="7" t="str">
        <f t="shared" si="13"/>
        <v>Medium</v>
      </c>
    </row>
    <row r="409" spans="1:21" x14ac:dyDescent="0.5">
      <c r="A409" s="5" t="s">
        <v>273</v>
      </c>
      <c r="B409" s="5" t="s">
        <v>26</v>
      </c>
      <c r="C409" s="5" t="s">
        <v>20</v>
      </c>
      <c r="D409" s="5">
        <v>18</v>
      </c>
      <c r="E409" s="5">
        <f>20.5-D409</f>
        <v>2.5</v>
      </c>
      <c r="F409" s="6">
        <v>562769</v>
      </c>
      <c r="G409" s="6">
        <v>742855.08000000007</v>
      </c>
      <c r="H409" s="6">
        <f>(G409-F409)/E409</f>
        <v>72034.43200000003</v>
      </c>
      <c r="I409" s="6">
        <f t="shared" si="12"/>
        <v>180086.08000000007</v>
      </c>
      <c r="J409" s="7" t="s">
        <v>21</v>
      </c>
      <c r="K409" s="7">
        <v>8</v>
      </c>
      <c r="L409" s="7">
        <v>10</v>
      </c>
      <c r="M409" s="7">
        <f>AVERAGE(J409:L409)</f>
        <v>9</v>
      </c>
      <c r="N409" s="7" t="str">
        <f>IF(M409&lt;=6.9, "Detractor", IF(M409&lt;=8.9, "Neutral",IF(M409&gt;=9, "Promoter")))</f>
        <v>Promoter</v>
      </c>
      <c r="O409" s="5" t="s">
        <v>22</v>
      </c>
      <c r="P409" s="5" t="s">
        <v>22</v>
      </c>
      <c r="Q409" s="5" t="s">
        <v>23</v>
      </c>
      <c r="R409" s="7" t="s">
        <v>24</v>
      </c>
      <c r="S409" s="7" t="e">
        <v>#N/A</v>
      </c>
      <c r="T409" s="7" t="e">
        <v>#N/A</v>
      </c>
      <c r="U409" s="7" t="e">
        <f t="shared" si="13"/>
        <v>#N/A</v>
      </c>
    </row>
    <row r="410" spans="1:21" x14ac:dyDescent="0.5">
      <c r="A410" s="5" t="s">
        <v>681</v>
      </c>
      <c r="B410" s="5" t="s">
        <v>31</v>
      </c>
      <c r="C410" s="5" t="s">
        <v>72</v>
      </c>
      <c r="D410" s="5">
        <v>18.5</v>
      </c>
      <c r="E410" s="5">
        <f>20.5-D410</f>
        <v>2</v>
      </c>
      <c r="F410" s="6">
        <v>243656</v>
      </c>
      <c r="G410" s="6">
        <v>387413.04</v>
      </c>
      <c r="H410" s="6">
        <f>(G410-F410)/E410</f>
        <v>71878.51999999999</v>
      </c>
      <c r="I410" s="6">
        <f t="shared" si="12"/>
        <v>143757.03999999998</v>
      </c>
      <c r="J410" s="7" t="s">
        <v>21</v>
      </c>
      <c r="K410" s="7">
        <v>10</v>
      </c>
      <c r="L410" s="7">
        <v>10</v>
      </c>
      <c r="M410" s="7">
        <f>AVERAGE(J410:L410)</f>
        <v>10</v>
      </c>
      <c r="N410" s="7" t="str">
        <f>IF(M410&lt;=6.9, "Detractor", IF(M410&lt;=8.9, "Neutral",IF(M410&gt;=9, "Promoter")))</f>
        <v>Promoter</v>
      </c>
      <c r="O410" s="5" t="s">
        <v>22</v>
      </c>
      <c r="P410" s="5" t="s">
        <v>22</v>
      </c>
      <c r="Q410" s="5" t="s">
        <v>22</v>
      </c>
      <c r="R410" s="7" t="s">
        <v>24</v>
      </c>
      <c r="S410" s="7">
        <v>2</v>
      </c>
      <c r="T410" s="7">
        <v>0.76</v>
      </c>
      <c r="U410" s="7" t="str">
        <f t="shared" si="13"/>
        <v>Highest</v>
      </c>
    </row>
    <row r="411" spans="1:21" x14ac:dyDescent="0.5">
      <c r="A411" s="5" t="s">
        <v>892</v>
      </c>
      <c r="B411" s="5" t="s">
        <v>19</v>
      </c>
      <c r="C411" s="5" t="s">
        <v>20</v>
      </c>
      <c r="D411" s="5">
        <v>17</v>
      </c>
      <c r="E411" s="5">
        <f>20.5-D411</f>
        <v>3.5</v>
      </c>
      <c r="F411" s="6">
        <v>522787</v>
      </c>
      <c r="G411" s="6">
        <v>773724.76</v>
      </c>
      <c r="H411" s="6">
        <f>(G411-F411)/E411</f>
        <v>71696.502857142856</v>
      </c>
      <c r="I411" s="6">
        <f t="shared" si="12"/>
        <v>250937.76</v>
      </c>
      <c r="J411" s="7">
        <v>9</v>
      </c>
      <c r="K411" s="7">
        <v>10</v>
      </c>
      <c r="L411" s="7">
        <v>10</v>
      </c>
      <c r="M411" s="7">
        <f>AVERAGE(J411:L411)</f>
        <v>9.6666666666666661</v>
      </c>
      <c r="N411" s="7" t="str">
        <f>IF(M411&lt;=6.9, "Detractor", IF(M411&lt;=8.9, "Neutral",IF(M411&gt;=9, "Promoter")))</f>
        <v>Promoter</v>
      </c>
      <c r="O411" s="5" t="s">
        <v>22</v>
      </c>
      <c r="P411" s="5" t="s">
        <v>23</v>
      </c>
      <c r="Q411" s="5" t="s">
        <v>23</v>
      </c>
      <c r="R411" s="7" t="s">
        <v>24</v>
      </c>
      <c r="S411" s="7" t="e">
        <v>#N/A</v>
      </c>
      <c r="T411" s="7" t="e">
        <v>#N/A</v>
      </c>
      <c r="U411" s="7" t="e">
        <f t="shared" si="13"/>
        <v>#N/A</v>
      </c>
    </row>
    <row r="412" spans="1:21" x14ac:dyDescent="0.5">
      <c r="A412" s="5" t="s">
        <v>584</v>
      </c>
      <c r="B412" s="5" t="s">
        <v>31</v>
      </c>
      <c r="C412" s="5" t="s">
        <v>29</v>
      </c>
      <c r="D412" s="5">
        <v>17.25</v>
      </c>
      <c r="E412" s="5">
        <f>20.5-D412</f>
        <v>3.25</v>
      </c>
      <c r="F412" s="6">
        <v>267180</v>
      </c>
      <c r="G412" s="6">
        <v>499626.6</v>
      </c>
      <c r="H412" s="6">
        <f>(G412-F412)/E412</f>
        <v>71522.030769230769</v>
      </c>
      <c r="I412" s="6">
        <f t="shared" si="12"/>
        <v>232446.59999999998</v>
      </c>
      <c r="J412" s="7">
        <v>9</v>
      </c>
      <c r="K412" s="7">
        <v>10</v>
      </c>
      <c r="L412" s="7">
        <v>9</v>
      </c>
      <c r="M412" s="7">
        <f>AVERAGE(J412:L412)</f>
        <v>9.3333333333333339</v>
      </c>
      <c r="N412" s="7" t="str">
        <f>IF(M412&lt;=6.9, "Detractor", IF(M412&lt;=8.9, "Neutral",IF(M412&gt;=9, "Promoter")))</f>
        <v>Promoter</v>
      </c>
      <c r="O412" s="5" t="s">
        <v>23</v>
      </c>
      <c r="P412" s="5" t="s">
        <v>23</v>
      </c>
      <c r="Q412" s="5" t="s">
        <v>23</v>
      </c>
      <c r="R412" s="7" t="s">
        <v>24</v>
      </c>
      <c r="S412" s="7">
        <v>5</v>
      </c>
      <c r="T412" s="7">
        <v>0.42</v>
      </c>
      <c r="U412" s="7" t="str">
        <f t="shared" si="13"/>
        <v>Medium</v>
      </c>
    </row>
    <row r="413" spans="1:21" x14ac:dyDescent="0.5">
      <c r="A413" s="5" t="s">
        <v>509</v>
      </c>
      <c r="B413" s="5" t="s">
        <v>26</v>
      </c>
      <c r="C413" s="5" t="s">
        <v>39</v>
      </c>
      <c r="D413" s="5">
        <v>17.25</v>
      </c>
      <c r="E413" s="5">
        <f>20.5-D413</f>
        <v>3.25</v>
      </c>
      <c r="F413" s="6">
        <v>661912</v>
      </c>
      <c r="G413" s="6">
        <v>893581.2</v>
      </c>
      <c r="H413" s="6">
        <f>(G413-F413)/E413</f>
        <v>71282.830769230757</v>
      </c>
      <c r="I413" s="6">
        <f t="shared" si="12"/>
        <v>231669.19999999995</v>
      </c>
      <c r="J413" s="7">
        <v>7</v>
      </c>
      <c r="K413" s="7">
        <v>7</v>
      </c>
      <c r="L413" s="7">
        <v>5</v>
      </c>
      <c r="M413" s="7">
        <f>AVERAGE(J413:L413)</f>
        <v>6.333333333333333</v>
      </c>
      <c r="N413" s="7" t="str">
        <f>IF(M413&lt;=6.9, "Detractor", IF(M413&lt;=8.9, "Neutral",IF(M413&gt;=9, "Promoter")))</f>
        <v>Detractor</v>
      </c>
      <c r="O413" s="5" t="s">
        <v>22</v>
      </c>
      <c r="P413" s="5" t="s">
        <v>22</v>
      </c>
      <c r="Q413" s="5" t="s">
        <v>23</v>
      </c>
      <c r="R413" s="7" t="s">
        <v>36</v>
      </c>
      <c r="S413" s="7">
        <v>3</v>
      </c>
      <c r="T413" s="7">
        <v>0.94</v>
      </c>
      <c r="U413" s="7" t="str">
        <f t="shared" si="13"/>
        <v>Highest</v>
      </c>
    </row>
    <row r="414" spans="1:21" x14ac:dyDescent="0.5">
      <c r="A414" s="5" t="s">
        <v>375</v>
      </c>
      <c r="B414" s="5" t="s">
        <v>35</v>
      </c>
      <c r="C414" s="5" t="s">
        <v>27</v>
      </c>
      <c r="D414" s="5">
        <v>18.75</v>
      </c>
      <c r="E414" s="5">
        <f>20.5-D414</f>
        <v>1.75</v>
      </c>
      <c r="F414" s="6">
        <v>168224</v>
      </c>
      <c r="G414" s="6">
        <v>292709.76000000001</v>
      </c>
      <c r="H414" s="6">
        <f>(G414-F414)/E414</f>
        <v>71134.720000000001</v>
      </c>
      <c r="I414" s="6">
        <f t="shared" si="12"/>
        <v>124485.76000000001</v>
      </c>
      <c r="J414" s="7" t="s">
        <v>21</v>
      </c>
      <c r="K414" s="7">
        <v>9</v>
      </c>
      <c r="L414" s="7">
        <v>9</v>
      </c>
      <c r="M414" s="7">
        <f>AVERAGE(J414:L414)</f>
        <v>9</v>
      </c>
      <c r="N414" s="7" t="str">
        <f>IF(M414&lt;=6.9, "Detractor", IF(M414&lt;=8.9, "Neutral",IF(M414&gt;=9, "Promoter")))</f>
        <v>Promoter</v>
      </c>
      <c r="O414" s="5" t="s">
        <v>22</v>
      </c>
      <c r="P414" s="5" t="s">
        <v>22</v>
      </c>
      <c r="Q414" s="5" t="s">
        <v>23</v>
      </c>
      <c r="R414" s="7" t="s">
        <v>36</v>
      </c>
      <c r="S414" s="7">
        <v>4</v>
      </c>
      <c r="T414" s="7">
        <v>0.64</v>
      </c>
      <c r="U414" s="7" t="str">
        <f t="shared" si="13"/>
        <v>High</v>
      </c>
    </row>
    <row r="415" spans="1:21" x14ac:dyDescent="0.5">
      <c r="A415" s="5" t="s">
        <v>359</v>
      </c>
      <c r="B415" s="5" t="s">
        <v>31</v>
      </c>
      <c r="C415" s="5" t="s">
        <v>29</v>
      </c>
      <c r="D415" s="5">
        <v>19</v>
      </c>
      <c r="E415" s="5">
        <f>20.5-D415</f>
        <v>1.5</v>
      </c>
      <c r="F415" s="6">
        <v>295421</v>
      </c>
      <c r="G415" s="6">
        <v>401772.56</v>
      </c>
      <c r="H415" s="6">
        <f>(G415-F415)/E415</f>
        <v>70901.039999999994</v>
      </c>
      <c r="I415" s="6">
        <f t="shared" si="12"/>
        <v>106351.56</v>
      </c>
      <c r="J415" s="7" t="s">
        <v>21</v>
      </c>
      <c r="K415" s="7" t="s">
        <v>21</v>
      </c>
      <c r="L415" s="7">
        <v>7</v>
      </c>
      <c r="M415" s="7">
        <f>AVERAGE(J415:L415)</f>
        <v>7</v>
      </c>
      <c r="N415" s="7" t="str">
        <f>IF(M415&lt;=6.9, "Detractor", IF(M415&lt;=8.9, "Neutral",IF(M415&gt;=9, "Promoter")))</f>
        <v>Neutral</v>
      </c>
      <c r="O415" s="5" t="s">
        <v>23</v>
      </c>
      <c r="P415" s="5" t="s">
        <v>22</v>
      </c>
      <c r="Q415" s="5" t="s">
        <v>22</v>
      </c>
      <c r="R415" s="7" t="s">
        <v>24</v>
      </c>
      <c r="S415" s="7">
        <v>1</v>
      </c>
      <c r="T415" s="7">
        <v>0.12</v>
      </c>
      <c r="U415" s="7" t="str">
        <f t="shared" si="13"/>
        <v>Low</v>
      </c>
    </row>
    <row r="416" spans="1:21" x14ac:dyDescent="0.5">
      <c r="A416" s="5" t="s">
        <v>729</v>
      </c>
      <c r="B416" s="5" t="s">
        <v>31</v>
      </c>
      <c r="C416" s="5" t="s">
        <v>70</v>
      </c>
      <c r="D416" s="5">
        <v>19.5</v>
      </c>
      <c r="E416" s="5">
        <f>20.5-D416</f>
        <v>1</v>
      </c>
      <c r="F416" s="6">
        <v>372328</v>
      </c>
      <c r="G416" s="6">
        <v>443070.32</v>
      </c>
      <c r="H416" s="6">
        <f>(G416-F416)/E416</f>
        <v>70742.320000000007</v>
      </c>
      <c r="I416" s="6">
        <f t="shared" si="12"/>
        <v>70742.320000000007</v>
      </c>
      <c r="J416" s="7" t="s">
        <v>21</v>
      </c>
      <c r="K416" s="7" t="s">
        <v>21</v>
      </c>
      <c r="L416" s="7">
        <v>7</v>
      </c>
      <c r="M416" s="7">
        <f>AVERAGE(J416:L416)</f>
        <v>7</v>
      </c>
      <c r="N416" s="7" t="str">
        <f>IF(M416&lt;=6.9, "Detractor", IF(M416&lt;=8.9, "Neutral",IF(M416&gt;=9, "Promoter")))</f>
        <v>Neutral</v>
      </c>
      <c r="O416" s="5" t="s">
        <v>22</v>
      </c>
      <c r="P416" s="5" t="s">
        <v>23</v>
      </c>
      <c r="Q416" s="5" t="s">
        <v>23</v>
      </c>
      <c r="R416" s="7" t="s">
        <v>24</v>
      </c>
      <c r="S416" s="7">
        <v>1</v>
      </c>
      <c r="T416" s="7">
        <v>0.15</v>
      </c>
      <c r="U416" s="7" t="str">
        <f t="shared" si="13"/>
        <v>Low</v>
      </c>
    </row>
    <row r="417" spans="1:21" x14ac:dyDescent="0.5">
      <c r="A417" s="5" t="s">
        <v>1023</v>
      </c>
      <c r="B417" s="5" t="s">
        <v>31</v>
      </c>
      <c r="C417" s="5" t="s">
        <v>41</v>
      </c>
      <c r="D417" s="5">
        <v>18.5</v>
      </c>
      <c r="E417" s="5">
        <f>20.5-D417</f>
        <v>2</v>
      </c>
      <c r="F417" s="6">
        <v>409096</v>
      </c>
      <c r="G417" s="6">
        <v>548188.64</v>
      </c>
      <c r="H417" s="6">
        <f>(G417-F417)/E417</f>
        <v>69546.320000000007</v>
      </c>
      <c r="I417" s="6">
        <f t="shared" si="12"/>
        <v>139092.64000000001</v>
      </c>
      <c r="J417" s="7" t="s">
        <v>21</v>
      </c>
      <c r="K417" s="7">
        <v>7</v>
      </c>
      <c r="L417" s="7">
        <v>9</v>
      </c>
      <c r="M417" s="7">
        <f>AVERAGE(J417:L417)</f>
        <v>8</v>
      </c>
      <c r="N417" s="7" t="str">
        <f>IF(M417&lt;=6.9, "Detractor", IF(M417&lt;=8.9, "Neutral",IF(M417&gt;=9, "Promoter")))</f>
        <v>Neutral</v>
      </c>
      <c r="O417" s="5" t="s">
        <v>22</v>
      </c>
      <c r="P417" s="5" t="s">
        <v>22</v>
      </c>
      <c r="Q417" s="5" t="s">
        <v>22</v>
      </c>
      <c r="R417" s="7" t="s">
        <v>36</v>
      </c>
      <c r="S417" s="7">
        <v>2</v>
      </c>
      <c r="T417" s="7">
        <v>0.33</v>
      </c>
      <c r="U417" s="7" t="str">
        <f t="shared" si="13"/>
        <v>Medium</v>
      </c>
    </row>
    <row r="418" spans="1:21" x14ac:dyDescent="0.5">
      <c r="A418" s="5" t="s">
        <v>924</v>
      </c>
      <c r="B418" s="5" t="s">
        <v>19</v>
      </c>
      <c r="C418" s="5" t="s">
        <v>54</v>
      </c>
      <c r="D418" s="5">
        <v>18.5</v>
      </c>
      <c r="E418" s="5">
        <f>20.5-D418</f>
        <v>2</v>
      </c>
      <c r="F418" s="6">
        <v>692979</v>
      </c>
      <c r="G418" s="6">
        <v>831574.8</v>
      </c>
      <c r="H418" s="6">
        <f>(G418-F418)/E418</f>
        <v>69297.900000000023</v>
      </c>
      <c r="I418" s="6">
        <f t="shared" si="12"/>
        <v>138595.80000000005</v>
      </c>
      <c r="J418" s="7" t="s">
        <v>21</v>
      </c>
      <c r="K418" s="7">
        <v>10</v>
      </c>
      <c r="L418" s="7">
        <v>8</v>
      </c>
      <c r="M418" s="7">
        <f>AVERAGE(J418:L418)</f>
        <v>9</v>
      </c>
      <c r="N418" s="7" t="str">
        <f>IF(M418&lt;=6.9, "Detractor", IF(M418&lt;=8.9, "Neutral",IF(M418&gt;=9, "Promoter")))</f>
        <v>Promoter</v>
      </c>
      <c r="O418" s="5" t="s">
        <v>23</v>
      </c>
      <c r="P418" s="5" t="s">
        <v>22</v>
      </c>
      <c r="Q418" s="5" t="s">
        <v>23</v>
      </c>
      <c r="R418" s="7" t="s">
        <v>36</v>
      </c>
      <c r="S418" s="7">
        <v>2</v>
      </c>
      <c r="T418" s="7">
        <v>0.44</v>
      </c>
      <c r="U418" s="7" t="str">
        <f t="shared" si="13"/>
        <v>Medium</v>
      </c>
    </row>
    <row r="419" spans="1:21" x14ac:dyDescent="0.5">
      <c r="A419" s="5" t="s">
        <v>446</v>
      </c>
      <c r="B419" s="5" t="s">
        <v>26</v>
      </c>
      <c r="C419" s="5" t="s">
        <v>70</v>
      </c>
      <c r="D419" s="5">
        <v>18</v>
      </c>
      <c r="E419" s="5">
        <f>20.5-D419</f>
        <v>2.5</v>
      </c>
      <c r="F419" s="6">
        <v>194307</v>
      </c>
      <c r="G419" s="6">
        <v>365297.16000000003</v>
      </c>
      <c r="H419" s="6">
        <f>(G419-F419)/E419</f>
        <v>68396.064000000013</v>
      </c>
      <c r="I419" s="6">
        <f t="shared" si="12"/>
        <v>170990.16000000003</v>
      </c>
      <c r="J419" s="7" t="s">
        <v>21</v>
      </c>
      <c r="K419" s="7">
        <v>10</v>
      </c>
      <c r="L419" s="7">
        <v>9</v>
      </c>
      <c r="M419" s="7">
        <f>AVERAGE(J419:L419)</f>
        <v>9.5</v>
      </c>
      <c r="N419" s="7" t="str">
        <f>IF(M419&lt;=6.9, "Detractor", IF(M419&lt;=8.9, "Neutral",IF(M419&gt;=9, "Promoter")))</f>
        <v>Promoter</v>
      </c>
      <c r="O419" s="5" t="s">
        <v>23</v>
      </c>
      <c r="P419" s="5" t="s">
        <v>22</v>
      </c>
      <c r="Q419" s="5" t="s">
        <v>22</v>
      </c>
      <c r="R419" s="7" t="s">
        <v>36</v>
      </c>
      <c r="S419" s="7">
        <v>3</v>
      </c>
      <c r="T419" s="7">
        <v>0.6</v>
      </c>
      <c r="U419" s="7" t="str">
        <f t="shared" si="13"/>
        <v>High</v>
      </c>
    </row>
    <row r="420" spans="1:21" x14ac:dyDescent="0.5">
      <c r="A420" s="5" t="s">
        <v>454</v>
      </c>
      <c r="B420" s="5" t="s">
        <v>26</v>
      </c>
      <c r="C420" s="5" t="s">
        <v>46</v>
      </c>
      <c r="D420" s="5">
        <v>18.75</v>
      </c>
      <c r="E420" s="5">
        <f>20.5-D420</f>
        <v>1.75</v>
      </c>
      <c r="F420" s="6">
        <v>520273</v>
      </c>
      <c r="G420" s="6">
        <v>639935.79</v>
      </c>
      <c r="H420" s="6">
        <f>(G420-F420)/E420</f>
        <v>68378.737142857164</v>
      </c>
      <c r="I420" s="6">
        <f t="shared" si="12"/>
        <v>119662.79000000004</v>
      </c>
      <c r="J420" s="7" t="s">
        <v>21</v>
      </c>
      <c r="K420" s="7">
        <v>9</v>
      </c>
      <c r="L420" s="7">
        <v>9</v>
      </c>
      <c r="M420" s="7">
        <f>AVERAGE(J420:L420)</f>
        <v>9</v>
      </c>
      <c r="N420" s="7" t="str">
        <f>IF(M420&lt;=6.9, "Detractor", IF(M420&lt;=8.9, "Neutral",IF(M420&gt;=9, "Promoter")))</f>
        <v>Promoter</v>
      </c>
      <c r="O420" s="5" t="s">
        <v>22</v>
      </c>
      <c r="P420" s="5" t="s">
        <v>23</v>
      </c>
      <c r="Q420" s="5" t="s">
        <v>22</v>
      </c>
      <c r="R420" s="7" t="s">
        <v>24</v>
      </c>
      <c r="S420" s="7">
        <v>1</v>
      </c>
      <c r="T420" s="7">
        <v>0.81</v>
      </c>
      <c r="U420" s="7" t="str">
        <f t="shared" si="13"/>
        <v>Highest</v>
      </c>
    </row>
    <row r="421" spans="1:21" x14ac:dyDescent="0.5">
      <c r="A421" s="5" t="s">
        <v>594</v>
      </c>
      <c r="B421" s="5" t="s">
        <v>26</v>
      </c>
      <c r="C421" s="5" t="s">
        <v>33</v>
      </c>
      <c r="D421" s="5">
        <v>17.75</v>
      </c>
      <c r="E421" s="5">
        <f>20.5-D421</f>
        <v>2.75</v>
      </c>
      <c r="F421" s="6">
        <v>318572</v>
      </c>
      <c r="G421" s="6">
        <v>506529.48</v>
      </c>
      <c r="H421" s="6">
        <f>(G421-F421)/E421</f>
        <v>68348.174545454545</v>
      </c>
      <c r="I421" s="6">
        <f t="shared" si="12"/>
        <v>187957.47999999998</v>
      </c>
      <c r="J421" s="7">
        <v>10</v>
      </c>
      <c r="K421" s="7">
        <v>10</v>
      </c>
      <c r="L421" s="7">
        <v>9</v>
      </c>
      <c r="M421" s="7">
        <f>AVERAGE(J421:L421)</f>
        <v>9.6666666666666661</v>
      </c>
      <c r="N421" s="7" t="str">
        <f>IF(M421&lt;=6.9, "Detractor", IF(M421&lt;=8.9, "Neutral",IF(M421&gt;=9, "Promoter")))</f>
        <v>Promoter</v>
      </c>
      <c r="O421" s="5" t="s">
        <v>22</v>
      </c>
      <c r="P421" s="5" t="s">
        <v>22</v>
      </c>
      <c r="Q421" s="5" t="s">
        <v>23</v>
      </c>
      <c r="R421" s="7" t="s">
        <v>24</v>
      </c>
      <c r="S421" s="7">
        <v>6</v>
      </c>
      <c r="T421" s="7">
        <v>0.46</v>
      </c>
      <c r="U421" s="7" t="str">
        <f t="shared" si="13"/>
        <v>Medium</v>
      </c>
    </row>
    <row r="422" spans="1:21" x14ac:dyDescent="0.5">
      <c r="A422" s="5" t="s">
        <v>968</v>
      </c>
      <c r="B422" s="5" t="s">
        <v>26</v>
      </c>
      <c r="C422" s="5" t="s">
        <v>70</v>
      </c>
      <c r="D422" s="5">
        <v>18.25</v>
      </c>
      <c r="E422" s="5">
        <f>20.5-D422</f>
        <v>2.25</v>
      </c>
      <c r="F422" s="6">
        <v>465352</v>
      </c>
      <c r="G422" s="6">
        <v>618918.16</v>
      </c>
      <c r="H422" s="6">
        <f>(G422-F422)/E422</f>
        <v>68251.626666666678</v>
      </c>
      <c r="I422" s="6">
        <f t="shared" si="12"/>
        <v>153566.16000000003</v>
      </c>
      <c r="J422" s="7" t="s">
        <v>21</v>
      </c>
      <c r="K422" s="7">
        <v>9</v>
      </c>
      <c r="L422" s="7">
        <v>8</v>
      </c>
      <c r="M422" s="7">
        <f>AVERAGE(J422:L422)</f>
        <v>8.5</v>
      </c>
      <c r="N422" s="7" t="str">
        <f>IF(M422&lt;=6.9, "Detractor", IF(M422&lt;=8.9, "Neutral",IF(M422&gt;=9, "Promoter")))</f>
        <v>Neutral</v>
      </c>
      <c r="O422" s="5" t="s">
        <v>22</v>
      </c>
      <c r="P422" s="5" t="s">
        <v>23</v>
      </c>
      <c r="Q422" s="5" t="s">
        <v>23</v>
      </c>
      <c r="R422" s="7" t="s">
        <v>24</v>
      </c>
      <c r="S422" s="7">
        <v>3</v>
      </c>
      <c r="T422" s="7">
        <v>0.8</v>
      </c>
      <c r="U422" s="7" t="str">
        <f t="shared" si="13"/>
        <v>Highest</v>
      </c>
    </row>
    <row r="423" spans="1:21" x14ac:dyDescent="0.5">
      <c r="A423" s="5" t="s">
        <v>696</v>
      </c>
      <c r="B423" s="5" t="s">
        <v>26</v>
      </c>
      <c r="C423" s="5" t="s">
        <v>41</v>
      </c>
      <c r="D423" s="5">
        <v>18.5</v>
      </c>
      <c r="E423" s="5">
        <f>20.5-D423</f>
        <v>2</v>
      </c>
      <c r="F423" s="6">
        <v>151427</v>
      </c>
      <c r="G423" s="6">
        <v>287711.30000000005</v>
      </c>
      <c r="H423" s="6">
        <f>(G423-F423)/E423</f>
        <v>68142.150000000023</v>
      </c>
      <c r="I423" s="6">
        <f t="shared" si="12"/>
        <v>136284.30000000005</v>
      </c>
      <c r="J423" s="7" t="s">
        <v>21</v>
      </c>
      <c r="K423" s="7">
        <v>6</v>
      </c>
      <c r="L423" s="7">
        <v>10</v>
      </c>
      <c r="M423" s="7">
        <f>AVERAGE(J423:L423)</f>
        <v>8</v>
      </c>
      <c r="N423" s="7" t="str">
        <f>IF(M423&lt;=6.9, "Detractor", IF(M423&lt;=8.9, "Neutral",IF(M423&gt;=9, "Promoter")))</f>
        <v>Neutral</v>
      </c>
      <c r="O423" s="5" t="s">
        <v>23</v>
      </c>
      <c r="P423" s="5" t="s">
        <v>22</v>
      </c>
      <c r="Q423" s="5" t="s">
        <v>22</v>
      </c>
      <c r="R423" s="7" t="s">
        <v>24</v>
      </c>
      <c r="S423" s="7">
        <v>4</v>
      </c>
      <c r="T423" s="7">
        <v>0.9</v>
      </c>
      <c r="U423" s="7" t="str">
        <f t="shared" si="13"/>
        <v>Highest</v>
      </c>
    </row>
    <row r="424" spans="1:21" x14ac:dyDescent="0.5">
      <c r="A424" s="5" t="s">
        <v>719</v>
      </c>
      <c r="B424" s="5" t="s">
        <v>26</v>
      </c>
      <c r="C424" s="5" t="s">
        <v>39</v>
      </c>
      <c r="D424" s="5">
        <v>18</v>
      </c>
      <c r="E424" s="5">
        <f>20.5-D424</f>
        <v>2.5</v>
      </c>
      <c r="F424" s="6">
        <v>436199</v>
      </c>
      <c r="G424" s="6">
        <v>606316.61</v>
      </c>
      <c r="H424" s="6">
        <f>(G424-F424)/E424</f>
        <v>68047.043999999994</v>
      </c>
      <c r="I424" s="6">
        <f t="shared" si="12"/>
        <v>170117.61</v>
      </c>
      <c r="J424" s="7" t="s">
        <v>21</v>
      </c>
      <c r="K424" s="7">
        <v>8</v>
      </c>
      <c r="L424" s="7">
        <v>10</v>
      </c>
      <c r="M424" s="7">
        <f>AVERAGE(J424:L424)</f>
        <v>9</v>
      </c>
      <c r="N424" s="7" t="str">
        <f>IF(M424&lt;=6.9, "Detractor", IF(M424&lt;=8.9, "Neutral",IF(M424&gt;=9, "Promoter")))</f>
        <v>Promoter</v>
      </c>
      <c r="O424" s="5" t="s">
        <v>23</v>
      </c>
      <c r="P424" s="5" t="s">
        <v>22</v>
      </c>
      <c r="Q424" s="5" t="s">
        <v>23</v>
      </c>
      <c r="R424" s="7" t="s">
        <v>24</v>
      </c>
      <c r="S424" s="7">
        <v>2</v>
      </c>
      <c r="T424" s="7">
        <v>0.33</v>
      </c>
      <c r="U424" s="7" t="str">
        <f t="shared" si="13"/>
        <v>Medium</v>
      </c>
    </row>
    <row r="425" spans="1:21" x14ac:dyDescent="0.5">
      <c r="A425" s="5" t="s">
        <v>441</v>
      </c>
      <c r="B425" s="5" t="s">
        <v>26</v>
      </c>
      <c r="C425" s="5" t="s">
        <v>41</v>
      </c>
      <c r="D425" s="5">
        <v>19</v>
      </c>
      <c r="E425" s="5">
        <f>20.5-D425</f>
        <v>1.5</v>
      </c>
      <c r="F425" s="6">
        <v>485276</v>
      </c>
      <c r="G425" s="6">
        <v>587183.96</v>
      </c>
      <c r="H425" s="6">
        <f>(G425-F425)/E425</f>
        <v>67938.63999999997</v>
      </c>
      <c r="I425" s="6">
        <f t="shared" si="12"/>
        <v>101907.95999999996</v>
      </c>
      <c r="J425" s="7" t="s">
        <v>21</v>
      </c>
      <c r="K425" s="7" t="s">
        <v>21</v>
      </c>
      <c r="L425" s="7">
        <v>10</v>
      </c>
      <c r="M425" s="7">
        <f>AVERAGE(J425:L425)</f>
        <v>10</v>
      </c>
      <c r="N425" s="7" t="str">
        <f>IF(M425&lt;=6.9, "Detractor", IF(M425&lt;=8.9, "Neutral",IF(M425&gt;=9, "Promoter")))</f>
        <v>Promoter</v>
      </c>
      <c r="O425" s="5" t="s">
        <v>23</v>
      </c>
      <c r="P425" s="5" t="s">
        <v>23</v>
      </c>
      <c r="Q425" s="5" t="s">
        <v>22</v>
      </c>
      <c r="R425" s="7" t="s">
        <v>36</v>
      </c>
      <c r="S425" s="7">
        <v>1</v>
      </c>
      <c r="T425" s="7">
        <v>0.64</v>
      </c>
      <c r="U425" s="7" t="str">
        <f t="shared" si="13"/>
        <v>High</v>
      </c>
    </row>
    <row r="426" spans="1:21" x14ac:dyDescent="0.5">
      <c r="A426" s="5" t="s">
        <v>125</v>
      </c>
      <c r="B426" s="5" t="s">
        <v>35</v>
      </c>
      <c r="C426" s="5" t="s">
        <v>20</v>
      </c>
      <c r="D426" s="5">
        <v>18.25</v>
      </c>
      <c r="E426" s="5">
        <f>20.5-D426</f>
        <v>2.25</v>
      </c>
      <c r="F426" s="6">
        <v>197398</v>
      </c>
      <c r="G426" s="6">
        <v>349394.45999999996</v>
      </c>
      <c r="H426" s="6">
        <f>(G426-F426)/E426</f>
        <v>67553.982222222199</v>
      </c>
      <c r="I426" s="6">
        <f t="shared" si="12"/>
        <v>151996.45999999996</v>
      </c>
      <c r="J426" s="7" t="s">
        <v>21</v>
      </c>
      <c r="K426" s="7">
        <v>10</v>
      </c>
      <c r="L426" s="7">
        <v>9</v>
      </c>
      <c r="M426" s="7">
        <f>AVERAGE(J426:L426)</f>
        <v>9.5</v>
      </c>
      <c r="N426" s="7" t="str">
        <f>IF(M426&lt;=6.9, "Detractor", IF(M426&lt;=8.9, "Neutral",IF(M426&gt;=9, "Promoter")))</f>
        <v>Promoter</v>
      </c>
      <c r="O426" s="5" t="s">
        <v>22</v>
      </c>
      <c r="P426" s="5" t="s">
        <v>22</v>
      </c>
      <c r="Q426" s="5" t="s">
        <v>23</v>
      </c>
      <c r="R426" s="7" t="s">
        <v>36</v>
      </c>
      <c r="S426" s="7" t="e">
        <v>#N/A</v>
      </c>
      <c r="T426" s="7" t="e">
        <v>#N/A</v>
      </c>
      <c r="U426" s="7" t="e">
        <f t="shared" si="13"/>
        <v>#N/A</v>
      </c>
    </row>
    <row r="427" spans="1:21" x14ac:dyDescent="0.5">
      <c r="A427" s="5" t="s">
        <v>574</v>
      </c>
      <c r="B427" s="5" t="s">
        <v>31</v>
      </c>
      <c r="C427" s="5" t="s">
        <v>54</v>
      </c>
      <c r="D427" s="5">
        <v>18.75</v>
      </c>
      <c r="E427" s="5">
        <f>20.5-D427</f>
        <v>1.75</v>
      </c>
      <c r="F427" s="6">
        <v>491945</v>
      </c>
      <c r="G427" s="6">
        <v>610011.80000000005</v>
      </c>
      <c r="H427" s="6">
        <f>(G427-F427)/E427</f>
        <v>67466.74285714289</v>
      </c>
      <c r="I427" s="6">
        <f t="shared" si="12"/>
        <v>118066.80000000005</v>
      </c>
      <c r="J427" s="7" t="s">
        <v>21</v>
      </c>
      <c r="K427" s="7">
        <v>10</v>
      </c>
      <c r="L427" s="7">
        <v>7</v>
      </c>
      <c r="M427" s="7">
        <f>AVERAGE(J427:L427)</f>
        <v>8.5</v>
      </c>
      <c r="N427" s="7" t="str">
        <f>IF(M427&lt;=6.9, "Detractor", IF(M427&lt;=8.9, "Neutral",IF(M427&gt;=9, "Promoter")))</f>
        <v>Neutral</v>
      </c>
      <c r="O427" s="5" t="s">
        <v>23</v>
      </c>
      <c r="P427" s="5" t="s">
        <v>22</v>
      </c>
      <c r="Q427" s="5" t="s">
        <v>22</v>
      </c>
      <c r="R427" s="7" t="s">
        <v>24</v>
      </c>
      <c r="S427" s="7">
        <v>2</v>
      </c>
      <c r="T427" s="7">
        <v>0.52</v>
      </c>
      <c r="U427" s="7" t="str">
        <f t="shared" si="13"/>
        <v>High</v>
      </c>
    </row>
    <row r="428" spans="1:21" x14ac:dyDescent="0.5">
      <c r="A428" s="5" t="s">
        <v>392</v>
      </c>
      <c r="B428" s="5" t="s">
        <v>26</v>
      </c>
      <c r="C428" s="5" t="s">
        <v>54</v>
      </c>
      <c r="D428" s="5">
        <v>17.75</v>
      </c>
      <c r="E428" s="5">
        <f>20.5-D428</f>
        <v>2.75</v>
      </c>
      <c r="F428" s="6">
        <v>240934</v>
      </c>
      <c r="G428" s="6">
        <v>426453.18</v>
      </c>
      <c r="H428" s="6">
        <f>(G428-F428)/E428</f>
        <v>67461.52</v>
      </c>
      <c r="I428" s="6">
        <f t="shared" si="12"/>
        <v>185519.18</v>
      </c>
      <c r="J428" s="7">
        <v>9</v>
      </c>
      <c r="K428" s="7">
        <v>9</v>
      </c>
      <c r="L428" s="7">
        <v>10</v>
      </c>
      <c r="M428" s="7">
        <f>AVERAGE(J428:L428)</f>
        <v>9.3333333333333339</v>
      </c>
      <c r="N428" s="7" t="str">
        <f>IF(M428&lt;=6.9, "Detractor", IF(M428&lt;=8.9, "Neutral",IF(M428&gt;=9, "Promoter")))</f>
        <v>Promoter</v>
      </c>
      <c r="O428" s="5" t="s">
        <v>23</v>
      </c>
      <c r="P428" s="5" t="s">
        <v>23</v>
      </c>
      <c r="Q428" s="5" t="s">
        <v>23</v>
      </c>
      <c r="R428" s="7" t="s">
        <v>24</v>
      </c>
      <c r="S428" s="7">
        <v>6</v>
      </c>
      <c r="T428" s="7">
        <v>0.4</v>
      </c>
      <c r="U428" s="7" t="str">
        <f t="shared" si="13"/>
        <v>Medium</v>
      </c>
    </row>
    <row r="429" spans="1:21" x14ac:dyDescent="0.5">
      <c r="A429" s="5" t="s">
        <v>938</v>
      </c>
      <c r="B429" s="5" t="s">
        <v>19</v>
      </c>
      <c r="C429" s="5" t="s">
        <v>54</v>
      </c>
      <c r="D429" s="5">
        <v>19.75</v>
      </c>
      <c r="E429" s="5">
        <f>20.5-D429</f>
        <v>0.75</v>
      </c>
      <c r="F429" s="6">
        <v>209541</v>
      </c>
      <c r="G429" s="6">
        <v>259830.84</v>
      </c>
      <c r="H429" s="6">
        <f>(G429-F429)/E429</f>
        <v>67053.119999999995</v>
      </c>
      <c r="I429" s="6">
        <f t="shared" si="12"/>
        <v>50289.84</v>
      </c>
      <c r="J429" s="7" t="s">
        <v>21</v>
      </c>
      <c r="K429" s="7" t="s">
        <v>21</v>
      </c>
      <c r="L429" s="7">
        <v>9</v>
      </c>
      <c r="M429" s="7">
        <f>AVERAGE(J429:L429)</f>
        <v>9</v>
      </c>
      <c r="N429" s="7" t="str">
        <f>IF(M429&lt;=6.9, "Detractor", IF(M429&lt;=8.9, "Neutral",IF(M429&gt;=9, "Promoter")))</f>
        <v>Promoter</v>
      </c>
      <c r="O429" s="5" t="s">
        <v>23</v>
      </c>
      <c r="P429" s="5" t="s">
        <v>23</v>
      </c>
      <c r="Q429" s="5" t="s">
        <v>22</v>
      </c>
      <c r="R429" s="7" t="s">
        <v>36</v>
      </c>
      <c r="S429" s="7">
        <v>1</v>
      </c>
      <c r="T429" s="7">
        <v>0.97</v>
      </c>
      <c r="U429" s="7" t="str">
        <f t="shared" si="13"/>
        <v>Highest</v>
      </c>
    </row>
    <row r="430" spans="1:21" x14ac:dyDescent="0.5">
      <c r="A430" s="5" t="s">
        <v>351</v>
      </c>
      <c r="B430" s="5" t="s">
        <v>35</v>
      </c>
      <c r="C430" s="5" t="s">
        <v>46</v>
      </c>
      <c r="D430" s="5">
        <v>19.75</v>
      </c>
      <c r="E430" s="5">
        <f>20.5-D430</f>
        <v>0.75</v>
      </c>
      <c r="F430" s="6">
        <v>55873</v>
      </c>
      <c r="G430" s="6">
        <v>106158.70000000001</v>
      </c>
      <c r="H430" s="6">
        <f>(G430-F430)/E430</f>
        <v>67047.60000000002</v>
      </c>
      <c r="I430" s="6">
        <f t="shared" si="12"/>
        <v>50285.700000000012</v>
      </c>
      <c r="J430" s="7" t="s">
        <v>21</v>
      </c>
      <c r="K430" s="7" t="s">
        <v>21</v>
      </c>
      <c r="L430" s="7">
        <v>10</v>
      </c>
      <c r="M430" s="7">
        <f>AVERAGE(J430:L430)</f>
        <v>10</v>
      </c>
      <c r="N430" s="7" t="str">
        <f>IF(M430&lt;=6.9, "Detractor", IF(M430&lt;=8.9, "Neutral",IF(M430&gt;=9, "Promoter")))</f>
        <v>Promoter</v>
      </c>
      <c r="O430" s="5" t="s">
        <v>23</v>
      </c>
      <c r="P430" s="5" t="s">
        <v>23</v>
      </c>
      <c r="Q430" s="5" t="s">
        <v>23</v>
      </c>
      <c r="R430" s="7" t="s">
        <v>24</v>
      </c>
      <c r="S430" s="7">
        <v>2</v>
      </c>
      <c r="T430" s="7">
        <v>0.23</v>
      </c>
      <c r="U430" s="7" t="str">
        <f t="shared" si="13"/>
        <v>Low</v>
      </c>
    </row>
    <row r="431" spans="1:21" x14ac:dyDescent="0.5">
      <c r="A431" s="5" t="s">
        <v>55</v>
      </c>
      <c r="B431" s="5" t="s">
        <v>26</v>
      </c>
      <c r="C431" s="5" t="s">
        <v>43</v>
      </c>
      <c r="D431" s="5">
        <v>17.5</v>
      </c>
      <c r="E431" s="5">
        <f>20.5-D431</f>
        <v>3</v>
      </c>
      <c r="F431" s="6">
        <v>557642</v>
      </c>
      <c r="G431" s="6">
        <v>758393.12</v>
      </c>
      <c r="H431" s="6">
        <f>(G431-F431)/E431</f>
        <v>66917.039999999994</v>
      </c>
      <c r="I431" s="6">
        <f t="shared" si="12"/>
        <v>200751.12</v>
      </c>
      <c r="J431" s="7">
        <v>9</v>
      </c>
      <c r="K431" s="7">
        <v>10</v>
      </c>
      <c r="L431" s="7">
        <v>9</v>
      </c>
      <c r="M431" s="7">
        <f>AVERAGE(J431:L431)</f>
        <v>9.3333333333333339</v>
      </c>
      <c r="N431" s="7" t="str">
        <f>IF(M431&lt;=6.9, "Detractor", IF(M431&lt;=8.9, "Neutral",IF(M431&gt;=9, "Promoter")))</f>
        <v>Promoter</v>
      </c>
      <c r="O431" s="5" t="s">
        <v>22</v>
      </c>
      <c r="P431" s="5" t="s">
        <v>22</v>
      </c>
      <c r="Q431" s="5" t="s">
        <v>23</v>
      </c>
      <c r="R431" s="7" t="s">
        <v>24</v>
      </c>
      <c r="S431" s="7">
        <v>4</v>
      </c>
      <c r="T431" s="7">
        <v>0.22</v>
      </c>
      <c r="U431" s="7" t="str">
        <f t="shared" si="13"/>
        <v>Low</v>
      </c>
    </row>
    <row r="432" spans="1:21" x14ac:dyDescent="0.5">
      <c r="A432" s="5" t="s">
        <v>251</v>
      </c>
      <c r="B432" s="5" t="s">
        <v>26</v>
      </c>
      <c r="C432" s="5" t="s">
        <v>20</v>
      </c>
      <c r="D432" s="5">
        <v>17.25</v>
      </c>
      <c r="E432" s="5">
        <f>20.5-D432</f>
        <v>3.25</v>
      </c>
      <c r="F432" s="6">
        <v>254737</v>
      </c>
      <c r="G432" s="6">
        <v>471263.44999999995</v>
      </c>
      <c r="H432" s="6">
        <f>(G432-F432)/E432</f>
        <v>66623.523076923069</v>
      </c>
      <c r="I432" s="6">
        <f t="shared" si="12"/>
        <v>216526.44999999995</v>
      </c>
      <c r="J432" s="7">
        <v>9</v>
      </c>
      <c r="K432" s="7">
        <v>10</v>
      </c>
      <c r="L432" s="7">
        <v>10</v>
      </c>
      <c r="M432" s="7">
        <f>AVERAGE(J432:L432)</f>
        <v>9.6666666666666661</v>
      </c>
      <c r="N432" s="7" t="str">
        <f>IF(M432&lt;=6.9, "Detractor", IF(M432&lt;=8.9, "Neutral",IF(M432&gt;=9, "Promoter")))</f>
        <v>Promoter</v>
      </c>
      <c r="O432" s="5" t="s">
        <v>23</v>
      </c>
      <c r="P432" s="5" t="s">
        <v>23</v>
      </c>
      <c r="Q432" s="5" t="s">
        <v>23</v>
      </c>
      <c r="R432" s="7" t="s">
        <v>24</v>
      </c>
      <c r="S432" s="7" t="e">
        <v>#N/A</v>
      </c>
      <c r="T432" s="7" t="e">
        <v>#N/A</v>
      </c>
      <c r="U432" s="7" t="e">
        <f t="shared" si="13"/>
        <v>#N/A</v>
      </c>
    </row>
    <row r="433" spans="1:21" x14ac:dyDescent="0.5">
      <c r="A433" s="5" t="s">
        <v>800</v>
      </c>
      <c r="B433" s="5" t="s">
        <v>19</v>
      </c>
      <c r="C433" s="5" t="s">
        <v>39</v>
      </c>
      <c r="D433" s="5">
        <v>18.75</v>
      </c>
      <c r="E433" s="5">
        <f>20.5-D433</f>
        <v>1.75</v>
      </c>
      <c r="F433" s="6">
        <v>284255</v>
      </c>
      <c r="G433" s="6">
        <v>400799.55</v>
      </c>
      <c r="H433" s="6">
        <f>(G433-F433)/E433</f>
        <v>66596.885714285701</v>
      </c>
      <c r="I433" s="6">
        <f t="shared" si="12"/>
        <v>116544.54999999999</v>
      </c>
      <c r="J433" s="7" t="s">
        <v>21</v>
      </c>
      <c r="K433" s="7">
        <v>10</v>
      </c>
      <c r="L433" s="7">
        <v>10</v>
      </c>
      <c r="M433" s="7">
        <f>AVERAGE(J433:L433)</f>
        <v>10</v>
      </c>
      <c r="N433" s="7" t="str">
        <f>IF(M433&lt;=6.9, "Detractor", IF(M433&lt;=8.9, "Neutral",IF(M433&gt;=9, "Promoter")))</f>
        <v>Promoter</v>
      </c>
      <c r="O433" s="5" t="s">
        <v>23</v>
      </c>
      <c r="P433" s="5" t="s">
        <v>23</v>
      </c>
      <c r="Q433" s="5" t="s">
        <v>22</v>
      </c>
      <c r="R433" s="7" t="s">
        <v>36</v>
      </c>
      <c r="S433" s="7">
        <v>4</v>
      </c>
      <c r="T433" s="7">
        <v>0.75</v>
      </c>
      <c r="U433" s="7" t="str">
        <f t="shared" si="13"/>
        <v>High</v>
      </c>
    </row>
    <row r="434" spans="1:21" x14ac:dyDescent="0.5">
      <c r="A434" s="5" t="s">
        <v>931</v>
      </c>
      <c r="B434" s="5" t="s">
        <v>26</v>
      </c>
      <c r="C434" s="5" t="s">
        <v>29</v>
      </c>
      <c r="D434" s="5">
        <v>18</v>
      </c>
      <c r="E434" s="5">
        <f>20.5-D434</f>
        <v>2.5</v>
      </c>
      <c r="F434" s="6">
        <v>353325</v>
      </c>
      <c r="G434" s="6">
        <v>519387.75</v>
      </c>
      <c r="H434" s="6">
        <f>(G434-F434)/E434</f>
        <v>66425.100000000006</v>
      </c>
      <c r="I434" s="6">
        <f t="shared" si="12"/>
        <v>166062.75</v>
      </c>
      <c r="J434" s="7" t="s">
        <v>21</v>
      </c>
      <c r="K434" s="7">
        <v>9</v>
      </c>
      <c r="L434" s="7">
        <v>7</v>
      </c>
      <c r="M434" s="7">
        <f>AVERAGE(J434:L434)</f>
        <v>8</v>
      </c>
      <c r="N434" s="7" t="str">
        <f>IF(M434&lt;=6.9, "Detractor", IF(M434&lt;=8.9, "Neutral",IF(M434&gt;=9, "Promoter")))</f>
        <v>Neutral</v>
      </c>
      <c r="O434" s="5" t="s">
        <v>23</v>
      </c>
      <c r="P434" s="5" t="s">
        <v>23</v>
      </c>
      <c r="Q434" s="5" t="s">
        <v>23</v>
      </c>
      <c r="R434" s="7" t="s">
        <v>36</v>
      </c>
      <c r="S434" s="7">
        <v>2</v>
      </c>
      <c r="T434" s="7">
        <v>0.08</v>
      </c>
      <c r="U434" s="7" t="str">
        <f t="shared" si="13"/>
        <v>Low</v>
      </c>
    </row>
    <row r="435" spans="1:21" x14ac:dyDescent="0.5">
      <c r="A435" s="5" t="s">
        <v>450</v>
      </c>
      <c r="B435" s="5" t="s">
        <v>26</v>
      </c>
      <c r="C435" s="5" t="s">
        <v>54</v>
      </c>
      <c r="D435" s="5">
        <v>17.5</v>
      </c>
      <c r="E435" s="5">
        <f>20.5-D435</f>
        <v>3</v>
      </c>
      <c r="F435" s="6">
        <v>213436</v>
      </c>
      <c r="G435" s="6">
        <v>411931.48</v>
      </c>
      <c r="H435" s="6">
        <f>(G435-F435)/E435</f>
        <v>66165.159999999989</v>
      </c>
      <c r="I435" s="6">
        <f t="shared" si="12"/>
        <v>198495.47999999998</v>
      </c>
      <c r="J435" s="7">
        <v>10</v>
      </c>
      <c r="K435" s="7">
        <v>9</v>
      </c>
      <c r="L435" s="7">
        <v>9</v>
      </c>
      <c r="M435" s="7">
        <f>AVERAGE(J435:L435)</f>
        <v>9.3333333333333339</v>
      </c>
      <c r="N435" s="7" t="str">
        <f>IF(M435&lt;=6.9, "Detractor", IF(M435&lt;=8.9, "Neutral",IF(M435&gt;=9, "Promoter")))</f>
        <v>Promoter</v>
      </c>
      <c r="O435" s="5" t="s">
        <v>23</v>
      </c>
      <c r="P435" s="5" t="s">
        <v>23</v>
      </c>
      <c r="Q435" s="5" t="s">
        <v>23</v>
      </c>
      <c r="R435" s="7" t="s">
        <v>36</v>
      </c>
      <c r="S435" s="7">
        <v>6</v>
      </c>
      <c r="T435" s="7">
        <v>0.31</v>
      </c>
      <c r="U435" s="7" t="str">
        <f t="shared" si="13"/>
        <v>Medium</v>
      </c>
    </row>
    <row r="436" spans="1:21" x14ac:dyDescent="0.5">
      <c r="A436" s="5" t="s">
        <v>977</v>
      </c>
      <c r="B436" s="5" t="s">
        <v>19</v>
      </c>
      <c r="C436" s="5" t="s">
        <v>39</v>
      </c>
      <c r="D436" s="5">
        <v>17.75</v>
      </c>
      <c r="E436" s="5">
        <f>20.5-D436</f>
        <v>2.75</v>
      </c>
      <c r="F436" s="6">
        <v>955894</v>
      </c>
      <c r="G436" s="6">
        <v>1137513.8600000001</v>
      </c>
      <c r="H436" s="6">
        <f>(G436-F436)/E436</f>
        <v>66043.585454545493</v>
      </c>
      <c r="I436" s="6">
        <f t="shared" si="12"/>
        <v>181619.8600000001</v>
      </c>
      <c r="J436" s="7">
        <v>3</v>
      </c>
      <c r="K436" s="7">
        <v>9</v>
      </c>
      <c r="L436" s="7">
        <v>8</v>
      </c>
      <c r="M436" s="7">
        <f>AVERAGE(J436:L436)</f>
        <v>6.666666666666667</v>
      </c>
      <c r="N436" s="7" t="str">
        <f>IF(M436&lt;=6.9, "Detractor", IF(M436&lt;=8.9, "Neutral",IF(M436&gt;=9, "Promoter")))</f>
        <v>Detractor</v>
      </c>
      <c r="O436" s="5" t="s">
        <v>23</v>
      </c>
      <c r="P436" s="5" t="s">
        <v>22</v>
      </c>
      <c r="Q436" s="5" t="s">
        <v>23</v>
      </c>
      <c r="R436" s="7" t="s">
        <v>36</v>
      </c>
      <c r="S436" s="7">
        <v>4</v>
      </c>
      <c r="T436" s="7">
        <v>0.56999999999999995</v>
      </c>
      <c r="U436" s="7" t="str">
        <f t="shared" si="13"/>
        <v>High</v>
      </c>
    </row>
    <row r="437" spans="1:21" x14ac:dyDescent="0.5">
      <c r="A437" s="5" t="s">
        <v>68</v>
      </c>
      <c r="B437" s="5" t="s">
        <v>19</v>
      </c>
      <c r="C437" s="5" t="s">
        <v>20</v>
      </c>
      <c r="D437" s="5">
        <v>19.25</v>
      </c>
      <c r="E437" s="5">
        <f>20.5-D437</f>
        <v>1.25</v>
      </c>
      <c r="F437" s="6">
        <v>478665</v>
      </c>
      <c r="G437" s="6">
        <v>560038.05000000005</v>
      </c>
      <c r="H437" s="6">
        <f>(G437-F437)/E437</f>
        <v>65098.440000000039</v>
      </c>
      <c r="I437" s="6">
        <f t="shared" si="12"/>
        <v>81373.050000000047</v>
      </c>
      <c r="J437" s="7" t="s">
        <v>21</v>
      </c>
      <c r="K437" s="7" t="s">
        <v>21</v>
      </c>
      <c r="L437" s="7">
        <v>6</v>
      </c>
      <c r="M437" s="7">
        <f>AVERAGE(J437:L437)</f>
        <v>6</v>
      </c>
      <c r="N437" s="7" t="str">
        <f>IF(M437&lt;=6.9, "Detractor", IF(M437&lt;=8.9, "Neutral",IF(M437&gt;=9, "Promoter")))</f>
        <v>Detractor</v>
      </c>
      <c r="O437" s="5" t="s">
        <v>23</v>
      </c>
      <c r="P437" s="5" t="s">
        <v>23</v>
      </c>
      <c r="Q437" s="5" t="s">
        <v>22</v>
      </c>
      <c r="R437" s="7" t="s">
        <v>36</v>
      </c>
      <c r="S437" s="7" t="e">
        <v>#N/A</v>
      </c>
      <c r="T437" s="7" t="e">
        <v>#N/A</v>
      </c>
      <c r="U437" s="7" t="e">
        <f t="shared" si="13"/>
        <v>#N/A</v>
      </c>
    </row>
    <row r="438" spans="1:21" x14ac:dyDescent="0.5">
      <c r="A438" s="5" t="s">
        <v>159</v>
      </c>
      <c r="B438" s="5" t="s">
        <v>35</v>
      </c>
      <c r="C438" s="5" t="s">
        <v>33</v>
      </c>
      <c r="D438" s="5">
        <v>18.75</v>
      </c>
      <c r="E438" s="5">
        <f>20.5-D438</f>
        <v>1.75</v>
      </c>
      <c r="F438" s="6">
        <v>179675</v>
      </c>
      <c r="G438" s="6">
        <v>292870.25</v>
      </c>
      <c r="H438" s="6">
        <f>(G438-F438)/E438</f>
        <v>64683</v>
      </c>
      <c r="I438" s="6">
        <f t="shared" si="12"/>
        <v>113195.25</v>
      </c>
      <c r="J438" s="7" t="s">
        <v>21</v>
      </c>
      <c r="K438" s="7">
        <v>9</v>
      </c>
      <c r="L438" s="7">
        <v>9</v>
      </c>
      <c r="M438" s="7">
        <f>AVERAGE(J438:L438)</f>
        <v>9</v>
      </c>
      <c r="N438" s="7" t="str">
        <f>IF(M438&lt;=6.9, "Detractor", IF(M438&lt;=8.9, "Neutral",IF(M438&gt;=9, "Promoter")))</f>
        <v>Promoter</v>
      </c>
      <c r="O438" s="5" t="s">
        <v>23</v>
      </c>
      <c r="P438" s="5" t="s">
        <v>23</v>
      </c>
      <c r="Q438" s="5" t="s">
        <v>22</v>
      </c>
      <c r="R438" s="7" t="s">
        <v>24</v>
      </c>
      <c r="S438" s="7">
        <v>4</v>
      </c>
      <c r="T438" s="7">
        <v>0.5</v>
      </c>
      <c r="U438" s="7" t="str">
        <f t="shared" si="13"/>
        <v>Medium</v>
      </c>
    </row>
    <row r="439" spans="1:21" x14ac:dyDescent="0.5">
      <c r="A439" s="5" t="s">
        <v>216</v>
      </c>
      <c r="B439" s="5" t="s">
        <v>31</v>
      </c>
      <c r="C439" s="5" t="s">
        <v>39</v>
      </c>
      <c r="D439" s="5">
        <v>18.5</v>
      </c>
      <c r="E439" s="5">
        <f>20.5-D439</f>
        <v>2</v>
      </c>
      <c r="F439" s="6">
        <v>146849</v>
      </c>
      <c r="G439" s="6">
        <v>276076.12</v>
      </c>
      <c r="H439" s="6">
        <f>(G439-F439)/E439</f>
        <v>64613.56</v>
      </c>
      <c r="I439" s="6">
        <f t="shared" si="12"/>
        <v>129227.12</v>
      </c>
      <c r="J439" s="7" t="s">
        <v>21</v>
      </c>
      <c r="K439" s="7">
        <v>10</v>
      </c>
      <c r="L439" s="7">
        <v>10</v>
      </c>
      <c r="M439" s="7">
        <f>AVERAGE(J439:L439)</f>
        <v>10</v>
      </c>
      <c r="N439" s="7" t="str">
        <f>IF(M439&lt;=6.9, "Detractor", IF(M439&lt;=8.9, "Neutral",IF(M439&gt;=9, "Promoter")))</f>
        <v>Promoter</v>
      </c>
      <c r="O439" s="5" t="s">
        <v>22</v>
      </c>
      <c r="P439" s="5" t="s">
        <v>23</v>
      </c>
      <c r="Q439" s="5" t="s">
        <v>22</v>
      </c>
      <c r="R439" s="7" t="s">
        <v>24</v>
      </c>
      <c r="S439" s="7">
        <v>4</v>
      </c>
      <c r="T439" s="7">
        <v>0.45</v>
      </c>
      <c r="U439" s="7" t="str">
        <f t="shared" si="13"/>
        <v>Medium</v>
      </c>
    </row>
    <row r="440" spans="1:21" x14ac:dyDescent="0.5">
      <c r="A440" s="5" t="s">
        <v>104</v>
      </c>
      <c r="B440" s="5" t="s">
        <v>19</v>
      </c>
      <c r="C440" s="5" t="s">
        <v>41</v>
      </c>
      <c r="D440" s="5">
        <v>17</v>
      </c>
      <c r="E440" s="5">
        <f>20.5-D440</f>
        <v>3.5</v>
      </c>
      <c r="F440" s="6">
        <v>279070</v>
      </c>
      <c r="G440" s="6">
        <v>505116.7</v>
      </c>
      <c r="H440" s="6">
        <f>(G440-F440)/E440</f>
        <v>64584.771428571432</v>
      </c>
      <c r="I440" s="6">
        <f t="shared" si="12"/>
        <v>226046.7</v>
      </c>
      <c r="J440" s="7">
        <v>9</v>
      </c>
      <c r="K440" s="7">
        <v>10</v>
      </c>
      <c r="L440" s="7">
        <v>10</v>
      </c>
      <c r="M440" s="7">
        <f>AVERAGE(J440:L440)</f>
        <v>9.6666666666666661</v>
      </c>
      <c r="N440" s="7" t="str">
        <f>IF(M440&lt;=6.9, "Detractor", IF(M440&lt;=8.9, "Neutral",IF(M440&gt;=9, "Promoter")))</f>
        <v>Promoter</v>
      </c>
      <c r="O440" s="5" t="s">
        <v>22</v>
      </c>
      <c r="P440" s="5" t="s">
        <v>22</v>
      </c>
      <c r="Q440" s="5" t="s">
        <v>23</v>
      </c>
      <c r="R440" s="7" t="s">
        <v>24</v>
      </c>
      <c r="S440" s="7">
        <v>5</v>
      </c>
      <c r="T440" s="7">
        <v>0.43</v>
      </c>
      <c r="U440" s="7" t="str">
        <f t="shared" si="13"/>
        <v>Medium</v>
      </c>
    </row>
    <row r="441" spans="1:21" x14ac:dyDescent="0.5">
      <c r="A441" s="5" t="s">
        <v>555</v>
      </c>
      <c r="B441" s="5" t="s">
        <v>35</v>
      </c>
      <c r="C441" s="5" t="s">
        <v>70</v>
      </c>
      <c r="D441" s="5">
        <v>19</v>
      </c>
      <c r="E441" s="5">
        <f>20.5-D441</f>
        <v>1.5</v>
      </c>
      <c r="F441" s="6">
        <v>196272</v>
      </c>
      <c r="G441" s="6">
        <v>292445.28000000003</v>
      </c>
      <c r="H441" s="6">
        <f>(G441-F441)/E441</f>
        <v>64115.520000000019</v>
      </c>
      <c r="I441" s="6">
        <f t="shared" si="12"/>
        <v>96173.280000000028</v>
      </c>
      <c r="J441" s="7" t="s">
        <v>21</v>
      </c>
      <c r="K441" s="7" t="s">
        <v>21</v>
      </c>
      <c r="L441" s="7">
        <v>10</v>
      </c>
      <c r="M441" s="7">
        <f>AVERAGE(J441:L441)</f>
        <v>10</v>
      </c>
      <c r="N441" s="7" t="str">
        <f>IF(M441&lt;=6.9, "Detractor", IF(M441&lt;=8.9, "Neutral",IF(M441&gt;=9, "Promoter")))</f>
        <v>Promoter</v>
      </c>
      <c r="O441" s="5" t="s">
        <v>23</v>
      </c>
      <c r="P441" s="5" t="s">
        <v>23</v>
      </c>
      <c r="Q441" s="5" t="s">
        <v>22</v>
      </c>
      <c r="R441" s="7" t="s">
        <v>36</v>
      </c>
      <c r="S441" s="7">
        <v>1</v>
      </c>
      <c r="T441" s="7">
        <v>0.74</v>
      </c>
      <c r="U441" s="7" t="str">
        <f t="shared" si="13"/>
        <v>High</v>
      </c>
    </row>
    <row r="442" spans="1:21" x14ac:dyDescent="0.5">
      <c r="A442" s="5" t="s">
        <v>608</v>
      </c>
      <c r="B442" s="5" t="s">
        <v>31</v>
      </c>
      <c r="C442" s="5" t="s">
        <v>54</v>
      </c>
      <c r="D442" s="5">
        <v>17.75</v>
      </c>
      <c r="E442" s="5">
        <f>20.5-D442</f>
        <v>2.75</v>
      </c>
      <c r="F442" s="6">
        <v>389940</v>
      </c>
      <c r="G442" s="6">
        <v>565413</v>
      </c>
      <c r="H442" s="6">
        <f>(G442-F442)/E442</f>
        <v>63808.36363636364</v>
      </c>
      <c r="I442" s="6">
        <f t="shared" si="12"/>
        <v>175473</v>
      </c>
      <c r="J442" s="7">
        <v>9</v>
      </c>
      <c r="K442" s="7">
        <v>10</v>
      </c>
      <c r="L442" s="7">
        <v>9</v>
      </c>
      <c r="M442" s="7">
        <f>AVERAGE(J442:L442)</f>
        <v>9.3333333333333339</v>
      </c>
      <c r="N442" s="7" t="str">
        <f>IF(M442&lt;=6.9, "Detractor", IF(M442&lt;=8.9, "Neutral",IF(M442&gt;=9, "Promoter")))</f>
        <v>Promoter</v>
      </c>
      <c r="O442" s="5" t="s">
        <v>22</v>
      </c>
      <c r="P442" s="5" t="s">
        <v>23</v>
      </c>
      <c r="Q442" s="5" t="s">
        <v>22</v>
      </c>
      <c r="R442" s="7" t="s">
        <v>24</v>
      </c>
      <c r="S442" s="7">
        <v>3</v>
      </c>
      <c r="T442" s="7">
        <v>0.89</v>
      </c>
      <c r="U442" s="7" t="str">
        <f t="shared" si="13"/>
        <v>Highest</v>
      </c>
    </row>
    <row r="443" spans="1:21" x14ac:dyDescent="0.5">
      <c r="A443" s="5" t="s">
        <v>67</v>
      </c>
      <c r="B443" s="5" t="s">
        <v>26</v>
      </c>
      <c r="C443" s="5" t="s">
        <v>33</v>
      </c>
      <c r="D443" s="5">
        <v>18.25</v>
      </c>
      <c r="E443" s="5">
        <f>20.5-D443</f>
        <v>2.25</v>
      </c>
      <c r="F443" s="6">
        <v>551394</v>
      </c>
      <c r="G443" s="6">
        <v>694756.44</v>
      </c>
      <c r="H443" s="6">
        <f>(G443-F443)/E443</f>
        <v>63716.639999999978</v>
      </c>
      <c r="I443" s="6">
        <f t="shared" si="12"/>
        <v>143362.43999999994</v>
      </c>
      <c r="J443" s="7" t="s">
        <v>21</v>
      </c>
      <c r="K443" s="7">
        <v>5</v>
      </c>
      <c r="L443" s="7">
        <v>10</v>
      </c>
      <c r="M443" s="7">
        <f>AVERAGE(J443:L443)</f>
        <v>7.5</v>
      </c>
      <c r="N443" s="7" t="str">
        <f>IF(M443&lt;=6.9, "Detractor", IF(M443&lt;=8.9, "Neutral",IF(M443&gt;=9, "Promoter")))</f>
        <v>Neutral</v>
      </c>
      <c r="O443" s="5" t="s">
        <v>23</v>
      </c>
      <c r="P443" s="5" t="s">
        <v>22</v>
      </c>
      <c r="Q443" s="5" t="s">
        <v>23</v>
      </c>
      <c r="R443" s="7" t="s">
        <v>36</v>
      </c>
      <c r="S443" s="7">
        <v>3</v>
      </c>
      <c r="T443" s="7">
        <v>0.87</v>
      </c>
      <c r="U443" s="7" t="str">
        <f t="shared" si="13"/>
        <v>Highest</v>
      </c>
    </row>
    <row r="444" spans="1:21" x14ac:dyDescent="0.5">
      <c r="A444" s="5" t="s">
        <v>1036</v>
      </c>
      <c r="B444" s="5" t="s">
        <v>26</v>
      </c>
      <c r="C444" s="5" t="s">
        <v>39</v>
      </c>
      <c r="D444" s="5">
        <v>17</v>
      </c>
      <c r="E444" s="5">
        <f>20.5-D444</f>
        <v>3.5</v>
      </c>
      <c r="F444" s="6">
        <v>375568</v>
      </c>
      <c r="G444" s="6">
        <v>597153.12</v>
      </c>
      <c r="H444" s="6">
        <f>(G444-F444)/E444</f>
        <v>63310.034285714282</v>
      </c>
      <c r="I444" s="6">
        <f t="shared" si="12"/>
        <v>221585.12</v>
      </c>
      <c r="J444" s="7">
        <v>10</v>
      </c>
      <c r="K444" s="7">
        <v>9</v>
      </c>
      <c r="L444" s="7">
        <v>6</v>
      </c>
      <c r="M444" s="7">
        <f>AVERAGE(J444:L444)</f>
        <v>8.3333333333333339</v>
      </c>
      <c r="N444" s="7" t="str">
        <f>IF(M444&lt;=6.9, "Detractor", IF(M444&lt;=8.9, "Neutral",IF(M444&gt;=9, "Promoter")))</f>
        <v>Neutral</v>
      </c>
      <c r="O444" s="5" t="s">
        <v>22</v>
      </c>
      <c r="P444" s="5" t="s">
        <v>23</v>
      </c>
      <c r="Q444" s="5" t="s">
        <v>23</v>
      </c>
      <c r="R444" s="7" t="s">
        <v>36</v>
      </c>
      <c r="S444" s="7">
        <v>6</v>
      </c>
      <c r="T444" s="7">
        <v>0.83</v>
      </c>
      <c r="U444" s="7" t="str">
        <f t="shared" si="13"/>
        <v>Highest</v>
      </c>
    </row>
    <row r="445" spans="1:21" x14ac:dyDescent="0.5">
      <c r="A445" s="5" t="s">
        <v>869</v>
      </c>
      <c r="B445" s="5" t="s">
        <v>19</v>
      </c>
      <c r="C445" s="5" t="s">
        <v>46</v>
      </c>
      <c r="D445" s="5">
        <v>17.5</v>
      </c>
      <c r="E445" s="5">
        <f>20.5-D445</f>
        <v>3</v>
      </c>
      <c r="F445" s="6">
        <v>189428</v>
      </c>
      <c r="G445" s="6">
        <v>378856</v>
      </c>
      <c r="H445" s="6">
        <f>(G445-F445)/E445</f>
        <v>63142.666666666664</v>
      </c>
      <c r="I445" s="6">
        <f t="shared" si="12"/>
        <v>189428</v>
      </c>
      <c r="J445" s="7">
        <v>9</v>
      </c>
      <c r="K445" s="7">
        <v>9</v>
      </c>
      <c r="L445" s="7">
        <v>10</v>
      </c>
      <c r="M445" s="7">
        <f>AVERAGE(J445:L445)</f>
        <v>9.3333333333333339</v>
      </c>
      <c r="N445" s="7" t="str">
        <f>IF(M445&lt;=6.9, "Detractor", IF(M445&lt;=8.9, "Neutral",IF(M445&gt;=9, "Promoter")))</f>
        <v>Promoter</v>
      </c>
      <c r="O445" s="5" t="s">
        <v>22</v>
      </c>
      <c r="P445" s="5" t="s">
        <v>23</v>
      </c>
      <c r="Q445" s="5" t="s">
        <v>23</v>
      </c>
      <c r="R445" s="7" t="s">
        <v>24</v>
      </c>
      <c r="S445" s="7">
        <v>6</v>
      </c>
      <c r="T445" s="7">
        <v>0.42</v>
      </c>
      <c r="U445" s="7" t="str">
        <f t="shared" si="13"/>
        <v>Medium</v>
      </c>
    </row>
    <row r="446" spans="1:21" x14ac:dyDescent="0.5">
      <c r="A446" s="5" t="s">
        <v>143</v>
      </c>
      <c r="B446" s="5" t="s">
        <v>31</v>
      </c>
      <c r="C446" s="5" t="s">
        <v>20</v>
      </c>
      <c r="D446" s="5">
        <v>19</v>
      </c>
      <c r="E446" s="5">
        <f>20.5-D446</f>
        <v>1.5</v>
      </c>
      <c r="F446" s="6">
        <v>471236</v>
      </c>
      <c r="G446" s="6">
        <v>565483.19999999995</v>
      </c>
      <c r="H446" s="6">
        <f>(G446-F446)/E446</f>
        <v>62831.466666666638</v>
      </c>
      <c r="I446" s="6">
        <f t="shared" si="12"/>
        <v>94247.199999999953</v>
      </c>
      <c r="J446" s="7" t="s">
        <v>21</v>
      </c>
      <c r="K446" s="7" t="s">
        <v>21</v>
      </c>
      <c r="L446" s="7">
        <v>7</v>
      </c>
      <c r="M446" s="7">
        <f>AVERAGE(J446:L446)</f>
        <v>7</v>
      </c>
      <c r="N446" s="7" t="str">
        <f>IF(M446&lt;=6.9, "Detractor", IF(M446&lt;=8.9, "Neutral",IF(M446&gt;=9, "Promoter")))</f>
        <v>Neutral</v>
      </c>
      <c r="O446" s="5" t="s">
        <v>23</v>
      </c>
      <c r="P446" s="5" t="s">
        <v>23</v>
      </c>
      <c r="Q446" s="5" t="s">
        <v>22</v>
      </c>
      <c r="R446" s="7" t="s">
        <v>36</v>
      </c>
      <c r="S446" s="7" t="e">
        <v>#N/A</v>
      </c>
      <c r="T446" s="7" t="e">
        <v>#N/A</v>
      </c>
      <c r="U446" s="7" t="e">
        <f t="shared" si="13"/>
        <v>#N/A</v>
      </c>
    </row>
    <row r="447" spans="1:21" x14ac:dyDescent="0.5">
      <c r="A447" s="5" t="s">
        <v>440</v>
      </c>
      <c r="B447" s="5" t="s">
        <v>26</v>
      </c>
      <c r="C447" s="5" t="s">
        <v>27</v>
      </c>
      <c r="D447" s="5">
        <v>17.75</v>
      </c>
      <c r="E447" s="5">
        <f>20.5-D447</f>
        <v>2.75</v>
      </c>
      <c r="F447" s="6">
        <v>181214</v>
      </c>
      <c r="G447" s="6">
        <v>353367.3</v>
      </c>
      <c r="H447" s="6">
        <f>(G447-F447)/E447</f>
        <v>62601.2</v>
      </c>
      <c r="I447" s="6">
        <f t="shared" si="12"/>
        <v>172153.3</v>
      </c>
      <c r="J447" s="7">
        <v>9</v>
      </c>
      <c r="K447" s="7">
        <v>10</v>
      </c>
      <c r="L447" s="7">
        <v>10</v>
      </c>
      <c r="M447" s="7">
        <f>AVERAGE(J447:L447)</f>
        <v>9.6666666666666661</v>
      </c>
      <c r="N447" s="7" t="str">
        <f>IF(M447&lt;=6.9, "Detractor", IF(M447&lt;=8.9, "Neutral",IF(M447&gt;=9, "Promoter")))</f>
        <v>Promoter</v>
      </c>
      <c r="O447" s="5" t="s">
        <v>23</v>
      </c>
      <c r="P447" s="5" t="s">
        <v>22</v>
      </c>
      <c r="Q447" s="5" t="s">
        <v>23</v>
      </c>
      <c r="R447" s="7" t="s">
        <v>36</v>
      </c>
      <c r="S447" s="7">
        <v>6</v>
      </c>
      <c r="T447" s="7">
        <v>0.32</v>
      </c>
      <c r="U447" s="7" t="str">
        <f t="shared" si="13"/>
        <v>Medium</v>
      </c>
    </row>
    <row r="448" spans="1:21" x14ac:dyDescent="0.5">
      <c r="A448" s="5" t="s">
        <v>999</v>
      </c>
      <c r="B448" s="5" t="s">
        <v>35</v>
      </c>
      <c r="C448" s="5" t="s">
        <v>72</v>
      </c>
      <c r="D448" s="5">
        <v>18.25</v>
      </c>
      <c r="E448" s="5">
        <f>20.5-D448</f>
        <v>2.25</v>
      </c>
      <c r="F448" s="6">
        <v>143209</v>
      </c>
      <c r="G448" s="6">
        <v>283553.82</v>
      </c>
      <c r="H448" s="6">
        <f>(G448-F448)/E448</f>
        <v>62375.47555555556</v>
      </c>
      <c r="I448" s="6">
        <f t="shared" si="12"/>
        <v>140344.82</v>
      </c>
      <c r="J448" s="7" t="s">
        <v>21</v>
      </c>
      <c r="K448" s="7">
        <v>10</v>
      </c>
      <c r="L448" s="7">
        <v>10</v>
      </c>
      <c r="M448" s="7">
        <f>AVERAGE(J448:L448)</f>
        <v>10</v>
      </c>
      <c r="N448" s="7" t="str">
        <f>IF(M448&lt;=6.9, "Detractor", IF(M448&lt;=8.9, "Neutral",IF(M448&gt;=9, "Promoter")))</f>
        <v>Promoter</v>
      </c>
      <c r="O448" s="5" t="s">
        <v>23</v>
      </c>
      <c r="P448" s="5" t="s">
        <v>23</v>
      </c>
      <c r="Q448" s="5" t="s">
        <v>23</v>
      </c>
      <c r="R448" s="7" t="s">
        <v>24</v>
      </c>
      <c r="S448" s="7">
        <v>4</v>
      </c>
      <c r="T448" s="7">
        <v>0.46</v>
      </c>
      <c r="U448" s="7" t="str">
        <f t="shared" si="13"/>
        <v>Medium</v>
      </c>
    </row>
    <row r="449" spans="1:21" x14ac:dyDescent="0.5">
      <c r="A449" s="5" t="s">
        <v>71</v>
      </c>
      <c r="B449" s="5" t="s">
        <v>26</v>
      </c>
      <c r="C449" s="5" t="s">
        <v>72</v>
      </c>
      <c r="D449" s="5">
        <v>17.25</v>
      </c>
      <c r="E449" s="5">
        <f>20.5-D449</f>
        <v>3.25</v>
      </c>
      <c r="F449" s="6">
        <v>487435</v>
      </c>
      <c r="G449" s="6">
        <v>687283.35</v>
      </c>
      <c r="H449" s="6">
        <f>(G449-F449)/E449</f>
        <v>61491.799999999996</v>
      </c>
      <c r="I449" s="6">
        <f t="shared" si="12"/>
        <v>199848.34999999998</v>
      </c>
      <c r="J449" s="7">
        <v>3</v>
      </c>
      <c r="K449" s="7">
        <v>9</v>
      </c>
      <c r="L449" s="7">
        <v>10</v>
      </c>
      <c r="M449" s="7">
        <f>AVERAGE(J449:L449)</f>
        <v>7.333333333333333</v>
      </c>
      <c r="N449" s="7" t="str">
        <f>IF(M449&lt;=6.9, "Detractor", IF(M449&lt;=8.9, "Neutral",IF(M449&gt;=9, "Promoter")))</f>
        <v>Neutral</v>
      </c>
      <c r="O449" s="5" t="s">
        <v>22</v>
      </c>
      <c r="P449" s="5" t="s">
        <v>22</v>
      </c>
      <c r="Q449" s="5" t="s">
        <v>22</v>
      </c>
      <c r="R449" s="7" t="s">
        <v>24</v>
      </c>
      <c r="S449" s="7">
        <v>4</v>
      </c>
      <c r="T449" s="7">
        <v>0.73</v>
      </c>
      <c r="U449" s="7" t="str">
        <f t="shared" si="13"/>
        <v>High</v>
      </c>
    </row>
    <row r="450" spans="1:21" x14ac:dyDescent="0.5">
      <c r="A450" s="5" t="s">
        <v>655</v>
      </c>
      <c r="B450" s="5" t="s">
        <v>26</v>
      </c>
      <c r="C450" s="5" t="s">
        <v>46</v>
      </c>
      <c r="D450" s="5">
        <v>17</v>
      </c>
      <c r="E450" s="5">
        <f>20.5-D450</f>
        <v>3.5</v>
      </c>
      <c r="F450" s="6">
        <v>370120</v>
      </c>
      <c r="G450" s="6">
        <v>584789.6</v>
      </c>
      <c r="H450" s="6">
        <f>(G450-F450)/E450</f>
        <v>61334.171428571419</v>
      </c>
      <c r="I450" s="6">
        <f t="shared" si="12"/>
        <v>214669.59999999998</v>
      </c>
      <c r="J450" s="7">
        <v>9</v>
      </c>
      <c r="K450" s="7">
        <v>9</v>
      </c>
      <c r="L450" s="7">
        <v>10</v>
      </c>
      <c r="M450" s="7">
        <f>AVERAGE(J450:L450)</f>
        <v>9.3333333333333339</v>
      </c>
      <c r="N450" s="7" t="str">
        <f>IF(M450&lt;=6.9, "Detractor", IF(M450&lt;=8.9, "Neutral",IF(M450&gt;=9, "Promoter")))</f>
        <v>Promoter</v>
      </c>
      <c r="O450" s="5" t="s">
        <v>22</v>
      </c>
      <c r="P450" s="5" t="s">
        <v>22</v>
      </c>
      <c r="Q450" s="5" t="s">
        <v>23</v>
      </c>
      <c r="R450" s="7" t="s">
        <v>24</v>
      </c>
      <c r="S450" s="7">
        <v>5</v>
      </c>
      <c r="T450" s="7">
        <v>0.35</v>
      </c>
      <c r="U450" s="7" t="str">
        <f t="shared" si="13"/>
        <v>Medium</v>
      </c>
    </row>
    <row r="451" spans="1:21" x14ac:dyDescent="0.5">
      <c r="A451" s="5" t="s">
        <v>956</v>
      </c>
      <c r="B451" s="5" t="s">
        <v>26</v>
      </c>
      <c r="C451" s="5" t="s">
        <v>46</v>
      </c>
      <c r="D451" s="5">
        <v>18</v>
      </c>
      <c r="E451" s="5">
        <f>20.5-D451</f>
        <v>2.5</v>
      </c>
      <c r="F451" s="6">
        <v>204994</v>
      </c>
      <c r="G451" s="6">
        <v>356689.56</v>
      </c>
      <c r="H451" s="6">
        <f>(G451-F451)/E451</f>
        <v>60678.224000000002</v>
      </c>
      <c r="I451" s="6">
        <f t="shared" ref="I451:I514" si="14">G451-F451</f>
        <v>151695.56</v>
      </c>
      <c r="J451" s="7" t="s">
        <v>21</v>
      </c>
      <c r="K451" s="7">
        <v>10</v>
      </c>
      <c r="L451" s="7">
        <v>10</v>
      </c>
      <c r="M451" s="7">
        <f>AVERAGE(J451:L451)</f>
        <v>10</v>
      </c>
      <c r="N451" s="7" t="str">
        <f>IF(M451&lt;=6.9, "Detractor", IF(M451&lt;=8.9, "Neutral",IF(M451&gt;=9, "Promoter")))</f>
        <v>Promoter</v>
      </c>
      <c r="O451" s="5" t="s">
        <v>23</v>
      </c>
      <c r="P451" s="5" t="s">
        <v>23</v>
      </c>
      <c r="Q451" s="5" t="s">
        <v>22</v>
      </c>
      <c r="R451" s="7" t="s">
        <v>36</v>
      </c>
      <c r="S451" s="7">
        <v>3</v>
      </c>
      <c r="T451" s="7">
        <v>0.95</v>
      </c>
      <c r="U451" s="7" t="str">
        <f t="shared" ref="U451:U514" si="15">IF(T451&lt;=0.25,"Low",IF(T451&lt;=0.5,"Medium",IF(T451&lt;=0.75,"High",IF(T451&gt;=0.76,"Highest"))))</f>
        <v>Highest</v>
      </c>
    </row>
    <row r="452" spans="1:21" x14ac:dyDescent="0.5">
      <c r="A452" s="5" t="s">
        <v>296</v>
      </c>
      <c r="B452" s="5" t="s">
        <v>19</v>
      </c>
      <c r="C452" s="5" t="s">
        <v>29</v>
      </c>
      <c r="D452" s="5">
        <v>17.5</v>
      </c>
      <c r="E452" s="5">
        <f>20.5-D452</f>
        <v>3</v>
      </c>
      <c r="F452" s="6">
        <v>412306</v>
      </c>
      <c r="G452" s="6">
        <v>593720.64</v>
      </c>
      <c r="H452" s="6">
        <f>(G452-F452)/E452</f>
        <v>60471.546666666669</v>
      </c>
      <c r="I452" s="6">
        <f t="shared" si="14"/>
        <v>181414.64</v>
      </c>
      <c r="J452" s="7">
        <v>10</v>
      </c>
      <c r="K452" s="7">
        <v>9</v>
      </c>
      <c r="L452" s="7">
        <v>9</v>
      </c>
      <c r="M452" s="7">
        <f>AVERAGE(J452:L452)</f>
        <v>9.3333333333333339</v>
      </c>
      <c r="N452" s="7" t="str">
        <f>IF(M452&lt;=6.9, "Detractor", IF(M452&lt;=8.9, "Neutral",IF(M452&gt;=9, "Promoter")))</f>
        <v>Promoter</v>
      </c>
      <c r="O452" s="5" t="s">
        <v>22</v>
      </c>
      <c r="P452" s="5" t="s">
        <v>23</v>
      </c>
      <c r="Q452" s="5" t="s">
        <v>22</v>
      </c>
      <c r="R452" s="7" t="s">
        <v>24</v>
      </c>
      <c r="S452" s="7">
        <v>3</v>
      </c>
      <c r="T452" s="7">
        <v>0.69</v>
      </c>
      <c r="U452" s="7" t="str">
        <f t="shared" si="15"/>
        <v>High</v>
      </c>
    </row>
    <row r="453" spans="1:21" x14ac:dyDescent="0.5">
      <c r="A453" s="5" t="s">
        <v>527</v>
      </c>
      <c r="B453" s="5" t="s">
        <v>31</v>
      </c>
      <c r="C453" s="5" t="s">
        <v>70</v>
      </c>
      <c r="D453" s="5">
        <v>18</v>
      </c>
      <c r="E453" s="5">
        <f>20.5-D453</f>
        <v>2.5</v>
      </c>
      <c r="F453" s="6">
        <v>239674</v>
      </c>
      <c r="G453" s="6">
        <v>390668.62</v>
      </c>
      <c r="H453" s="6">
        <f>(G453-F453)/E453</f>
        <v>60397.847999999998</v>
      </c>
      <c r="I453" s="6">
        <f t="shared" si="14"/>
        <v>150994.62</v>
      </c>
      <c r="J453" s="7" t="s">
        <v>21</v>
      </c>
      <c r="K453" s="7">
        <v>9</v>
      </c>
      <c r="L453" s="7">
        <v>10</v>
      </c>
      <c r="M453" s="7">
        <f>AVERAGE(J453:L453)</f>
        <v>9.5</v>
      </c>
      <c r="N453" s="7" t="str">
        <f>IF(M453&lt;=6.9, "Detractor", IF(M453&lt;=8.9, "Neutral",IF(M453&gt;=9, "Promoter")))</f>
        <v>Promoter</v>
      </c>
      <c r="O453" s="5" t="s">
        <v>23</v>
      </c>
      <c r="P453" s="5" t="s">
        <v>22</v>
      </c>
      <c r="Q453" s="5" t="s">
        <v>23</v>
      </c>
      <c r="R453" s="7" t="s">
        <v>36</v>
      </c>
      <c r="S453" s="7">
        <v>3</v>
      </c>
      <c r="T453" s="7">
        <v>0.33</v>
      </c>
      <c r="U453" s="7" t="str">
        <f t="shared" si="15"/>
        <v>Medium</v>
      </c>
    </row>
    <row r="454" spans="1:21" x14ac:dyDescent="0.5">
      <c r="A454" s="5" t="s">
        <v>606</v>
      </c>
      <c r="B454" s="5" t="s">
        <v>35</v>
      </c>
      <c r="C454" s="5" t="s">
        <v>29</v>
      </c>
      <c r="D454" s="5">
        <v>19</v>
      </c>
      <c r="E454" s="5">
        <f>20.5-D454</f>
        <v>1.5</v>
      </c>
      <c r="F454" s="6">
        <v>192285</v>
      </c>
      <c r="G454" s="6">
        <v>282658.95</v>
      </c>
      <c r="H454" s="6">
        <f>(G454-F454)/E454</f>
        <v>60249.30000000001</v>
      </c>
      <c r="I454" s="6">
        <f t="shared" si="14"/>
        <v>90373.950000000012</v>
      </c>
      <c r="J454" s="7" t="s">
        <v>21</v>
      </c>
      <c r="K454" s="7" t="s">
        <v>21</v>
      </c>
      <c r="L454" s="7">
        <v>10</v>
      </c>
      <c r="M454" s="7">
        <f>AVERAGE(J454:L454)</f>
        <v>10</v>
      </c>
      <c r="N454" s="7" t="str">
        <f>IF(M454&lt;=6.9, "Detractor", IF(M454&lt;=8.9, "Neutral",IF(M454&gt;=9, "Promoter")))</f>
        <v>Promoter</v>
      </c>
      <c r="O454" s="5" t="s">
        <v>22</v>
      </c>
      <c r="P454" s="5" t="s">
        <v>23</v>
      </c>
      <c r="Q454" s="5" t="s">
        <v>22</v>
      </c>
      <c r="R454" s="7" t="s">
        <v>36</v>
      </c>
      <c r="S454" s="7">
        <v>1</v>
      </c>
      <c r="T454" s="7">
        <v>0.1</v>
      </c>
      <c r="U454" s="7" t="str">
        <f t="shared" si="15"/>
        <v>Low</v>
      </c>
    </row>
    <row r="455" spans="1:21" x14ac:dyDescent="0.5">
      <c r="A455" s="5" t="s">
        <v>30</v>
      </c>
      <c r="B455" s="5" t="s">
        <v>31</v>
      </c>
      <c r="C455" s="5" t="s">
        <v>27</v>
      </c>
      <c r="D455" s="5">
        <v>19</v>
      </c>
      <c r="E455" s="5">
        <f>20.5-D455</f>
        <v>1.5</v>
      </c>
      <c r="F455" s="6">
        <v>290835</v>
      </c>
      <c r="G455" s="6">
        <v>380993.85</v>
      </c>
      <c r="H455" s="6">
        <f>(G455-F455)/E455</f>
        <v>60105.899999999987</v>
      </c>
      <c r="I455" s="6">
        <f t="shared" si="14"/>
        <v>90158.849999999977</v>
      </c>
      <c r="J455" s="7" t="s">
        <v>21</v>
      </c>
      <c r="K455" s="7" t="s">
        <v>21</v>
      </c>
      <c r="L455" s="7">
        <v>10</v>
      </c>
      <c r="M455" s="7">
        <f>AVERAGE(J455:L455)</f>
        <v>10</v>
      </c>
      <c r="N455" s="7" t="str">
        <f>IF(M455&lt;=6.9, "Detractor", IF(M455&lt;=8.9, "Neutral",IF(M455&gt;=9, "Promoter")))</f>
        <v>Promoter</v>
      </c>
      <c r="O455" s="5" t="s">
        <v>23</v>
      </c>
      <c r="P455" s="5" t="s">
        <v>22</v>
      </c>
      <c r="Q455" s="5" t="s">
        <v>22</v>
      </c>
      <c r="R455" s="7" t="s">
        <v>24</v>
      </c>
      <c r="S455" s="7">
        <v>1</v>
      </c>
      <c r="T455" s="7">
        <v>0.56999999999999995</v>
      </c>
      <c r="U455" s="7" t="str">
        <f t="shared" si="15"/>
        <v>High</v>
      </c>
    </row>
    <row r="456" spans="1:21" x14ac:dyDescent="0.5">
      <c r="A456" s="5" t="s">
        <v>671</v>
      </c>
      <c r="B456" s="5" t="s">
        <v>31</v>
      </c>
      <c r="C456" s="5" t="s">
        <v>33</v>
      </c>
      <c r="D456" s="5">
        <v>19</v>
      </c>
      <c r="E456" s="5">
        <f>20.5-D456</f>
        <v>1.5</v>
      </c>
      <c r="F456" s="6">
        <v>257180</v>
      </c>
      <c r="G456" s="6">
        <v>347193</v>
      </c>
      <c r="H456" s="6">
        <f>(G456-F456)/E456</f>
        <v>60008.666666666664</v>
      </c>
      <c r="I456" s="6">
        <f t="shared" si="14"/>
        <v>90013</v>
      </c>
      <c r="J456" s="7" t="s">
        <v>21</v>
      </c>
      <c r="K456" s="7" t="s">
        <v>21</v>
      </c>
      <c r="L456" s="7">
        <v>7</v>
      </c>
      <c r="M456" s="7">
        <f>AVERAGE(J456:L456)</f>
        <v>7</v>
      </c>
      <c r="N456" s="7" t="str">
        <f>IF(M456&lt;=6.9, "Detractor", IF(M456&lt;=8.9, "Neutral",IF(M456&gt;=9, "Promoter")))</f>
        <v>Neutral</v>
      </c>
      <c r="O456" s="5" t="s">
        <v>22</v>
      </c>
      <c r="P456" s="5" t="s">
        <v>22</v>
      </c>
      <c r="Q456" s="5" t="s">
        <v>23</v>
      </c>
      <c r="R456" s="7" t="s">
        <v>24</v>
      </c>
      <c r="S456" s="7">
        <v>2</v>
      </c>
      <c r="T456" s="7">
        <v>0.98</v>
      </c>
      <c r="U456" s="7" t="str">
        <f t="shared" si="15"/>
        <v>Highest</v>
      </c>
    </row>
    <row r="457" spans="1:21" x14ac:dyDescent="0.5">
      <c r="A457" s="5" t="s">
        <v>949</v>
      </c>
      <c r="B457" s="5" t="s">
        <v>31</v>
      </c>
      <c r="C457" s="5" t="s">
        <v>39</v>
      </c>
      <c r="D457" s="5">
        <v>19.75</v>
      </c>
      <c r="E457" s="5">
        <f>20.5-D457</f>
        <v>0.75</v>
      </c>
      <c r="F457" s="6">
        <v>149725</v>
      </c>
      <c r="G457" s="6">
        <v>194642.5</v>
      </c>
      <c r="H457" s="6">
        <f>(G457-F457)/E457</f>
        <v>59890</v>
      </c>
      <c r="I457" s="6">
        <f t="shared" si="14"/>
        <v>44917.5</v>
      </c>
      <c r="J457" s="7" t="s">
        <v>21</v>
      </c>
      <c r="K457" s="7" t="s">
        <v>21</v>
      </c>
      <c r="L457" s="7">
        <v>10</v>
      </c>
      <c r="M457" s="7">
        <f>AVERAGE(J457:L457)</f>
        <v>10</v>
      </c>
      <c r="N457" s="7" t="str">
        <f>IF(M457&lt;=6.9, "Detractor", IF(M457&lt;=8.9, "Neutral",IF(M457&gt;=9, "Promoter")))</f>
        <v>Promoter</v>
      </c>
      <c r="O457" s="5" t="s">
        <v>22</v>
      </c>
      <c r="P457" s="5" t="s">
        <v>22</v>
      </c>
      <c r="Q457" s="5" t="s">
        <v>23</v>
      </c>
      <c r="R457" s="7" t="s">
        <v>24</v>
      </c>
      <c r="S457" s="7">
        <v>2</v>
      </c>
      <c r="T457" s="7">
        <v>0.72</v>
      </c>
      <c r="U457" s="7" t="str">
        <f t="shared" si="15"/>
        <v>High</v>
      </c>
    </row>
    <row r="458" spans="1:21" x14ac:dyDescent="0.5">
      <c r="A458" s="5" t="s">
        <v>271</v>
      </c>
      <c r="B458" s="5" t="s">
        <v>35</v>
      </c>
      <c r="C458" s="5" t="s">
        <v>20</v>
      </c>
      <c r="D458" s="5">
        <v>19.25</v>
      </c>
      <c r="E458" s="5">
        <f>20.5-D458</f>
        <v>1.25</v>
      </c>
      <c r="F458" s="6">
        <v>80360</v>
      </c>
      <c r="G458" s="6">
        <v>155094.79999999999</v>
      </c>
      <c r="H458" s="6">
        <f>(G458-F458)/E458</f>
        <v>59787.839999999989</v>
      </c>
      <c r="I458" s="6">
        <f t="shared" si="14"/>
        <v>74734.799999999988</v>
      </c>
      <c r="J458" s="7" t="s">
        <v>21</v>
      </c>
      <c r="K458" s="7" t="s">
        <v>21</v>
      </c>
      <c r="L458" s="7">
        <v>10</v>
      </c>
      <c r="M458" s="7">
        <f>AVERAGE(J458:L458)</f>
        <v>10</v>
      </c>
      <c r="N458" s="7" t="str">
        <f>IF(M458&lt;=6.9, "Detractor", IF(M458&lt;=8.9, "Neutral",IF(M458&gt;=9, "Promoter")))</f>
        <v>Promoter</v>
      </c>
      <c r="O458" s="5" t="s">
        <v>23</v>
      </c>
      <c r="P458" s="5" t="s">
        <v>23</v>
      </c>
      <c r="Q458" s="5" t="s">
        <v>23</v>
      </c>
      <c r="R458" s="7" t="s">
        <v>36</v>
      </c>
      <c r="S458" s="7" t="e">
        <v>#N/A</v>
      </c>
      <c r="T458" s="7" t="e">
        <v>#N/A</v>
      </c>
      <c r="U458" s="7" t="e">
        <f t="shared" si="15"/>
        <v>#N/A</v>
      </c>
    </row>
    <row r="459" spans="1:21" x14ac:dyDescent="0.5">
      <c r="A459" s="5" t="s">
        <v>716</v>
      </c>
      <c r="B459" s="5" t="s">
        <v>19</v>
      </c>
      <c r="C459" s="5" t="s">
        <v>54</v>
      </c>
      <c r="D459" s="5">
        <v>18.5</v>
      </c>
      <c r="E459" s="5">
        <f>20.5-D459</f>
        <v>2</v>
      </c>
      <c r="F459" s="6">
        <v>313550</v>
      </c>
      <c r="G459" s="6">
        <v>432699</v>
      </c>
      <c r="H459" s="6">
        <f>(G459-F459)/E459</f>
        <v>59574.5</v>
      </c>
      <c r="I459" s="6">
        <f t="shared" si="14"/>
        <v>119149</v>
      </c>
      <c r="J459" s="7" t="s">
        <v>21</v>
      </c>
      <c r="K459" s="7">
        <v>6</v>
      </c>
      <c r="L459" s="7">
        <v>10</v>
      </c>
      <c r="M459" s="7">
        <f>AVERAGE(J459:L459)</f>
        <v>8</v>
      </c>
      <c r="N459" s="7" t="str">
        <f>IF(M459&lt;=6.9, "Detractor", IF(M459&lt;=8.9, "Neutral",IF(M459&gt;=9, "Promoter")))</f>
        <v>Neutral</v>
      </c>
      <c r="O459" s="5" t="s">
        <v>22</v>
      </c>
      <c r="P459" s="5" t="s">
        <v>23</v>
      </c>
      <c r="Q459" s="5" t="s">
        <v>23</v>
      </c>
      <c r="R459" s="7" t="s">
        <v>36</v>
      </c>
      <c r="S459" s="7">
        <v>3</v>
      </c>
      <c r="T459" s="7">
        <v>0.55000000000000004</v>
      </c>
      <c r="U459" s="7" t="str">
        <f t="shared" si="15"/>
        <v>High</v>
      </c>
    </row>
    <row r="460" spans="1:21" x14ac:dyDescent="0.5">
      <c r="A460" s="5" t="s">
        <v>913</v>
      </c>
      <c r="B460" s="5" t="s">
        <v>26</v>
      </c>
      <c r="C460" s="5" t="s">
        <v>33</v>
      </c>
      <c r="D460" s="5">
        <v>17.25</v>
      </c>
      <c r="E460" s="5">
        <f>20.5-D460</f>
        <v>3.25</v>
      </c>
      <c r="F460" s="6">
        <v>224821</v>
      </c>
      <c r="G460" s="6">
        <v>418167.06</v>
      </c>
      <c r="H460" s="6">
        <f>(G460-F460)/E460</f>
        <v>59491.095384615386</v>
      </c>
      <c r="I460" s="6">
        <f t="shared" si="14"/>
        <v>193346.06</v>
      </c>
      <c r="J460" s="7">
        <v>9</v>
      </c>
      <c r="K460" s="7">
        <v>10</v>
      </c>
      <c r="L460" s="7">
        <v>10</v>
      </c>
      <c r="M460" s="7">
        <f>AVERAGE(J460:L460)</f>
        <v>9.6666666666666661</v>
      </c>
      <c r="N460" s="7" t="str">
        <f>IF(M460&lt;=6.9, "Detractor", IF(M460&lt;=8.9, "Neutral",IF(M460&gt;=9, "Promoter")))</f>
        <v>Promoter</v>
      </c>
      <c r="O460" s="5" t="s">
        <v>23</v>
      </c>
      <c r="P460" s="5" t="s">
        <v>22</v>
      </c>
      <c r="Q460" s="5" t="s">
        <v>22</v>
      </c>
      <c r="R460" s="7" t="s">
        <v>36</v>
      </c>
      <c r="S460" s="7">
        <v>5</v>
      </c>
      <c r="T460" s="7">
        <v>0.71</v>
      </c>
      <c r="U460" s="7" t="str">
        <f t="shared" si="15"/>
        <v>High</v>
      </c>
    </row>
    <row r="461" spans="1:21" x14ac:dyDescent="0.5">
      <c r="A461" s="5" t="s">
        <v>875</v>
      </c>
      <c r="B461" s="5" t="s">
        <v>35</v>
      </c>
      <c r="C461" s="5" t="s">
        <v>20</v>
      </c>
      <c r="D461" s="5">
        <v>18</v>
      </c>
      <c r="E461" s="5">
        <f>20.5-D461</f>
        <v>2.5</v>
      </c>
      <c r="F461" s="6">
        <v>247454</v>
      </c>
      <c r="G461" s="6">
        <v>395926.4</v>
      </c>
      <c r="H461" s="6">
        <f>(G461-F461)/E461</f>
        <v>59388.960000000006</v>
      </c>
      <c r="I461" s="6">
        <f t="shared" si="14"/>
        <v>148472.40000000002</v>
      </c>
      <c r="J461" s="7" t="s">
        <v>21</v>
      </c>
      <c r="K461" s="7">
        <v>10</v>
      </c>
      <c r="L461" s="7">
        <v>8</v>
      </c>
      <c r="M461" s="7">
        <f>AVERAGE(J461:L461)</f>
        <v>9</v>
      </c>
      <c r="N461" s="7" t="str">
        <f>IF(M461&lt;=6.9, "Detractor", IF(M461&lt;=8.9, "Neutral",IF(M461&gt;=9, "Promoter")))</f>
        <v>Promoter</v>
      </c>
      <c r="O461" s="5" t="s">
        <v>22</v>
      </c>
      <c r="P461" s="5" t="s">
        <v>22</v>
      </c>
      <c r="Q461" s="5" t="s">
        <v>22</v>
      </c>
      <c r="R461" s="7" t="s">
        <v>36</v>
      </c>
      <c r="S461" s="7" t="e">
        <v>#N/A</v>
      </c>
      <c r="T461" s="7" t="e">
        <v>#N/A</v>
      </c>
      <c r="U461" s="7" t="e">
        <f t="shared" si="15"/>
        <v>#N/A</v>
      </c>
    </row>
    <row r="462" spans="1:21" x14ac:dyDescent="0.5">
      <c r="A462" s="5" t="s">
        <v>155</v>
      </c>
      <c r="B462" s="5" t="s">
        <v>35</v>
      </c>
      <c r="C462" s="5" t="s">
        <v>29</v>
      </c>
      <c r="D462" s="5">
        <v>19</v>
      </c>
      <c r="E462" s="5">
        <f>20.5-D462</f>
        <v>1.5</v>
      </c>
      <c r="F462" s="6">
        <v>243921</v>
      </c>
      <c r="G462" s="6">
        <v>331732.56</v>
      </c>
      <c r="H462" s="6">
        <f>(G462-F462)/E462</f>
        <v>58541.04</v>
      </c>
      <c r="I462" s="6">
        <f t="shared" si="14"/>
        <v>87811.56</v>
      </c>
      <c r="J462" s="7" t="s">
        <v>21</v>
      </c>
      <c r="K462" s="7" t="s">
        <v>21</v>
      </c>
      <c r="L462" s="7">
        <v>3</v>
      </c>
      <c r="M462" s="7">
        <f>AVERAGE(J462:L462)</f>
        <v>3</v>
      </c>
      <c r="N462" s="7" t="str">
        <f>IF(M462&lt;=6.9, "Detractor", IF(M462&lt;=8.9, "Neutral",IF(M462&gt;=9, "Promoter")))</f>
        <v>Detractor</v>
      </c>
      <c r="O462" s="5" t="s">
        <v>22</v>
      </c>
      <c r="P462" s="5" t="s">
        <v>23</v>
      </c>
      <c r="Q462" s="5" t="s">
        <v>22</v>
      </c>
      <c r="R462" s="7" t="s">
        <v>24</v>
      </c>
      <c r="S462" s="7">
        <v>1</v>
      </c>
      <c r="T462" s="7">
        <v>0.34</v>
      </c>
      <c r="U462" s="7" t="str">
        <f t="shared" si="15"/>
        <v>Medium</v>
      </c>
    </row>
    <row r="463" spans="1:21" x14ac:dyDescent="0.5">
      <c r="A463" s="5" t="s">
        <v>485</v>
      </c>
      <c r="B463" s="5" t="s">
        <v>19</v>
      </c>
      <c r="C463" s="5" t="s">
        <v>54</v>
      </c>
      <c r="D463" s="5">
        <v>17.25</v>
      </c>
      <c r="E463" s="5">
        <f>20.5-D463</f>
        <v>3.25</v>
      </c>
      <c r="F463" s="6">
        <v>730808</v>
      </c>
      <c r="G463" s="6">
        <v>920818.08000000007</v>
      </c>
      <c r="H463" s="6">
        <f>(G463-F463)/E463</f>
        <v>58464.640000000021</v>
      </c>
      <c r="I463" s="6">
        <f t="shared" si="14"/>
        <v>190010.08000000007</v>
      </c>
      <c r="J463" s="7">
        <v>6</v>
      </c>
      <c r="K463" s="7">
        <v>8</v>
      </c>
      <c r="L463" s="7">
        <v>9</v>
      </c>
      <c r="M463" s="7">
        <f>AVERAGE(J463:L463)</f>
        <v>7.666666666666667</v>
      </c>
      <c r="N463" s="7" t="str">
        <f>IF(M463&lt;=6.9, "Detractor", IF(M463&lt;=8.9, "Neutral",IF(M463&gt;=9, "Promoter")))</f>
        <v>Neutral</v>
      </c>
      <c r="O463" s="5" t="s">
        <v>23</v>
      </c>
      <c r="P463" s="5" t="s">
        <v>23</v>
      </c>
      <c r="Q463" s="5" t="s">
        <v>23</v>
      </c>
      <c r="R463" s="7" t="s">
        <v>36</v>
      </c>
      <c r="S463" s="7">
        <v>4</v>
      </c>
      <c r="T463" s="7">
        <v>0.84</v>
      </c>
      <c r="U463" s="7" t="str">
        <f t="shared" si="15"/>
        <v>Highest</v>
      </c>
    </row>
    <row r="464" spans="1:21" x14ac:dyDescent="0.5">
      <c r="A464" s="5" t="s">
        <v>205</v>
      </c>
      <c r="B464" s="5" t="s">
        <v>26</v>
      </c>
      <c r="C464" s="5" t="s">
        <v>33</v>
      </c>
      <c r="D464" s="5">
        <v>17.25</v>
      </c>
      <c r="E464" s="5">
        <f>20.5-D464</f>
        <v>3.25</v>
      </c>
      <c r="F464" s="6">
        <v>412766</v>
      </c>
      <c r="G464" s="6">
        <v>602638.36</v>
      </c>
      <c r="H464" s="6">
        <f>(G464-F464)/E464</f>
        <v>58422.264615384614</v>
      </c>
      <c r="I464" s="6">
        <f t="shared" si="14"/>
        <v>189872.36</v>
      </c>
      <c r="J464" s="7">
        <v>9</v>
      </c>
      <c r="K464" s="7">
        <v>9</v>
      </c>
      <c r="L464" s="7">
        <v>9</v>
      </c>
      <c r="M464" s="7">
        <f>AVERAGE(J464:L464)</f>
        <v>9</v>
      </c>
      <c r="N464" s="7" t="str">
        <f>IF(M464&lt;=6.9, "Detractor", IF(M464&lt;=8.9, "Neutral",IF(M464&gt;=9, "Promoter")))</f>
        <v>Promoter</v>
      </c>
      <c r="O464" s="5" t="s">
        <v>23</v>
      </c>
      <c r="P464" s="5" t="s">
        <v>22</v>
      </c>
      <c r="Q464" s="5" t="s">
        <v>23</v>
      </c>
      <c r="R464" s="7" t="s">
        <v>36</v>
      </c>
      <c r="S464" s="7">
        <v>5</v>
      </c>
      <c r="T464" s="7">
        <v>0.34</v>
      </c>
      <c r="U464" s="7" t="str">
        <f t="shared" si="15"/>
        <v>Medium</v>
      </c>
    </row>
    <row r="465" spans="1:21" x14ac:dyDescent="0.5">
      <c r="A465" s="5" t="s">
        <v>1014</v>
      </c>
      <c r="B465" s="5" t="s">
        <v>31</v>
      </c>
      <c r="C465" s="5" t="s">
        <v>41</v>
      </c>
      <c r="D465" s="5">
        <v>19.25</v>
      </c>
      <c r="E465" s="5">
        <f>20.5-D465</f>
        <v>1.25</v>
      </c>
      <c r="F465" s="6">
        <v>95944</v>
      </c>
      <c r="G465" s="6">
        <v>168861.44</v>
      </c>
      <c r="H465" s="6">
        <f>(G465-F465)/E465</f>
        <v>58333.952000000005</v>
      </c>
      <c r="I465" s="6">
        <f t="shared" si="14"/>
        <v>72917.440000000002</v>
      </c>
      <c r="J465" s="7" t="s">
        <v>21</v>
      </c>
      <c r="K465" s="7" t="s">
        <v>21</v>
      </c>
      <c r="L465" s="7">
        <v>8</v>
      </c>
      <c r="M465" s="7">
        <f>AVERAGE(J465:L465)</f>
        <v>8</v>
      </c>
      <c r="N465" s="7" t="str">
        <f>IF(M465&lt;=6.9, "Detractor", IF(M465&lt;=8.9, "Neutral",IF(M465&gt;=9, "Promoter")))</f>
        <v>Neutral</v>
      </c>
      <c r="O465" s="5" t="s">
        <v>22</v>
      </c>
      <c r="P465" s="5" t="s">
        <v>22</v>
      </c>
      <c r="Q465" s="5" t="s">
        <v>22</v>
      </c>
      <c r="R465" s="7" t="s">
        <v>24</v>
      </c>
      <c r="S465" s="7">
        <v>2</v>
      </c>
      <c r="T465" s="7">
        <v>0.47</v>
      </c>
      <c r="U465" s="7" t="str">
        <f t="shared" si="15"/>
        <v>Medium</v>
      </c>
    </row>
    <row r="466" spans="1:21" x14ac:dyDescent="0.5">
      <c r="A466" s="5" t="s">
        <v>279</v>
      </c>
      <c r="B466" s="5" t="s">
        <v>31</v>
      </c>
      <c r="C466" s="5" t="s">
        <v>27</v>
      </c>
      <c r="D466" s="5">
        <v>18</v>
      </c>
      <c r="E466" s="5">
        <f>20.5-D466</f>
        <v>2.5</v>
      </c>
      <c r="F466" s="6">
        <v>156718</v>
      </c>
      <c r="G466" s="6">
        <v>302465.74</v>
      </c>
      <c r="H466" s="6">
        <f>(G466-F466)/E466</f>
        <v>58299.095999999998</v>
      </c>
      <c r="I466" s="6">
        <f t="shared" si="14"/>
        <v>145747.74</v>
      </c>
      <c r="J466" s="7" t="s">
        <v>21</v>
      </c>
      <c r="K466" s="7">
        <v>9</v>
      </c>
      <c r="L466" s="7">
        <v>10</v>
      </c>
      <c r="M466" s="7">
        <f>AVERAGE(J466:L466)</f>
        <v>9.5</v>
      </c>
      <c r="N466" s="7" t="str">
        <f>IF(M466&lt;=6.9, "Detractor", IF(M466&lt;=8.9, "Neutral",IF(M466&gt;=9, "Promoter")))</f>
        <v>Promoter</v>
      </c>
      <c r="O466" s="5" t="s">
        <v>22</v>
      </c>
      <c r="P466" s="5" t="s">
        <v>23</v>
      </c>
      <c r="Q466" s="5" t="s">
        <v>23</v>
      </c>
      <c r="R466" s="7" t="s">
        <v>24</v>
      </c>
      <c r="S466" s="7">
        <v>4</v>
      </c>
      <c r="T466" s="7">
        <v>0.57999999999999996</v>
      </c>
      <c r="U466" s="7" t="str">
        <f t="shared" si="15"/>
        <v>High</v>
      </c>
    </row>
    <row r="467" spans="1:21" x14ac:dyDescent="0.5">
      <c r="A467" s="5" t="s">
        <v>200</v>
      </c>
      <c r="B467" s="5" t="s">
        <v>26</v>
      </c>
      <c r="C467" s="5" t="s">
        <v>39</v>
      </c>
      <c r="D467" s="5">
        <v>17.25</v>
      </c>
      <c r="E467" s="5">
        <f>20.5-D467</f>
        <v>3.25</v>
      </c>
      <c r="F467" s="6">
        <v>310279</v>
      </c>
      <c r="G467" s="6">
        <v>499549.19</v>
      </c>
      <c r="H467" s="6">
        <f>(G467-F467)/E467</f>
        <v>58236.981538461536</v>
      </c>
      <c r="I467" s="6">
        <f t="shared" si="14"/>
        <v>189270.19</v>
      </c>
      <c r="J467" s="7">
        <v>9</v>
      </c>
      <c r="K467" s="7">
        <v>9</v>
      </c>
      <c r="L467" s="7">
        <v>9</v>
      </c>
      <c r="M467" s="7">
        <f>AVERAGE(J467:L467)</f>
        <v>9</v>
      </c>
      <c r="N467" s="7" t="str">
        <f>IF(M467&lt;=6.9, "Detractor", IF(M467&lt;=8.9, "Neutral",IF(M467&gt;=9, "Promoter")))</f>
        <v>Promoter</v>
      </c>
      <c r="O467" s="5" t="s">
        <v>22</v>
      </c>
      <c r="P467" s="5" t="s">
        <v>22</v>
      </c>
      <c r="Q467" s="5" t="s">
        <v>22</v>
      </c>
      <c r="R467" s="7" t="s">
        <v>24</v>
      </c>
      <c r="S467" s="7">
        <v>5</v>
      </c>
      <c r="T467" s="7">
        <v>0.14000000000000001</v>
      </c>
      <c r="U467" s="7" t="str">
        <f t="shared" si="15"/>
        <v>Low</v>
      </c>
    </row>
    <row r="468" spans="1:21" x14ac:dyDescent="0.5">
      <c r="A468" s="5" t="s">
        <v>897</v>
      </c>
      <c r="B468" s="5" t="s">
        <v>35</v>
      </c>
      <c r="C468" s="5" t="s">
        <v>33</v>
      </c>
      <c r="D468" s="5">
        <v>17.25</v>
      </c>
      <c r="E468" s="5">
        <f>20.5-D468</f>
        <v>3.25</v>
      </c>
      <c r="F468" s="6">
        <v>200916</v>
      </c>
      <c r="G468" s="6">
        <v>389777.04</v>
      </c>
      <c r="H468" s="6">
        <f>(G468-F468)/E468</f>
        <v>58111.089230769227</v>
      </c>
      <c r="I468" s="6">
        <f t="shared" si="14"/>
        <v>188861.03999999998</v>
      </c>
      <c r="J468" s="7">
        <v>9</v>
      </c>
      <c r="K468" s="7">
        <v>9</v>
      </c>
      <c r="L468" s="7">
        <v>9</v>
      </c>
      <c r="M468" s="7">
        <f>AVERAGE(J468:L468)</f>
        <v>9</v>
      </c>
      <c r="N468" s="7" t="str">
        <f>IF(M468&lt;=6.9, "Detractor", IF(M468&lt;=8.9, "Neutral",IF(M468&gt;=9, "Promoter")))</f>
        <v>Promoter</v>
      </c>
      <c r="O468" s="5" t="s">
        <v>22</v>
      </c>
      <c r="P468" s="5" t="s">
        <v>22</v>
      </c>
      <c r="Q468" s="5" t="s">
        <v>22</v>
      </c>
      <c r="R468" s="7" t="s">
        <v>36</v>
      </c>
      <c r="S468" s="7">
        <v>6</v>
      </c>
      <c r="T468" s="7">
        <v>0.33</v>
      </c>
      <c r="U468" s="7" t="str">
        <f t="shared" si="15"/>
        <v>Medium</v>
      </c>
    </row>
    <row r="469" spans="1:21" x14ac:dyDescent="0.5">
      <c r="A469" s="5" t="s">
        <v>488</v>
      </c>
      <c r="B469" s="5" t="s">
        <v>26</v>
      </c>
      <c r="C469" s="5" t="s">
        <v>54</v>
      </c>
      <c r="D469" s="5">
        <v>17</v>
      </c>
      <c r="E469" s="5">
        <f>20.5-D469</f>
        <v>3.5</v>
      </c>
      <c r="F469" s="6">
        <v>256813</v>
      </c>
      <c r="G469" s="6">
        <v>459695.27</v>
      </c>
      <c r="H469" s="6">
        <f>(G469-F469)/E469</f>
        <v>57966.362857142864</v>
      </c>
      <c r="I469" s="6">
        <f t="shared" si="14"/>
        <v>202882.27000000002</v>
      </c>
      <c r="J469" s="7">
        <v>10</v>
      </c>
      <c r="K469" s="7">
        <v>9</v>
      </c>
      <c r="L469" s="7">
        <v>10</v>
      </c>
      <c r="M469" s="7">
        <f>AVERAGE(J469:L469)</f>
        <v>9.6666666666666661</v>
      </c>
      <c r="N469" s="7" t="str">
        <f>IF(M469&lt;=6.9, "Detractor", IF(M469&lt;=8.9, "Neutral",IF(M469&gt;=9, "Promoter")))</f>
        <v>Promoter</v>
      </c>
      <c r="O469" s="5" t="s">
        <v>23</v>
      </c>
      <c r="P469" s="5" t="s">
        <v>23</v>
      </c>
      <c r="Q469" s="5" t="s">
        <v>23</v>
      </c>
      <c r="R469" s="7" t="s">
        <v>24</v>
      </c>
      <c r="S469" s="7">
        <v>5</v>
      </c>
      <c r="T469" s="7">
        <v>0.32</v>
      </c>
      <c r="U469" s="7" t="str">
        <f t="shared" si="15"/>
        <v>Medium</v>
      </c>
    </row>
    <row r="470" spans="1:21" x14ac:dyDescent="0.5">
      <c r="A470" s="5" t="s">
        <v>325</v>
      </c>
      <c r="B470" s="5" t="s">
        <v>35</v>
      </c>
      <c r="C470" s="5" t="s">
        <v>33</v>
      </c>
      <c r="D470" s="5">
        <v>18.75</v>
      </c>
      <c r="E470" s="5">
        <f>20.5-D470</f>
        <v>1.75</v>
      </c>
      <c r="F470" s="6">
        <v>187258</v>
      </c>
      <c r="G470" s="6">
        <v>288377.32</v>
      </c>
      <c r="H470" s="6">
        <f>(G470-F470)/E470</f>
        <v>57782.468571428573</v>
      </c>
      <c r="I470" s="6">
        <f t="shared" si="14"/>
        <v>101119.32</v>
      </c>
      <c r="J470" s="7" t="s">
        <v>21</v>
      </c>
      <c r="K470" s="7">
        <v>10</v>
      </c>
      <c r="L470" s="7">
        <v>10</v>
      </c>
      <c r="M470" s="7">
        <f>AVERAGE(J470:L470)</f>
        <v>10</v>
      </c>
      <c r="N470" s="7" t="str">
        <f>IF(M470&lt;=6.9, "Detractor", IF(M470&lt;=8.9, "Neutral",IF(M470&gt;=9, "Promoter")))</f>
        <v>Promoter</v>
      </c>
      <c r="O470" s="5" t="s">
        <v>22</v>
      </c>
      <c r="P470" s="5" t="s">
        <v>22</v>
      </c>
      <c r="Q470" s="5" t="s">
        <v>23</v>
      </c>
      <c r="R470" s="7" t="s">
        <v>24</v>
      </c>
      <c r="S470" s="7">
        <v>4</v>
      </c>
      <c r="T470" s="7">
        <v>0.78</v>
      </c>
      <c r="U470" s="7" t="str">
        <f t="shared" si="15"/>
        <v>Highest</v>
      </c>
    </row>
    <row r="471" spans="1:21" x14ac:dyDescent="0.5">
      <c r="A471" s="5" t="s">
        <v>151</v>
      </c>
      <c r="B471" s="5" t="s">
        <v>19</v>
      </c>
      <c r="C471" s="5" t="s">
        <v>20</v>
      </c>
      <c r="D471" s="5">
        <v>17</v>
      </c>
      <c r="E471" s="5">
        <f>20.5-D471</f>
        <v>3.5</v>
      </c>
      <c r="F471" s="6">
        <v>323939</v>
      </c>
      <c r="G471" s="6">
        <v>524781.17999999993</v>
      </c>
      <c r="H471" s="6">
        <f>(G471-F471)/E471</f>
        <v>57383.479999999981</v>
      </c>
      <c r="I471" s="6">
        <f t="shared" si="14"/>
        <v>200842.17999999993</v>
      </c>
      <c r="J471" s="7">
        <v>10</v>
      </c>
      <c r="K471" s="7">
        <v>9</v>
      </c>
      <c r="L471" s="7">
        <v>9</v>
      </c>
      <c r="M471" s="7">
        <f>AVERAGE(J471:L471)</f>
        <v>9.3333333333333339</v>
      </c>
      <c r="N471" s="7" t="str">
        <f>IF(M471&lt;=6.9, "Detractor", IF(M471&lt;=8.9, "Neutral",IF(M471&gt;=9, "Promoter")))</f>
        <v>Promoter</v>
      </c>
      <c r="O471" s="5" t="s">
        <v>22</v>
      </c>
      <c r="P471" s="5" t="s">
        <v>23</v>
      </c>
      <c r="Q471" s="5" t="s">
        <v>22</v>
      </c>
      <c r="R471" s="7" t="s">
        <v>24</v>
      </c>
      <c r="S471" s="7" t="e">
        <v>#N/A</v>
      </c>
      <c r="T471" s="7" t="e">
        <v>#N/A</v>
      </c>
      <c r="U471" s="7" t="e">
        <f t="shared" si="15"/>
        <v>#N/A</v>
      </c>
    </row>
    <row r="472" spans="1:21" x14ac:dyDescent="0.5">
      <c r="A472" s="5" t="s">
        <v>701</v>
      </c>
      <c r="B472" s="5" t="s">
        <v>35</v>
      </c>
      <c r="C472" s="5" t="s">
        <v>70</v>
      </c>
      <c r="D472" s="5">
        <v>19.25</v>
      </c>
      <c r="E472" s="5">
        <f>20.5-D472</f>
        <v>1.25</v>
      </c>
      <c r="F472" s="6">
        <v>237480</v>
      </c>
      <c r="G472" s="6">
        <v>308724</v>
      </c>
      <c r="H472" s="6">
        <f>(G472-F472)/E472</f>
        <v>56995.199999999997</v>
      </c>
      <c r="I472" s="6">
        <f t="shared" si="14"/>
        <v>71244</v>
      </c>
      <c r="J472" s="7" t="s">
        <v>21</v>
      </c>
      <c r="K472" s="7" t="s">
        <v>21</v>
      </c>
      <c r="L472" s="7">
        <v>8</v>
      </c>
      <c r="M472" s="7">
        <f>AVERAGE(J472:L472)</f>
        <v>8</v>
      </c>
      <c r="N472" s="7" t="str">
        <f>IF(M472&lt;=6.9, "Detractor", IF(M472&lt;=8.9, "Neutral",IF(M472&gt;=9, "Promoter")))</f>
        <v>Neutral</v>
      </c>
      <c r="O472" s="5" t="s">
        <v>23</v>
      </c>
      <c r="P472" s="5" t="s">
        <v>23</v>
      </c>
      <c r="Q472" s="5" t="s">
        <v>23</v>
      </c>
      <c r="R472" s="7" t="s">
        <v>36</v>
      </c>
      <c r="S472" s="7">
        <v>1</v>
      </c>
      <c r="T472" s="7">
        <v>0.41</v>
      </c>
      <c r="U472" s="7" t="str">
        <f t="shared" si="15"/>
        <v>Medium</v>
      </c>
    </row>
    <row r="473" spans="1:21" x14ac:dyDescent="0.5">
      <c r="A473" s="5" t="s">
        <v>1022</v>
      </c>
      <c r="B473" s="5" t="s">
        <v>35</v>
      </c>
      <c r="C473" s="5" t="s">
        <v>54</v>
      </c>
      <c r="D473" s="5">
        <v>19.5</v>
      </c>
      <c r="E473" s="5">
        <f>20.5-D473</f>
        <v>1</v>
      </c>
      <c r="F473" s="6">
        <v>118021</v>
      </c>
      <c r="G473" s="6">
        <v>174671.08</v>
      </c>
      <c r="H473" s="6">
        <f>(G473-F473)/E473</f>
        <v>56650.079999999987</v>
      </c>
      <c r="I473" s="6">
        <f t="shared" si="14"/>
        <v>56650.079999999987</v>
      </c>
      <c r="J473" s="7" t="s">
        <v>21</v>
      </c>
      <c r="K473" s="7" t="s">
        <v>21</v>
      </c>
      <c r="L473" s="7">
        <v>5</v>
      </c>
      <c r="M473" s="7">
        <f>AVERAGE(J473:L473)</f>
        <v>5</v>
      </c>
      <c r="N473" s="7" t="str">
        <f>IF(M473&lt;=6.9, "Detractor", IF(M473&lt;=8.9, "Neutral",IF(M473&gt;=9, "Promoter")))</f>
        <v>Detractor</v>
      </c>
      <c r="O473" s="5" t="s">
        <v>22</v>
      </c>
      <c r="P473" s="5" t="s">
        <v>22</v>
      </c>
      <c r="Q473" s="5" t="s">
        <v>22</v>
      </c>
      <c r="R473" s="7" t="s">
        <v>36</v>
      </c>
      <c r="S473" s="7">
        <v>2</v>
      </c>
      <c r="T473" s="7">
        <v>0.45</v>
      </c>
      <c r="U473" s="7" t="str">
        <f t="shared" si="15"/>
        <v>Medium</v>
      </c>
    </row>
    <row r="474" spans="1:21" x14ac:dyDescent="0.5">
      <c r="A474" s="5" t="s">
        <v>369</v>
      </c>
      <c r="B474" s="5" t="s">
        <v>35</v>
      </c>
      <c r="C474" s="5" t="s">
        <v>72</v>
      </c>
      <c r="D474" s="5">
        <v>17</v>
      </c>
      <c r="E474" s="5">
        <f>20.5-D474</f>
        <v>3.5</v>
      </c>
      <c r="F474" s="6">
        <v>241046</v>
      </c>
      <c r="G474" s="6">
        <v>438703.72</v>
      </c>
      <c r="H474" s="6">
        <f>(G474-F474)/E474</f>
        <v>56473.634285714281</v>
      </c>
      <c r="I474" s="6">
        <f t="shared" si="14"/>
        <v>197657.71999999997</v>
      </c>
      <c r="J474" s="7">
        <v>9</v>
      </c>
      <c r="K474" s="7">
        <v>7</v>
      </c>
      <c r="L474" s="7">
        <v>10</v>
      </c>
      <c r="M474" s="7">
        <f>AVERAGE(J474:L474)</f>
        <v>8.6666666666666661</v>
      </c>
      <c r="N474" s="7" t="str">
        <f>IF(M474&lt;=6.9, "Detractor", IF(M474&lt;=8.9, "Neutral",IF(M474&gt;=9, "Promoter")))</f>
        <v>Neutral</v>
      </c>
      <c r="O474" s="5" t="s">
        <v>23</v>
      </c>
      <c r="P474" s="5" t="s">
        <v>22</v>
      </c>
      <c r="Q474" s="5" t="s">
        <v>23</v>
      </c>
      <c r="R474" s="7" t="s">
        <v>36</v>
      </c>
      <c r="S474" s="7">
        <v>5</v>
      </c>
      <c r="T474" s="7">
        <v>0.54</v>
      </c>
      <c r="U474" s="7" t="str">
        <f t="shared" si="15"/>
        <v>High</v>
      </c>
    </row>
    <row r="475" spans="1:21" x14ac:dyDescent="0.5">
      <c r="A475" s="5" t="s">
        <v>127</v>
      </c>
      <c r="B475" s="5" t="s">
        <v>26</v>
      </c>
      <c r="C475" s="5" t="s">
        <v>33</v>
      </c>
      <c r="D475" s="5">
        <v>18.5</v>
      </c>
      <c r="E475" s="5">
        <f>20.5-D475</f>
        <v>2</v>
      </c>
      <c r="F475" s="6">
        <v>590103</v>
      </c>
      <c r="G475" s="6">
        <v>702222.57000000007</v>
      </c>
      <c r="H475" s="6">
        <f>(G475-F475)/E475</f>
        <v>56059.785000000033</v>
      </c>
      <c r="I475" s="6">
        <f t="shared" si="14"/>
        <v>112119.57000000007</v>
      </c>
      <c r="J475" s="7" t="s">
        <v>21</v>
      </c>
      <c r="K475" s="7">
        <v>3</v>
      </c>
      <c r="L475" s="7">
        <v>9</v>
      </c>
      <c r="M475" s="7">
        <f>AVERAGE(J475:L475)</f>
        <v>6</v>
      </c>
      <c r="N475" s="7" t="str">
        <f>IF(M475&lt;=6.9, "Detractor", IF(M475&lt;=8.9, "Neutral",IF(M475&gt;=9, "Promoter")))</f>
        <v>Detractor</v>
      </c>
      <c r="O475" s="5" t="s">
        <v>23</v>
      </c>
      <c r="P475" s="5" t="s">
        <v>23</v>
      </c>
      <c r="Q475" s="5" t="s">
        <v>22</v>
      </c>
      <c r="R475" s="7" t="s">
        <v>36</v>
      </c>
      <c r="S475" s="7">
        <v>3</v>
      </c>
      <c r="T475" s="7">
        <v>0.12</v>
      </c>
      <c r="U475" s="7" t="str">
        <f t="shared" si="15"/>
        <v>Low</v>
      </c>
    </row>
    <row r="476" spans="1:21" x14ac:dyDescent="0.5">
      <c r="A476" s="5" t="s">
        <v>844</v>
      </c>
      <c r="B476" s="5" t="s">
        <v>31</v>
      </c>
      <c r="C476" s="5" t="s">
        <v>29</v>
      </c>
      <c r="D476" s="5">
        <v>18.5</v>
      </c>
      <c r="E476" s="5">
        <f>20.5-D476</f>
        <v>2</v>
      </c>
      <c r="F476" s="6">
        <v>372152</v>
      </c>
      <c r="G476" s="6">
        <v>483797.6</v>
      </c>
      <c r="H476" s="6">
        <f>(G476-F476)/E476</f>
        <v>55822.799999999988</v>
      </c>
      <c r="I476" s="6">
        <f t="shared" si="14"/>
        <v>111645.59999999998</v>
      </c>
      <c r="J476" s="7" t="s">
        <v>21</v>
      </c>
      <c r="K476" s="7">
        <v>7</v>
      </c>
      <c r="L476" s="7">
        <v>8</v>
      </c>
      <c r="M476" s="7">
        <f>AVERAGE(J476:L476)</f>
        <v>7.5</v>
      </c>
      <c r="N476" s="7" t="str">
        <f>IF(M476&lt;=6.9, "Detractor", IF(M476&lt;=8.9, "Neutral",IF(M476&gt;=9, "Promoter")))</f>
        <v>Neutral</v>
      </c>
      <c r="O476" s="5" t="s">
        <v>22</v>
      </c>
      <c r="P476" s="5" t="s">
        <v>22</v>
      </c>
      <c r="Q476" s="5" t="s">
        <v>22</v>
      </c>
      <c r="R476" s="7" t="s">
        <v>36</v>
      </c>
      <c r="S476" s="7">
        <v>3</v>
      </c>
      <c r="T476" s="7">
        <v>0.76</v>
      </c>
      <c r="U476" s="7" t="str">
        <f t="shared" si="15"/>
        <v>Highest</v>
      </c>
    </row>
    <row r="477" spans="1:21" x14ac:dyDescent="0.5">
      <c r="A477" s="5" t="s">
        <v>263</v>
      </c>
      <c r="B477" s="5" t="s">
        <v>31</v>
      </c>
      <c r="C477" s="5" t="s">
        <v>29</v>
      </c>
      <c r="D477" s="5">
        <v>19</v>
      </c>
      <c r="E477" s="5">
        <f>20.5-D477</f>
        <v>1.5</v>
      </c>
      <c r="F477" s="6">
        <v>322020</v>
      </c>
      <c r="G477" s="6">
        <v>405745.2</v>
      </c>
      <c r="H477" s="6">
        <f>(G477-F477)/E477</f>
        <v>55816.80000000001</v>
      </c>
      <c r="I477" s="6">
        <f t="shared" si="14"/>
        <v>83725.200000000012</v>
      </c>
      <c r="J477" s="7" t="s">
        <v>21</v>
      </c>
      <c r="K477" s="7" t="s">
        <v>21</v>
      </c>
      <c r="L477" s="7">
        <v>4</v>
      </c>
      <c r="M477" s="7">
        <f>AVERAGE(J477:L477)</f>
        <v>4</v>
      </c>
      <c r="N477" s="7" t="str">
        <f>IF(M477&lt;=6.9, "Detractor", IF(M477&lt;=8.9, "Neutral",IF(M477&gt;=9, "Promoter")))</f>
        <v>Detractor</v>
      </c>
      <c r="O477" s="5" t="s">
        <v>23</v>
      </c>
      <c r="P477" s="5" t="s">
        <v>22</v>
      </c>
      <c r="Q477" s="5" t="s">
        <v>23</v>
      </c>
      <c r="R477" s="7" t="s">
        <v>24</v>
      </c>
      <c r="S477" s="7">
        <v>2</v>
      </c>
      <c r="T477" s="7">
        <v>0.56999999999999995</v>
      </c>
      <c r="U477" s="7" t="str">
        <f t="shared" si="15"/>
        <v>High</v>
      </c>
    </row>
    <row r="478" spans="1:21" x14ac:dyDescent="0.5">
      <c r="A478" s="5" t="s">
        <v>617</v>
      </c>
      <c r="B478" s="5" t="s">
        <v>31</v>
      </c>
      <c r="C478" s="5" t="s">
        <v>43</v>
      </c>
      <c r="D478" s="5">
        <v>18.75</v>
      </c>
      <c r="E478" s="5">
        <f>20.5-D478</f>
        <v>1.75</v>
      </c>
      <c r="F478" s="6">
        <v>487868</v>
      </c>
      <c r="G478" s="6">
        <v>585441.6</v>
      </c>
      <c r="H478" s="6">
        <f>(G478-F478)/E478</f>
        <v>55756.342857142845</v>
      </c>
      <c r="I478" s="6">
        <f t="shared" si="14"/>
        <v>97573.599999999977</v>
      </c>
      <c r="J478" s="7" t="s">
        <v>21</v>
      </c>
      <c r="K478" s="7">
        <v>7</v>
      </c>
      <c r="L478" s="7">
        <v>7</v>
      </c>
      <c r="M478" s="7">
        <f>AVERAGE(J478:L478)</f>
        <v>7</v>
      </c>
      <c r="N478" s="7" t="str">
        <f>IF(M478&lt;=6.9, "Detractor", IF(M478&lt;=8.9, "Neutral",IF(M478&gt;=9, "Promoter")))</f>
        <v>Neutral</v>
      </c>
      <c r="O478" s="5" t="s">
        <v>22</v>
      </c>
      <c r="P478" s="5" t="s">
        <v>22</v>
      </c>
      <c r="Q478" s="5" t="s">
        <v>22</v>
      </c>
      <c r="R478" s="7" t="s">
        <v>24</v>
      </c>
      <c r="S478" s="7">
        <v>1</v>
      </c>
      <c r="T478" s="7">
        <v>0.09</v>
      </c>
      <c r="U478" s="7" t="str">
        <f t="shared" si="15"/>
        <v>Low</v>
      </c>
    </row>
    <row r="479" spans="1:21" x14ac:dyDescent="0.5">
      <c r="A479" s="5" t="s">
        <v>921</v>
      </c>
      <c r="B479" s="5" t="s">
        <v>26</v>
      </c>
      <c r="C479" s="5" t="s">
        <v>54</v>
      </c>
      <c r="D479" s="5">
        <v>19.5</v>
      </c>
      <c r="E479" s="5">
        <f>20.5-D479</f>
        <v>1</v>
      </c>
      <c r="F479" s="6">
        <v>146308</v>
      </c>
      <c r="G479" s="6">
        <v>201905.04</v>
      </c>
      <c r="H479" s="6">
        <f>(G479-F479)/E479</f>
        <v>55597.040000000008</v>
      </c>
      <c r="I479" s="6">
        <f t="shared" si="14"/>
        <v>55597.040000000008</v>
      </c>
      <c r="J479" s="7" t="s">
        <v>21</v>
      </c>
      <c r="K479" s="7" t="s">
        <v>21</v>
      </c>
      <c r="L479" s="7">
        <v>10</v>
      </c>
      <c r="M479" s="7">
        <f>AVERAGE(J479:L479)</f>
        <v>10</v>
      </c>
      <c r="N479" s="7" t="str">
        <f>IF(M479&lt;=6.9, "Detractor", IF(M479&lt;=8.9, "Neutral",IF(M479&gt;=9, "Promoter")))</f>
        <v>Promoter</v>
      </c>
      <c r="O479" s="5" t="s">
        <v>22</v>
      </c>
      <c r="P479" s="5" t="s">
        <v>22</v>
      </c>
      <c r="Q479" s="5" t="s">
        <v>22</v>
      </c>
      <c r="R479" s="7" t="s">
        <v>36</v>
      </c>
      <c r="S479" s="7">
        <v>1</v>
      </c>
      <c r="T479" s="7">
        <v>0.73</v>
      </c>
      <c r="U479" s="7" t="str">
        <f t="shared" si="15"/>
        <v>High</v>
      </c>
    </row>
    <row r="480" spans="1:21" x14ac:dyDescent="0.5">
      <c r="A480" s="5" t="s">
        <v>138</v>
      </c>
      <c r="B480" s="5" t="s">
        <v>35</v>
      </c>
      <c r="C480" s="5" t="s">
        <v>72</v>
      </c>
      <c r="D480" s="5">
        <v>19</v>
      </c>
      <c r="E480" s="5">
        <f>20.5-D480</f>
        <v>1.5</v>
      </c>
      <c r="F480" s="6">
        <v>230502</v>
      </c>
      <c r="G480" s="6">
        <v>313482.71999999997</v>
      </c>
      <c r="H480" s="6">
        <f>(G480-F480)/E480</f>
        <v>55320.479999999981</v>
      </c>
      <c r="I480" s="6">
        <f t="shared" si="14"/>
        <v>82980.719999999972</v>
      </c>
      <c r="J480" s="7" t="s">
        <v>21</v>
      </c>
      <c r="K480" s="7" t="s">
        <v>21</v>
      </c>
      <c r="L480" s="7">
        <v>7</v>
      </c>
      <c r="M480" s="7">
        <f>AVERAGE(J480:L480)</f>
        <v>7</v>
      </c>
      <c r="N480" s="7" t="str">
        <f>IF(M480&lt;=6.9, "Detractor", IF(M480&lt;=8.9, "Neutral",IF(M480&gt;=9, "Promoter")))</f>
        <v>Neutral</v>
      </c>
      <c r="O480" s="5" t="s">
        <v>22</v>
      </c>
      <c r="P480" s="5" t="s">
        <v>22</v>
      </c>
      <c r="Q480" s="5" t="s">
        <v>22</v>
      </c>
      <c r="R480" s="7" t="s">
        <v>24</v>
      </c>
      <c r="S480" s="7">
        <v>1</v>
      </c>
      <c r="T480" s="7">
        <v>0.33</v>
      </c>
      <c r="U480" s="7" t="str">
        <f t="shared" si="15"/>
        <v>Medium</v>
      </c>
    </row>
    <row r="481" spans="1:21" x14ac:dyDescent="0.5">
      <c r="A481" s="5" t="s">
        <v>965</v>
      </c>
      <c r="B481" s="5" t="s">
        <v>26</v>
      </c>
      <c r="C481" s="5" t="s">
        <v>41</v>
      </c>
      <c r="D481" s="5">
        <v>18.5</v>
      </c>
      <c r="E481" s="5">
        <f>20.5-D481</f>
        <v>2</v>
      </c>
      <c r="F481" s="6">
        <v>251287</v>
      </c>
      <c r="G481" s="6">
        <v>361853.28</v>
      </c>
      <c r="H481" s="6">
        <f>(G481-F481)/E481</f>
        <v>55283.140000000014</v>
      </c>
      <c r="I481" s="6">
        <f t="shared" si="14"/>
        <v>110566.28000000003</v>
      </c>
      <c r="J481" s="7" t="s">
        <v>21</v>
      </c>
      <c r="K481" s="7">
        <v>7</v>
      </c>
      <c r="L481" s="7">
        <v>10</v>
      </c>
      <c r="M481" s="7">
        <f>AVERAGE(J481:L481)</f>
        <v>8.5</v>
      </c>
      <c r="N481" s="7" t="str">
        <f>IF(M481&lt;=6.9, "Detractor", IF(M481&lt;=8.9, "Neutral",IF(M481&gt;=9, "Promoter")))</f>
        <v>Neutral</v>
      </c>
      <c r="O481" s="5" t="s">
        <v>22</v>
      </c>
      <c r="P481" s="5" t="s">
        <v>23</v>
      </c>
      <c r="Q481" s="5" t="s">
        <v>23</v>
      </c>
      <c r="R481" s="7" t="s">
        <v>24</v>
      </c>
      <c r="S481" s="7">
        <v>2</v>
      </c>
      <c r="T481" s="7">
        <v>0.11</v>
      </c>
      <c r="U481" s="7" t="str">
        <f t="shared" si="15"/>
        <v>Low</v>
      </c>
    </row>
    <row r="482" spans="1:21" x14ac:dyDescent="0.5">
      <c r="A482" s="5" t="s">
        <v>918</v>
      </c>
      <c r="B482" s="5" t="s">
        <v>19</v>
      </c>
      <c r="C482" s="5" t="s">
        <v>41</v>
      </c>
      <c r="D482" s="5">
        <v>18</v>
      </c>
      <c r="E482" s="5">
        <f>20.5-D482</f>
        <v>2.5</v>
      </c>
      <c r="F482" s="6">
        <v>863760</v>
      </c>
      <c r="G482" s="6">
        <v>1001961.6</v>
      </c>
      <c r="H482" s="6">
        <f>(G482-F482)/E482</f>
        <v>55280.639999999992</v>
      </c>
      <c r="I482" s="6">
        <f t="shared" si="14"/>
        <v>138201.59999999998</v>
      </c>
      <c r="J482" s="7" t="s">
        <v>21</v>
      </c>
      <c r="K482" s="7">
        <v>9</v>
      </c>
      <c r="L482" s="7">
        <v>9</v>
      </c>
      <c r="M482" s="7">
        <f>AVERAGE(J482:L482)</f>
        <v>9</v>
      </c>
      <c r="N482" s="7" t="str">
        <f>IF(M482&lt;=6.9, "Detractor", IF(M482&lt;=8.9, "Neutral",IF(M482&gt;=9, "Promoter")))</f>
        <v>Promoter</v>
      </c>
      <c r="O482" s="5" t="s">
        <v>23</v>
      </c>
      <c r="P482" s="5" t="s">
        <v>23</v>
      </c>
      <c r="Q482" s="5" t="s">
        <v>23</v>
      </c>
      <c r="R482" s="7" t="s">
        <v>24</v>
      </c>
      <c r="S482" s="7">
        <v>2</v>
      </c>
      <c r="T482" s="7">
        <v>0.79</v>
      </c>
      <c r="U482" s="7" t="str">
        <f t="shared" si="15"/>
        <v>Highest</v>
      </c>
    </row>
    <row r="483" spans="1:21" x14ac:dyDescent="0.5">
      <c r="A483" s="5" t="s">
        <v>755</v>
      </c>
      <c r="B483" s="5" t="s">
        <v>19</v>
      </c>
      <c r="C483" s="5" t="s">
        <v>72</v>
      </c>
      <c r="D483" s="5">
        <v>18.25</v>
      </c>
      <c r="E483" s="5">
        <f>20.5-D483</f>
        <v>2.25</v>
      </c>
      <c r="F483" s="6">
        <v>953510</v>
      </c>
      <c r="G483" s="6">
        <v>1077466.3</v>
      </c>
      <c r="H483" s="6">
        <f>(G483-F483)/E483</f>
        <v>55091.688888888908</v>
      </c>
      <c r="I483" s="6">
        <f t="shared" si="14"/>
        <v>123956.30000000005</v>
      </c>
      <c r="J483" s="7" t="s">
        <v>21</v>
      </c>
      <c r="K483" s="7">
        <v>7</v>
      </c>
      <c r="L483" s="7">
        <v>10</v>
      </c>
      <c r="M483" s="7">
        <f>AVERAGE(J483:L483)</f>
        <v>8.5</v>
      </c>
      <c r="N483" s="7" t="str">
        <f>IF(M483&lt;=6.9, "Detractor", IF(M483&lt;=8.9, "Neutral",IF(M483&gt;=9, "Promoter")))</f>
        <v>Neutral</v>
      </c>
      <c r="O483" s="5" t="s">
        <v>22</v>
      </c>
      <c r="P483" s="5" t="s">
        <v>22</v>
      </c>
      <c r="Q483" s="5" t="s">
        <v>23</v>
      </c>
      <c r="R483" s="7" t="s">
        <v>24</v>
      </c>
      <c r="S483" s="7">
        <v>1</v>
      </c>
      <c r="T483" s="7">
        <v>0.28000000000000003</v>
      </c>
      <c r="U483" s="7" t="str">
        <f t="shared" si="15"/>
        <v>Medium</v>
      </c>
    </row>
    <row r="484" spans="1:21" x14ac:dyDescent="0.5">
      <c r="A484" s="5" t="s">
        <v>846</v>
      </c>
      <c r="B484" s="5" t="s">
        <v>26</v>
      </c>
      <c r="C484" s="5" t="s">
        <v>46</v>
      </c>
      <c r="D484" s="5">
        <v>17.5</v>
      </c>
      <c r="E484" s="5">
        <f>20.5-D484</f>
        <v>3</v>
      </c>
      <c r="F484" s="6">
        <v>203383</v>
      </c>
      <c r="G484" s="6">
        <v>368123.23</v>
      </c>
      <c r="H484" s="6">
        <f>(G484-F484)/E484</f>
        <v>54913.409999999996</v>
      </c>
      <c r="I484" s="6">
        <f t="shared" si="14"/>
        <v>164740.22999999998</v>
      </c>
      <c r="J484" s="7">
        <v>10</v>
      </c>
      <c r="K484" s="7">
        <v>10</v>
      </c>
      <c r="L484" s="7">
        <v>9</v>
      </c>
      <c r="M484" s="7">
        <f>AVERAGE(J484:L484)</f>
        <v>9.6666666666666661</v>
      </c>
      <c r="N484" s="7" t="str">
        <f>IF(M484&lt;=6.9, "Detractor", IF(M484&lt;=8.9, "Neutral",IF(M484&gt;=9, "Promoter")))</f>
        <v>Promoter</v>
      </c>
      <c r="O484" s="5" t="s">
        <v>22</v>
      </c>
      <c r="P484" s="5" t="s">
        <v>22</v>
      </c>
      <c r="Q484" s="5" t="s">
        <v>22</v>
      </c>
      <c r="R484" s="7" t="s">
        <v>36</v>
      </c>
      <c r="S484" s="7">
        <v>6</v>
      </c>
      <c r="T484" s="7">
        <v>0.44</v>
      </c>
      <c r="U484" s="7" t="str">
        <f t="shared" si="15"/>
        <v>Medium</v>
      </c>
    </row>
    <row r="485" spans="1:21" x14ac:dyDescent="0.5">
      <c r="A485" s="5" t="s">
        <v>673</v>
      </c>
      <c r="B485" s="5" t="s">
        <v>26</v>
      </c>
      <c r="C485" s="5" t="s">
        <v>54</v>
      </c>
      <c r="D485" s="5">
        <v>19.5</v>
      </c>
      <c r="E485" s="5">
        <f>20.5-D485</f>
        <v>1</v>
      </c>
      <c r="F485" s="6">
        <v>144334</v>
      </c>
      <c r="G485" s="6">
        <v>199180.91999999998</v>
      </c>
      <c r="H485" s="6">
        <f>(G485-F485)/E485</f>
        <v>54846.919999999984</v>
      </c>
      <c r="I485" s="6">
        <f t="shared" si="14"/>
        <v>54846.919999999984</v>
      </c>
      <c r="J485" s="7" t="s">
        <v>21</v>
      </c>
      <c r="K485" s="7" t="s">
        <v>21</v>
      </c>
      <c r="L485" s="7">
        <v>5</v>
      </c>
      <c r="M485" s="7">
        <f>AVERAGE(J485:L485)</f>
        <v>5</v>
      </c>
      <c r="N485" s="7" t="str">
        <f>IF(M485&lt;=6.9, "Detractor", IF(M485&lt;=8.9, "Neutral",IF(M485&gt;=9, "Promoter")))</f>
        <v>Detractor</v>
      </c>
      <c r="O485" s="5" t="s">
        <v>23</v>
      </c>
      <c r="P485" s="5" t="s">
        <v>22</v>
      </c>
      <c r="Q485" s="5" t="s">
        <v>22</v>
      </c>
      <c r="R485" s="7" t="s">
        <v>24</v>
      </c>
      <c r="S485" s="7">
        <v>2</v>
      </c>
      <c r="T485" s="7">
        <v>0.83</v>
      </c>
      <c r="U485" s="7" t="str">
        <f t="shared" si="15"/>
        <v>Highest</v>
      </c>
    </row>
    <row r="486" spans="1:21" x14ac:dyDescent="0.5">
      <c r="A486" s="5" t="s">
        <v>954</v>
      </c>
      <c r="B486" s="5" t="s">
        <v>26</v>
      </c>
      <c r="C486" s="5" t="s">
        <v>33</v>
      </c>
      <c r="D486" s="5">
        <v>17.5</v>
      </c>
      <c r="E486" s="5">
        <f>20.5-D486</f>
        <v>3</v>
      </c>
      <c r="F486" s="6">
        <v>253138</v>
      </c>
      <c r="G486" s="6">
        <v>417677.7</v>
      </c>
      <c r="H486" s="6">
        <f>(G486-F486)/E486</f>
        <v>54846.566666666673</v>
      </c>
      <c r="I486" s="6">
        <f t="shared" si="14"/>
        <v>164539.70000000001</v>
      </c>
      <c r="J486" s="7">
        <v>9</v>
      </c>
      <c r="K486" s="7">
        <v>10</v>
      </c>
      <c r="L486" s="7">
        <v>9</v>
      </c>
      <c r="M486" s="7">
        <f>AVERAGE(J486:L486)</f>
        <v>9.3333333333333339</v>
      </c>
      <c r="N486" s="7" t="str">
        <f>IF(M486&lt;=6.9, "Detractor", IF(M486&lt;=8.9, "Neutral",IF(M486&gt;=9, "Promoter")))</f>
        <v>Promoter</v>
      </c>
      <c r="O486" s="5" t="s">
        <v>23</v>
      </c>
      <c r="P486" s="5" t="s">
        <v>23</v>
      </c>
      <c r="Q486" s="5" t="s">
        <v>22</v>
      </c>
      <c r="R486" s="7" t="s">
        <v>36</v>
      </c>
      <c r="S486" s="7">
        <v>6</v>
      </c>
      <c r="T486" s="7">
        <v>0.79</v>
      </c>
      <c r="U486" s="7" t="str">
        <f t="shared" si="15"/>
        <v>Highest</v>
      </c>
    </row>
    <row r="487" spans="1:21" x14ac:dyDescent="0.5">
      <c r="A487" s="5" t="s">
        <v>613</v>
      </c>
      <c r="B487" s="5" t="s">
        <v>35</v>
      </c>
      <c r="C487" s="5" t="s">
        <v>46</v>
      </c>
      <c r="D487" s="5">
        <v>18</v>
      </c>
      <c r="E487" s="5">
        <f>20.5-D487</f>
        <v>2.5</v>
      </c>
      <c r="F487" s="6">
        <v>152148</v>
      </c>
      <c r="G487" s="6">
        <v>289081.2</v>
      </c>
      <c r="H487" s="6">
        <f>(G487-F487)/E487</f>
        <v>54773.280000000006</v>
      </c>
      <c r="I487" s="6">
        <f t="shared" si="14"/>
        <v>136933.20000000001</v>
      </c>
      <c r="J487" s="7" t="s">
        <v>21</v>
      </c>
      <c r="K487" s="7">
        <v>9</v>
      </c>
      <c r="L487" s="7">
        <v>9</v>
      </c>
      <c r="M487" s="7">
        <f>AVERAGE(J487:L487)</f>
        <v>9</v>
      </c>
      <c r="N487" s="7" t="str">
        <f>IF(M487&lt;=6.9, "Detractor", IF(M487&lt;=8.9, "Neutral",IF(M487&gt;=9, "Promoter")))</f>
        <v>Promoter</v>
      </c>
      <c r="O487" s="5" t="s">
        <v>23</v>
      </c>
      <c r="P487" s="5" t="s">
        <v>22</v>
      </c>
      <c r="Q487" s="5" t="s">
        <v>23</v>
      </c>
      <c r="R487" s="7" t="s">
        <v>24</v>
      </c>
      <c r="S487" s="7">
        <v>4</v>
      </c>
      <c r="T487" s="7">
        <v>0.34</v>
      </c>
      <c r="U487" s="7" t="str">
        <f t="shared" si="15"/>
        <v>Medium</v>
      </c>
    </row>
    <row r="488" spans="1:21" x14ac:dyDescent="0.5">
      <c r="A488" s="5" t="s">
        <v>51</v>
      </c>
      <c r="B488" s="5" t="s">
        <v>26</v>
      </c>
      <c r="C488" s="5" t="s">
        <v>46</v>
      </c>
      <c r="D488" s="5">
        <v>17.5</v>
      </c>
      <c r="E488" s="5">
        <f>20.5-D488</f>
        <v>3</v>
      </c>
      <c r="F488" s="6">
        <v>585417</v>
      </c>
      <c r="G488" s="6">
        <v>749333.76</v>
      </c>
      <c r="H488" s="6">
        <f>(G488-F488)/E488</f>
        <v>54638.920000000006</v>
      </c>
      <c r="I488" s="6">
        <f t="shared" si="14"/>
        <v>163916.76</v>
      </c>
      <c r="J488" s="7">
        <v>8</v>
      </c>
      <c r="K488" s="7">
        <v>8</v>
      </c>
      <c r="L488" s="7">
        <v>9</v>
      </c>
      <c r="M488" s="7">
        <f>AVERAGE(J488:L488)</f>
        <v>8.3333333333333339</v>
      </c>
      <c r="N488" s="7" t="str">
        <f>IF(M488&lt;=6.9, "Detractor", IF(M488&lt;=8.9, "Neutral",IF(M488&gt;=9, "Promoter")))</f>
        <v>Neutral</v>
      </c>
      <c r="O488" s="5" t="s">
        <v>23</v>
      </c>
      <c r="P488" s="5" t="s">
        <v>22</v>
      </c>
      <c r="Q488" s="5" t="s">
        <v>23</v>
      </c>
      <c r="R488" s="7" t="s">
        <v>24</v>
      </c>
      <c r="S488" s="7">
        <v>2</v>
      </c>
      <c r="T488" s="7">
        <v>0.43</v>
      </c>
      <c r="U488" s="7" t="str">
        <f t="shared" si="15"/>
        <v>Medium</v>
      </c>
    </row>
    <row r="489" spans="1:21" x14ac:dyDescent="0.5">
      <c r="A489" s="5" t="s">
        <v>825</v>
      </c>
      <c r="B489" s="5" t="s">
        <v>31</v>
      </c>
      <c r="C489" s="5" t="s">
        <v>39</v>
      </c>
      <c r="D489" s="5">
        <v>18</v>
      </c>
      <c r="E489" s="5">
        <f>20.5-D489</f>
        <v>2.5</v>
      </c>
      <c r="F489" s="6">
        <v>359032</v>
      </c>
      <c r="G489" s="6">
        <v>495464.16000000003</v>
      </c>
      <c r="H489" s="6">
        <f>(G489-F489)/E489</f>
        <v>54572.864000000016</v>
      </c>
      <c r="I489" s="6">
        <f t="shared" si="14"/>
        <v>136432.16000000003</v>
      </c>
      <c r="J489" s="7" t="s">
        <v>21</v>
      </c>
      <c r="K489" s="7">
        <v>3</v>
      </c>
      <c r="L489" s="7">
        <v>7</v>
      </c>
      <c r="M489" s="7">
        <f>AVERAGE(J489:L489)</f>
        <v>5</v>
      </c>
      <c r="N489" s="7" t="str">
        <f>IF(M489&lt;=6.9, "Detractor", IF(M489&lt;=8.9, "Neutral",IF(M489&gt;=9, "Promoter")))</f>
        <v>Detractor</v>
      </c>
      <c r="O489" s="5" t="s">
        <v>23</v>
      </c>
      <c r="P489" s="5" t="s">
        <v>23</v>
      </c>
      <c r="Q489" s="5" t="s">
        <v>23</v>
      </c>
      <c r="R489" s="7" t="s">
        <v>36</v>
      </c>
      <c r="S489" s="7">
        <v>3</v>
      </c>
      <c r="T489" s="7">
        <v>0.73</v>
      </c>
      <c r="U489" s="7" t="str">
        <f t="shared" si="15"/>
        <v>High</v>
      </c>
    </row>
    <row r="490" spans="1:21" x14ac:dyDescent="0.5">
      <c r="A490" s="5" t="s">
        <v>549</v>
      </c>
      <c r="B490" s="5" t="s">
        <v>26</v>
      </c>
      <c r="C490" s="5" t="s">
        <v>54</v>
      </c>
      <c r="D490" s="5">
        <v>18.5</v>
      </c>
      <c r="E490" s="5">
        <f>20.5-D490</f>
        <v>2</v>
      </c>
      <c r="F490" s="6">
        <v>404225</v>
      </c>
      <c r="G490" s="6">
        <v>513365.75</v>
      </c>
      <c r="H490" s="6">
        <f>(G490-F490)/E490</f>
        <v>54570.375</v>
      </c>
      <c r="I490" s="6">
        <f t="shared" si="14"/>
        <v>109140.75</v>
      </c>
      <c r="J490" s="7" t="s">
        <v>21</v>
      </c>
      <c r="K490" s="7">
        <v>8</v>
      </c>
      <c r="L490" s="7">
        <v>10</v>
      </c>
      <c r="M490" s="7">
        <f>AVERAGE(J490:L490)</f>
        <v>9</v>
      </c>
      <c r="N490" s="7" t="str">
        <f>IF(M490&lt;=6.9, "Detractor", IF(M490&lt;=8.9, "Neutral",IF(M490&gt;=9, "Promoter")))</f>
        <v>Promoter</v>
      </c>
      <c r="O490" s="5" t="s">
        <v>23</v>
      </c>
      <c r="P490" s="5" t="s">
        <v>22</v>
      </c>
      <c r="Q490" s="5" t="s">
        <v>23</v>
      </c>
      <c r="R490" s="7" t="s">
        <v>36</v>
      </c>
      <c r="S490" s="7">
        <v>1</v>
      </c>
      <c r="T490" s="7">
        <v>0.66</v>
      </c>
      <c r="U490" s="7" t="str">
        <f t="shared" si="15"/>
        <v>High</v>
      </c>
    </row>
    <row r="491" spans="1:21" x14ac:dyDescent="0.5">
      <c r="A491" s="5" t="s">
        <v>725</v>
      </c>
      <c r="B491" s="5" t="s">
        <v>35</v>
      </c>
      <c r="C491" s="5" t="s">
        <v>20</v>
      </c>
      <c r="D491" s="5">
        <v>18.5</v>
      </c>
      <c r="E491" s="5">
        <f>20.5-D491</f>
        <v>2</v>
      </c>
      <c r="F491" s="6">
        <v>122114</v>
      </c>
      <c r="G491" s="6">
        <v>230795.46000000002</v>
      </c>
      <c r="H491" s="6">
        <f>(G491-F491)/E491</f>
        <v>54340.73000000001</v>
      </c>
      <c r="I491" s="6">
        <f t="shared" si="14"/>
        <v>108681.46000000002</v>
      </c>
      <c r="J491" s="7" t="s">
        <v>21</v>
      </c>
      <c r="K491" s="7">
        <v>9</v>
      </c>
      <c r="L491" s="7">
        <v>10</v>
      </c>
      <c r="M491" s="7">
        <f>AVERAGE(J491:L491)</f>
        <v>9.5</v>
      </c>
      <c r="N491" s="7" t="str">
        <f>IF(M491&lt;=6.9, "Detractor", IF(M491&lt;=8.9, "Neutral",IF(M491&gt;=9, "Promoter")))</f>
        <v>Promoter</v>
      </c>
      <c r="O491" s="5" t="s">
        <v>22</v>
      </c>
      <c r="P491" s="5" t="s">
        <v>23</v>
      </c>
      <c r="Q491" s="5" t="s">
        <v>23</v>
      </c>
      <c r="R491" s="7" t="s">
        <v>24</v>
      </c>
      <c r="S491" s="7" t="e">
        <v>#N/A</v>
      </c>
      <c r="T491" s="7" t="e">
        <v>#N/A</v>
      </c>
      <c r="U491" s="7" t="e">
        <f t="shared" si="15"/>
        <v>#N/A</v>
      </c>
    </row>
    <row r="492" spans="1:21" x14ac:dyDescent="0.5">
      <c r="A492" s="5" t="s">
        <v>662</v>
      </c>
      <c r="B492" s="5" t="s">
        <v>26</v>
      </c>
      <c r="C492" s="5" t="s">
        <v>43</v>
      </c>
      <c r="D492" s="5">
        <v>18.75</v>
      </c>
      <c r="E492" s="5">
        <f>20.5-D492</f>
        <v>1.75</v>
      </c>
      <c r="F492" s="6">
        <v>295566</v>
      </c>
      <c r="G492" s="6">
        <v>390147.12</v>
      </c>
      <c r="H492" s="6">
        <f>(G492-F492)/E492</f>
        <v>54046.354285714282</v>
      </c>
      <c r="I492" s="6">
        <f t="shared" si="14"/>
        <v>94581.119999999995</v>
      </c>
      <c r="J492" s="7" t="s">
        <v>21</v>
      </c>
      <c r="K492" s="7">
        <v>9</v>
      </c>
      <c r="L492" s="7">
        <v>7</v>
      </c>
      <c r="M492" s="7">
        <f>AVERAGE(J492:L492)</f>
        <v>8</v>
      </c>
      <c r="N492" s="7" t="str">
        <f>IF(M492&lt;=6.9, "Detractor", IF(M492&lt;=8.9, "Neutral",IF(M492&gt;=9, "Promoter")))</f>
        <v>Neutral</v>
      </c>
      <c r="O492" s="5" t="s">
        <v>22</v>
      </c>
      <c r="P492" s="5" t="s">
        <v>22</v>
      </c>
      <c r="Q492" s="5" t="s">
        <v>22</v>
      </c>
      <c r="R492" s="7" t="s">
        <v>24</v>
      </c>
      <c r="S492" s="7">
        <v>4</v>
      </c>
      <c r="T492" s="7">
        <v>0</v>
      </c>
      <c r="U492" s="7" t="str">
        <f t="shared" si="15"/>
        <v>Low</v>
      </c>
    </row>
    <row r="493" spans="1:21" x14ac:dyDescent="0.5">
      <c r="A493" s="5" t="s">
        <v>969</v>
      </c>
      <c r="B493" s="5" t="s">
        <v>35</v>
      </c>
      <c r="C493" s="5" t="s">
        <v>29</v>
      </c>
      <c r="D493" s="5">
        <v>19.25</v>
      </c>
      <c r="E493" s="5">
        <f>20.5-D493</f>
        <v>1.25</v>
      </c>
      <c r="F493" s="6">
        <v>239715</v>
      </c>
      <c r="G493" s="6">
        <v>306835.20000000001</v>
      </c>
      <c r="H493" s="6">
        <f>(G493-F493)/E493</f>
        <v>53696.160000000011</v>
      </c>
      <c r="I493" s="6">
        <f t="shared" si="14"/>
        <v>67120.200000000012</v>
      </c>
      <c r="J493" s="7" t="s">
        <v>21</v>
      </c>
      <c r="K493" s="7" t="s">
        <v>21</v>
      </c>
      <c r="L493" s="7">
        <v>9</v>
      </c>
      <c r="M493" s="7">
        <f>AVERAGE(J493:L493)</f>
        <v>9</v>
      </c>
      <c r="N493" s="7" t="str">
        <f>IF(M493&lt;=6.9, "Detractor", IF(M493&lt;=8.9, "Neutral",IF(M493&gt;=9, "Promoter")))</f>
        <v>Promoter</v>
      </c>
      <c r="O493" s="5" t="s">
        <v>22</v>
      </c>
      <c r="P493" s="5" t="s">
        <v>22</v>
      </c>
      <c r="Q493" s="5" t="s">
        <v>22</v>
      </c>
      <c r="R493" s="7" t="s">
        <v>24</v>
      </c>
      <c r="S493" s="7">
        <v>1</v>
      </c>
      <c r="T493" s="7">
        <v>0.73</v>
      </c>
      <c r="U493" s="7" t="str">
        <f t="shared" si="15"/>
        <v>High</v>
      </c>
    </row>
    <row r="494" spans="1:21" x14ac:dyDescent="0.5">
      <c r="A494" s="5" t="s">
        <v>614</v>
      </c>
      <c r="B494" s="5" t="s">
        <v>31</v>
      </c>
      <c r="C494" s="5" t="s">
        <v>54</v>
      </c>
      <c r="D494" s="5">
        <v>17.5</v>
      </c>
      <c r="E494" s="5">
        <f>20.5-D494</f>
        <v>3</v>
      </c>
      <c r="F494" s="6">
        <v>342595</v>
      </c>
      <c r="G494" s="6">
        <v>503614.65</v>
      </c>
      <c r="H494" s="6">
        <f>(G494-F494)/E494</f>
        <v>53673.216666666674</v>
      </c>
      <c r="I494" s="6">
        <f t="shared" si="14"/>
        <v>161019.65000000002</v>
      </c>
      <c r="J494" s="7">
        <v>10</v>
      </c>
      <c r="K494" s="7">
        <v>9</v>
      </c>
      <c r="L494" s="7">
        <v>10</v>
      </c>
      <c r="M494" s="7">
        <f>AVERAGE(J494:L494)</f>
        <v>9.6666666666666661</v>
      </c>
      <c r="N494" s="7" t="str">
        <f>IF(M494&lt;=6.9, "Detractor", IF(M494&lt;=8.9, "Neutral",IF(M494&gt;=9, "Promoter")))</f>
        <v>Promoter</v>
      </c>
      <c r="O494" s="5" t="s">
        <v>22</v>
      </c>
      <c r="P494" s="5" t="s">
        <v>23</v>
      </c>
      <c r="Q494" s="5" t="s">
        <v>22</v>
      </c>
      <c r="R494" s="7" t="s">
        <v>24</v>
      </c>
      <c r="S494" s="7">
        <v>5</v>
      </c>
      <c r="T494" s="7">
        <v>0.34</v>
      </c>
      <c r="U494" s="7" t="str">
        <f t="shared" si="15"/>
        <v>Medium</v>
      </c>
    </row>
    <row r="495" spans="1:21" x14ac:dyDescent="0.5">
      <c r="A495" s="5" t="s">
        <v>823</v>
      </c>
      <c r="B495" s="5" t="s">
        <v>19</v>
      </c>
      <c r="C495" s="5" t="s">
        <v>43</v>
      </c>
      <c r="D495" s="5">
        <v>18</v>
      </c>
      <c r="E495" s="5">
        <f>20.5-D495</f>
        <v>2.5</v>
      </c>
      <c r="F495" s="6">
        <v>492338</v>
      </c>
      <c r="G495" s="6">
        <v>625269.26</v>
      </c>
      <c r="H495" s="6">
        <f>(G495-F495)/E495</f>
        <v>53172.504000000001</v>
      </c>
      <c r="I495" s="6">
        <f t="shared" si="14"/>
        <v>132931.26</v>
      </c>
      <c r="J495" s="7" t="s">
        <v>21</v>
      </c>
      <c r="K495" s="7">
        <v>10</v>
      </c>
      <c r="L495" s="7">
        <v>6</v>
      </c>
      <c r="M495" s="7">
        <f>AVERAGE(J495:L495)</f>
        <v>8</v>
      </c>
      <c r="N495" s="7" t="str">
        <f>IF(M495&lt;=6.9, "Detractor", IF(M495&lt;=8.9, "Neutral",IF(M495&gt;=9, "Promoter")))</f>
        <v>Neutral</v>
      </c>
      <c r="O495" s="5" t="s">
        <v>22</v>
      </c>
      <c r="P495" s="5" t="s">
        <v>23</v>
      </c>
      <c r="Q495" s="5" t="s">
        <v>23</v>
      </c>
      <c r="R495" s="7" t="s">
        <v>24</v>
      </c>
      <c r="S495" s="7">
        <v>2</v>
      </c>
      <c r="T495" s="7">
        <v>7.0000000000000007E-2</v>
      </c>
      <c r="U495" s="7" t="str">
        <f t="shared" si="15"/>
        <v>Low</v>
      </c>
    </row>
    <row r="496" spans="1:21" x14ac:dyDescent="0.5">
      <c r="A496" s="5" t="s">
        <v>833</v>
      </c>
      <c r="B496" s="5" t="s">
        <v>31</v>
      </c>
      <c r="C496" s="5" t="s">
        <v>46</v>
      </c>
      <c r="D496" s="5">
        <v>18.5</v>
      </c>
      <c r="E496" s="5">
        <f>20.5-D496</f>
        <v>2</v>
      </c>
      <c r="F496" s="6">
        <v>241451</v>
      </c>
      <c r="G496" s="6">
        <v>347689.44</v>
      </c>
      <c r="H496" s="6">
        <f>(G496-F496)/E496</f>
        <v>53119.22</v>
      </c>
      <c r="I496" s="6">
        <f t="shared" si="14"/>
        <v>106238.44</v>
      </c>
      <c r="J496" s="7" t="s">
        <v>21</v>
      </c>
      <c r="K496" s="7">
        <v>10</v>
      </c>
      <c r="L496" s="7">
        <v>10</v>
      </c>
      <c r="M496" s="7">
        <f>AVERAGE(J496:L496)</f>
        <v>10</v>
      </c>
      <c r="N496" s="7" t="str">
        <f>IF(M496&lt;=6.9, "Detractor", IF(M496&lt;=8.9, "Neutral",IF(M496&gt;=9, "Promoter")))</f>
        <v>Promoter</v>
      </c>
      <c r="O496" s="5" t="s">
        <v>22</v>
      </c>
      <c r="P496" s="5" t="s">
        <v>22</v>
      </c>
      <c r="Q496" s="5" t="s">
        <v>23</v>
      </c>
      <c r="R496" s="7" t="s">
        <v>36</v>
      </c>
      <c r="S496" s="7">
        <v>4</v>
      </c>
      <c r="T496" s="7">
        <v>0.44</v>
      </c>
      <c r="U496" s="7" t="str">
        <f t="shared" si="15"/>
        <v>Medium</v>
      </c>
    </row>
    <row r="497" spans="1:21" x14ac:dyDescent="0.5">
      <c r="A497" s="5" t="s">
        <v>168</v>
      </c>
      <c r="B497" s="5" t="s">
        <v>26</v>
      </c>
      <c r="C497" s="5" t="s">
        <v>54</v>
      </c>
      <c r="D497" s="5">
        <v>19</v>
      </c>
      <c r="E497" s="5">
        <f>20.5-D497</f>
        <v>1.5</v>
      </c>
      <c r="F497" s="6">
        <v>397185</v>
      </c>
      <c r="G497" s="6">
        <v>476622</v>
      </c>
      <c r="H497" s="6">
        <f>(G497-F497)/E497</f>
        <v>52958</v>
      </c>
      <c r="I497" s="6">
        <f t="shared" si="14"/>
        <v>79437</v>
      </c>
      <c r="J497" s="7" t="s">
        <v>21</v>
      </c>
      <c r="K497" s="7" t="s">
        <v>21</v>
      </c>
      <c r="L497" s="7">
        <v>7</v>
      </c>
      <c r="M497" s="7">
        <f>AVERAGE(J497:L497)</f>
        <v>7</v>
      </c>
      <c r="N497" s="7" t="str">
        <f>IF(M497&lt;=6.9, "Detractor", IF(M497&lt;=8.9, "Neutral",IF(M497&gt;=9, "Promoter")))</f>
        <v>Neutral</v>
      </c>
      <c r="O497" s="5" t="s">
        <v>23</v>
      </c>
      <c r="P497" s="5" t="s">
        <v>23</v>
      </c>
      <c r="Q497" s="5" t="s">
        <v>23</v>
      </c>
      <c r="R497" s="7" t="s">
        <v>36</v>
      </c>
      <c r="S497" s="7">
        <v>1</v>
      </c>
      <c r="T497" s="7">
        <v>0.56999999999999995</v>
      </c>
      <c r="U497" s="7" t="str">
        <f t="shared" si="15"/>
        <v>High</v>
      </c>
    </row>
    <row r="498" spans="1:21" x14ac:dyDescent="0.5">
      <c r="A498" s="5" t="s">
        <v>589</v>
      </c>
      <c r="B498" s="5" t="s">
        <v>35</v>
      </c>
      <c r="C498" s="5" t="s">
        <v>43</v>
      </c>
      <c r="D498" s="5">
        <v>17</v>
      </c>
      <c r="E498" s="5">
        <f>20.5-D498</f>
        <v>3.5</v>
      </c>
      <c r="F498" s="6">
        <v>219260</v>
      </c>
      <c r="G498" s="6">
        <v>403438.4</v>
      </c>
      <c r="H498" s="6">
        <f>(G498-F498)/E498</f>
        <v>52622.400000000009</v>
      </c>
      <c r="I498" s="6">
        <f t="shared" si="14"/>
        <v>184178.40000000002</v>
      </c>
      <c r="J498" s="7">
        <v>9</v>
      </c>
      <c r="K498" s="7">
        <v>9</v>
      </c>
      <c r="L498" s="7">
        <v>9</v>
      </c>
      <c r="M498" s="7">
        <f>AVERAGE(J498:L498)</f>
        <v>9</v>
      </c>
      <c r="N498" s="7" t="str">
        <f>IF(M498&lt;=6.9, "Detractor", IF(M498&lt;=8.9, "Neutral",IF(M498&gt;=9, "Promoter")))</f>
        <v>Promoter</v>
      </c>
      <c r="O498" s="5" t="s">
        <v>22</v>
      </c>
      <c r="P498" s="5" t="s">
        <v>22</v>
      </c>
      <c r="Q498" s="5" t="s">
        <v>22</v>
      </c>
      <c r="R498" s="7" t="s">
        <v>24</v>
      </c>
      <c r="S498" s="7">
        <v>6</v>
      </c>
      <c r="T498" s="7">
        <v>0.87</v>
      </c>
      <c r="U498" s="7" t="str">
        <f t="shared" si="15"/>
        <v>Highest</v>
      </c>
    </row>
    <row r="499" spans="1:21" x14ac:dyDescent="0.5">
      <c r="A499" s="5" t="s">
        <v>1007</v>
      </c>
      <c r="B499" s="5" t="s">
        <v>35</v>
      </c>
      <c r="C499" s="5" t="s">
        <v>41</v>
      </c>
      <c r="D499" s="5">
        <v>19.25</v>
      </c>
      <c r="E499" s="5">
        <f>20.5-D499</f>
        <v>1.25</v>
      </c>
      <c r="F499" s="6">
        <v>103743</v>
      </c>
      <c r="G499" s="6">
        <v>169101.09</v>
      </c>
      <c r="H499" s="6">
        <f>(G499-F499)/E499</f>
        <v>52286.471999999994</v>
      </c>
      <c r="I499" s="6">
        <f t="shared" si="14"/>
        <v>65358.09</v>
      </c>
      <c r="J499" s="7" t="s">
        <v>21</v>
      </c>
      <c r="K499" s="7" t="s">
        <v>21</v>
      </c>
      <c r="L499" s="7">
        <v>9</v>
      </c>
      <c r="M499" s="7">
        <f>AVERAGE(J499:L499)</f>
        <v>9</v>
      </c>
      <c r="N499" s="7" t="str">
        <f>IF(M499&lt;=6.9, "Detractor", IF(M499&lt;=8.9, "Neutral",IF(M499&gt;=9, "Promoter")))</f>
        <v>Promoter</v>
      </c>
      <c r="O499" s="5" t="s">
        <v>23</v>
      </c>
      <c r="P499" s="5" t="s">
        <v>22</v>
      </c>
      <c r="Q499" s="5" t="s">
        <v>22</v>
      </c>
      <c r="R499" s="7" t="s">
        <v>36</v>
      </c>
      <c r="S499" s="7">
        <v>2</v>
      </c>
      <c r="T499" s="7">
        <v>0.27</v>
      </c>
      <c r="U499" s="7" t="str">
        <f t="shared" si="15"/>
        <v>Medium</v>
      </c>
    </row>
    <row r="500" spans="1:21" x14ac:dyDescent="0.5">
      <c r="A500" s="5" t="s">
        <v>193</v>
      </c>
      <c r="B500" s="5" t="s">
        <v>31</v>
      </c>
      <c r="C500" s="5" t="s">
        <v>29</v>
      </c>
      <c r="D500" s="5">
        <v>18.75</v>
      </c>
      <c r="E500" s="5">
        <f>20.5-D500</f>
        <v>1.75</v>
      </c>
      <c r="F500" s="6">
        <v>207858</v>
      </c>
      <c r="G500" s="6">
        <v>299315.52</v>
      </c>
      <c r="H500" s="6">
        <f>(G500-F500)/E500</f>
        <v>52261.44000000001</v>
      </c>
      <c r="I500" s="6">
        <f t="shared" si="14"/>
        <v>91457.520000000019</v>
      </c>
      <c r="J500" s="7" t="s">
        <v>21</v>
      </c>
      <c r="K500" s="7">
        <v>9</v>
      </c>
      <c r="L500" s="7">
        <v>10</v>
      </c>
      <c r="M500" s="7">
        <f>AVERAGE(J500:L500)</f>
        <v>9.5</v>
      </c>
      <c r="N500" s="7" t="str">
        <f>IF(M500&lt;=6.9, "Detractor", IF(M500&lt;=8.9, "Neutral",IF(M500&gt;=9, "Promoter")))</f>
        <v>Promoter</v>
      </c>
      <c r="O500" s="5" t="s">
        <v>22</v>
      </c>
      <c r="P500" s="5" t="s">
        <v>23</v>
      </c>
      <c r="Q500" s="5" t="s">
        <v>22</v>
      </c>
      <c r="R500" s="7" t="s">
        <v>24</v>
      </c>
      <c r="S500" s="7">
        <v>3</v>
      </c>
      <c r="T500" s="7">
        <v>0.35</v>
      </c>
      <c r="U500" s="7" t="str">
        <f t="shared" si="15"/>
        <v>Medium</v>
      </c>
    </row>
    <row r="501" spans="1:21" x14ac:dyDescent="0.5">
      <c r="A501" s="5" t="s">
        <v>77</v>
      </c>
      <c r="B501" s="5" t="s">
        <v>31</v>
      </c>
      <c r="C501" s="5" t="s">
        <v>54</v>
      </c>
      <c r="D501" s="5">
        <v>18.5</v>
      </c>
      <c r="E501" s="5">
        <f>20.5-D501</f>
        <v>2</v>
      </c>
      <c r="F501" s="6">
        <v>435062</v>
      </c>
      <c r="G501" s="6">
        <v>539476.88</v>
      </c>
      <c r="H501" s="6">
        <f>(G501-F501)/E501</f>
        <v>52207.44</v>
      </c>
      <c r="I501" s="6">
        <f t="shared" si="14"/>
        <v>104414.88</v>
      </c>
      <c r="J501" s="7" t="s">
        <v>21</v>
      </c>
      <c r="K501" s="7">
        <v>4</v>
      </c>
      <c r="L501" s="7">
        <v>7</v>
      </c>
      <c r="M501" s="7">
        <f>AVERAGE(J501:L501)</f>
        <v>5.5</v>
      </c>
      <c r="N501" s="7" t="str">
        <f>IF(M501&lt;=6.9, "Detractor", IF(M501&lt;=8.9, "Neutral",IF(M501&gt;=9, "Promoter")))</f>
        <v>Detractor</v>
      </c>
      <c r="O501" s="5" t="s">
        <v>22</v>
      </c>
      <c r="P501" s="5" t="s">
        <v>22</v>
      </c>
      <c r="Q501" s="5" t="s">
        <v>22</v>
      </c>
      <c r="R501" s="7" t="s">
        <v>24</v>
      </c>
      <c r="S501" s="7">
        <v>2</v>
      </c>
      <c r="T501" s="7">
        <v>0.37</v>
      </c>
      <c r="U501" s="7" t="str">
        <f t="shared" si="15"/>
        <v>Medium</v>
      </c>
    </row>
    <row r="502" spans="1:21" x14ac:dyDescent="0.5">
      <c r="A502" s="5" t="s">
        <v>562</v>
      </c>
      <c r="B502" s="5" t="s">
        <v>35</v>
      </c>
      <c r="C502" s="5" t="s">
        <v>41</v>
      </c>
      <c r="D502" s="5">
        <v>18.25</v>
      </c>
      <c r="E502" s="5">
        <f>20.5-D502</f>
        <v>2.25</v>
      </c>
      <c r="F502" s="6">
        <v>120506</v>
      </c>
      <c r="G502" s="6">
        <v>237396.82</v>
      </c>
      <c r="H502" s="6">
        <f>(G502-F502)/E502</f>
        <v>51951.47555555556</v>
      </c>
      <c r="I502" s="6">
        <f t="shared" si="14"/>
        <v>116890.82</v>
      </c>
      <c r="J502" s="7" t="s">
        <v>21</v>
      </c>
      <c r="K502" s="7">
        <v>9</v>
      </c>
      <c r="L502" s="7">
        <v>9</v>
      </c>
      <c r="M502" s="7">
        <f>AVERAGE(J502:L502)</f>
        <v>9</v>
      </c>
      <c r="N502" s="7" t="str">
        <f>IF(M502&lt;=6.9, "Detractor", IF(M502&lt;=8.9, "Neutral",IF(M502&gt;=9, "Promoter")))</f>
        <v>Promoter</v>
      </c>
      <c r="O502" s="5" t="s">
        <v>23</v>
      </c>
      <c r="P502" s="5" t="s">
        <v>23</v>
      </c>
      <c r="Q502" s="5" t="s">
        <v>22</v>
      </c>
      <c r="R502" s="7" t="s">
        <v>36</v>
      </c>
      <c r="S502" s="7">
        <v>4</v>
      </c>
      <c r="T502" s="7">
        <v>0.41</v>
      </c>
      <c r="U502" s="7" t="str">
        <f t="shared" si="15"/>
        <v>Medium</v>
      </c>
    </row>
    <row r="503" spans="1:21" x14ac:dyDescent="0.5">
      <c r="A503" s="5" t="s">
        <v>590</v>
      </c>
      <c r="B503" s="5" t="s">
        <v>31</v>
      </c>
      <c r="C503" s="5" t="s">
        <v>27</v>
      </c>
      <c r="D503" s="5">
        <v>18.5</v>
      </c>
      <c r="E503" s="5">
        <f>20.5-D503</f>
        <v>2</v>
      </c>
      <c r="F503" s="6">
        <v>258870</v>
      </c>
      <c r="G503" s="6">
        <v>362418</v>
      </c>
      <c r="H503" s="6">
        <f>(G503-F503)/E503</f>
        <v>51774</v>
      </c>
      <c r="I503" s="6">
        <f t="shared" si="14"/>
        <v>103548</v>
      </c>
      <c r="J503" s="7" t="s">
        <v>21</v>
      </c>
      <c r="K503" s="7">
        <v>10</v>
      </c>
      <c r="L503" s="7">
        <v>4</v>
      </c>
      <c r="M503" s="7">
        <f>AVERAGE(J503:L503)</f>
        <v>7</v>
      </c>
      <c r="N503" s="7" t="str">
        <f>IF(M503&lt;=6.9, "Detractor", IF(M503&lt;=8.9, "Neutral",IF(M503&gt;=9, "Promoter")))</f>
        <v>Neutral</v>
      </c>
      <c r="O503" s="5" t="s">
        <v>23</v>
      </c>
      <c r="P503" s="5" t="s">
        <v>22</v>
      </c>
      <c r="Q503" s="5" t="s">
        <v>22</v>
      </c>
      <c r="R503" s="7" t="s">
        <v>24</v>
      </c>
      <c r="S503" s="7">
        <v>2</v>
      </c>
      <c r="T503" s="7">
        <v>0.59</v>
      </c>
      <c r="U503" s="7" t="str">
        <f t="shared" si="15"/>
        <v>High</v>
      </c>
    </row>
    <row r="504" spans="1:21" x14ac:dyDescent="0.5">
      <c r="A504" s="5" t="s">
        <v>906</v>
      </c>
      <c r="B504" s="5" t="s">
        <v>26</v>
      </c>
      <c r="C504" s="5" t="s">
        <v>39</v>
      </c>
      <c r="D504" s="5">
        <v>18</v>
      </c>
      <c r="E504" s="5">
        <f>20.5-D504</f>
        <v>2.5</v>
      </c>
      <c r="F504" s="6">
        <v>269508</v>
      </c>
      <c r="G504" s="6">
        <v>398871.83999999997</v>
      </c>
      <c r="H504" s="6">
        <f>(G504-F504)/E504</f>
        <v>51745.535999999986</v>
      </c>
      <c r="I504" s="6">
        <f t="shared" si="14"/>
        <v>129363.83999999997</v>
      </c>
      <c r="J504" s="7" t="s">
        <v>21</v>
      </c>
      <c r="K504" s="7">
        <v>7</v>
      </c>
      <c r="L504" s="7">
        <v>10</v>
      </c>
      <c r="M504" s="7">
        <f>AVERAGE(J504:L504)</f>
        <v>8.5</v>
      </c>
      <c r="N504" s="7" t="str">
        <f>IF(M504&lt;=6.9, "Detractor", IF(M504&lt;=8.9, "Neutral",IF(M504&gt;=9, "Promoter")))</f>
        <v>Neutral</v>
      </c>
      <c r="O504" s="5" t="s">
        <v>23</v>
      </c>
      <c r="P504" s="5" t="s">
        <v>22</v>
      </c>
      <c r="Q504" s="5" t="s">
        <v>23</v>
      </c>
      <c r="R504" s="7" t="s">
        <v>36</v>
      </c>
      <c r="S504" s="7">
        <v>2</v>
      </c>
      <c r="T504" s="7">
        <v>0.44</v>
      </c>
      <c r="U504" s="7" t="str">
        <f t="shared" si="15"/>
        <v>Medium</v>
      </c>
    </row>
    <row r="505" spans="1:21" x14ac:dyDescent="0.5">
      <c r="A505" s="5" t="s">
        <v>888</v>
      </c>
      <c r="B505" s="5" t="s">
        <v>35</v>
      </c>
      <c r="C505" s="5" t="s">
        <v>43</v>
      </c>
      <c r="D505" s="5">
        <v>17.5</v>
      </c>
      <c r="E505" s="5">
        <f>20.5-D505</f>
        <v>3</v>
      </c>
      <c r="F505" s="6">
        <v>230042</v>
      </c>
      <c r="G505" s="6">
        <v>384170.14</v>
      </c>
      <c r="H505" s="6">
        <f>(G505-F505)/E505</f>
        <v>51376.046666666669</v>
      </c>
      <c r="I505" s="6">
        <f t="shared" si="14"/>
        <v>154128.14000000001</v>
      </c>
      <c r="J505" s="7">
        <v>10</v>
      </c>
      <c r="K505" s="7">
        <v>8</v>
      </c>
      <c r="L505" s="7">
        <v>9</v>
      </c>
      <c r="M505" s="7">
        <f>AVERAGE(J505:L505)</f>
        <v>9</v>
      </c>
      <c r="N505" s="7" t="str">
        <f>IF(M505&lt;=6.9, "Detractor", IF(M505&lt;=8.9, "Neutral",IF(M505&gt;=9, "Promoter")))</f>
        <v>Promoter</v>
      </c>
      <c r="O505" s="5" t="s">
        <v>22</v>
      </c>
      <c r="P505" s="5" t="s">
        <v>23</v>
      </c>
      <c r="Q505" s="5" t="s">
        <v>23</v>
      </c>
      <c r="R505" s="7" t="s">
        <v>24</v>
      </c>
      <c r="S505" s="7">
        <v>5</v>
      </c>
      <c r="T505" s="7">
        <v>0.86</v>
      </c>
      <c r="U505" s="7" t="str">
        <f t="shared" si="15"/>
        <v>Highest</v>
      </c>
    </row>
    <row r="506" spans="1:21" x14ac:dyDescent="0.5">
      <c r="A506" s="5" t="s">
        <v>580</v>
      </c>
      <c r="B506" s="5" t="s">
        <v>19</v>
      </c>
      <c r="C506" s="5" t="s">
        <v>20</v>
      </c>
      <c r="D506" s="5">
        <v>17.5</v>
      </c>
      <c r="E506" s="5">
        <f>20.5-D506</f>
        <v>3</v>
      </c>
      <c r="F506" s="6">
        <v>244329</v>
      </c>
      <c r="G506" s="6">
        <v>398256.27</v>
      </c>
      <c r="H506" s="6">
        <f>(G506-F506)/E506</f>
        <v>51309.090000000004</v>
      </c>
      <c r="I506" s="6">
        <f t="shared" si="14"/>
        <v>153927.27000000002</v>
      </c>
      <c r="J506" s="7">
        <v>9</v>
      </c>
      <c r="K506" s="7">
        <v>9</v>
      </c>
      <c r="L506" s="7">
        <v>9</v>
      </c>
      <c r="M506" s="7">
        <f>AVERAGE(J506:L506)</f>
        <v>9</v>
      </c>
      <c r="N506" s="7" t="str">
        <f>IF(M506&lt;=6.9, "Detractor", IF(M506&lt;=8.9, "Neutral",IF(M506&gt;=9, "Promoter")))</f>
        <v>Promoter</v>
      </c>
      <c r="O506" s="5" t="s">
        <v>22</v>
      </c>
      <c r="P506" s="5" t="s">
        <v>23</v>
      </c>
      <c r="Q506" s="5" t="s">
        <v>23</v>
      </c>
      <c r="R506" s="7" t="s">
        <v>24</v>
      </c>
      <c r="S506" s="7" t="e">
        <v>#N/A</v>
      </c>
      <c r="T506" s="7" t="e">
        <v>#N/A</v>
      </c>
      <c r="U506" s="7" t="e">
        <f t="shared" si="15"/>
        <v>#N/A</v>
      </c>
    </row>
    <row r="507" spans="1:21" x14ac:dyDescent="0.5">
      <c r="A507" s="5" t="s">
        <v>243</v>
      </c>
      <c r="B507" s="5" t="s">
        <v>31</v>
      </c>
      <c r="C507" s="5" t="s">
        <v>27</v>
      </c>
      <c r="D507" s="5">
        <v>18.5</v>
      </c>
      <c r="E507" s="5">
        <f>20.5-D507</f>
        <v>2</v>
      </c>
      <c r="F507" s="6">
        <v>152058</v>
      </c>
      <c r="G507" s="6">
        <v>253936.86</v>
      </c>
      <c r="H507" s="6">
        <f>(G507-F507)/E507</f>
        <v>50939.429999999993</v>
      </c>
      <c r="I507" s="6">
        <f t="shared" si="14"/>
        <v>101878.85999999999</v>
      </c>
      <c r="J507" s="7" t="s">
        <v>21</v>
      </c>
      <c r="K507" s="7">
        <v>10</v>
      </c>
      <c r="L507" s="7">
        <v>9</v>
      </c>
      <c r="M507" s="7">
        <f>AVERAGE(J507:L507)</f>
        <v>9.5</v>
      </c>
      <c r="N507" s="7" t="str">
        <f>IF(M507&lt;=6.9, "Detractor", IF(M507&lt;=8.9, "Neutral",IF(M507&gt;=9, "Promoter")))</f>
        <v>Promoter</v>
      </c>
      <c r="O507" s="5" t="s">
        <v>22</v>
      </c>
      <c r="P507" s="5" t="s">
        <v>22</v>
      </c>
      <c r="Q507" s="5" t="s">
        <v>22</v>
      </c>
      <c r="R507" s="7" t="s">
        <v>24</v>
      </c>
      <c r="S507" s="7">
        <v>3</v>
      </c>
      <c r="T507" s="7">
        <v>0.34</v>
      </c>
      <c r="U507" s="7" t="str">
        <f t="shared" si="15"/>
        <v>Medium</v>
      </c>
    </row>
    <row r="508" spans="1:21" x14ac:dyDescent="0.5">
      <c r="A508" s="5" t="s">
        <v>935</v>
      </c>
      <c r="B508" s="5" t="s">
        <v>26</v>
      </c>
      <c r="C508" s="5" t="s">
        <v>20</v>
      </c>
      <c r="D508" s="5">
        <v>18.75</v>
      </c>
      <c r="E508" s="5">
        <f>20.5-D508</f>
        <v>1.75</v>
      </c>
      <c r="F508" s="6">
        <v>172984</v>
      </c>
      <c r="G508" s="6">
        <v>261205.84</v>
      </c>
      <c r="H508" s="6">
        <f>(G508-F508)/E508</f>
        <v>50412.479999999996</v>
      </c>
      <c r="I508" s="6">
        <f t="shared" si="14"/>
        <v>88221.84</v>
      </c>
      <c r="J508" s="7" t="s">
        <v>21</v>
      </c>
      <c r="K508" s="7">
        <v>9</v>
      </c>
      <c r="L508" s="7">
        <v>9</v>
      </c>
      <c r="M508" s="7">
        <f>AVERAGE(J508:L508)</f>
        <v>9</v>
      </c>
      <c r="N508" s="7" t="str">
        <f>IF(M508&lt;=6.9, "Detractor", IF(M508&lt;=8.9, "Neutral",IF(M508&gt;=9, "Promoter")))</f>
        <v>Promoter</v>
      </c>
      <c r="O508" s="5" t="s">
        <v>22</v>
      </c>
      <c r="P508" s="5" t="s">
        <v>22</v>
      </c>
      <c r="Q508" s="5" t="s">
        <v>22</v>
      </c>
      <c r="R508" s="7" t="s">
        <v>36</v>
      </c>
      <c r="S508" s="7" t="e">
        <v>#N/A</v>
      </c>
      <c r="T508" s="7" t="e">
        <v>#N/A</v>
      </c>
      <c r="U508" s="7" t="e">
        <f t="shared" si="15"/>
        <v>#N/A</v>
      </c>
    </row>
    <row r="509" spans="1:21" x14ac:dyDescent="0.5">
      <c r="A509" s="5" t="s">
        <v>175</v>
      </c>
      <c r="B509" s="5" t="s">
        <v>31</v>
      </c>
      <c r="C509" s="5" t="s">
        <v>43</v>
      </c>
      <c r="D509" s="5">
        <v>19.5</v>
      </c>
      <c r="E509" s="5">
        <f>20.5-D509</f>
        <v>1</v>
      </c>
      <c r="F509" s="6">
        <v>151339</v>
      </c>
      <c r="G509" s="6">
        <v>201280.87</v>
      </c>
      <c r="H509" s="6">
        <f>(G509-F509)/E509</f>
        <v>49941.869999999995</v>
      </c>
      <c r="I509" s="6">
        <f t="shared" si="14"/>
        <v>49941.869999999995</v>
      </c>
      <c r="J509" s="7" t="s">
        <v>21</v>
      </c>
      <c r="K509" s="7" t="s">
        <v>21</v>
      </c>
      <c r="L509" s="7">
        <v>7</v>
      </c>
      <c r="M509" s="7">
        <f>AVERAGE(J509:L509)</f>
        <v>7</v>
      </c>
      <c r="N509" s="7" t="str">
        <f>IF(M509&lt;=6.9, "Detractor", IF(M509&lt;=8.9, "Neutral",IF(M509&gt;=9, "Promoter")))</f>
        <v>Neutral</v>
      </c>
      <c r="O509" s="5" t="s">
        <v>23</v>
      </c>
      <c r="P509" s="5" t="s">
        <v>23</v>
      </c>
      <c r="Q509" s="5" t="s">
        <v>22</v>
      </c>
      <c r="R509" s="7" t="s">
        <v>36</v>
      </c>
      <c r="S509" s="7">
        <v>2</v>
      </c>
      <c r="T509" s="7">
        <v>0</v>
      </c>
      <c r="U509" s="7" t="str">
        <f t="shared" si="15"/>
        <v>Low</v>
      </c>
    </row>
    <row r="510" spans="1:21" x14ac:dyDescent="0.5">
      <c r="A510" s="5" t="s">
        <v>727</v>
      </c>
      <c r="B510" s="5" t="s">
        <v>26</v>
      </c>
      <c r="C510" s="5" t="s">
        <v>46</v>
      </c>
      <c r="D510" s="5">
        <v>18</v>
      </c>
      <c r="E510" s="5">
        <f>20.5-D510</f>
        <v>2.5</v>
      </c>
      <c r="F510" s="6">
        <v>564439</v>
      </c>
      <c r="G510" s="6">
        <v>688615.58</v>
      </c>
      <c r="H510" s="6">
        <f>(G510-F510)/E510</f>
        <v>49670.631999999983</v>
      </c>
      <c r="I510" s="6">
        <f t="shared" si="14"/>
        <v>124176.57999999996</v>
      </c>
      <c r="J510" s="7" t="s">
        <v>21</v>
      </c>
      <c r="K510" s="7">
        <v>9</v>
      </c>
      <c r="L510" s="7">
        <v>7</v>
      </c>
      <c r="M510" s="7">
        <f>AVERAGE(J510:L510)</f>
        <v>8</v>
      </c>
      <c r="N510" s="7" t="str">
        <f>IF(M510&lt;=6.9, "Detractor", IF(M510&lt;=8.9, "Neutral",IF(M510&gt;=9, "Promoter")))</f>
        <v>Neutral</v>
      </c>
      <c r="O510" s="5" t="s">
        <v>23</v>
      </c>
      <c r="P510" s="5" t="s">
        <v>23</v>
      </c>
      <c r="Q510" s="5" t="s">
        <v>22</v>
      </c>
      <c r="R510" s="7" t="s">
        <v>36</v>
      </c>
      <c r="S510" s="7">
        <v>1</v>
      </c>
      <c r="T510" s="7">
        <v>0.56999999999999995</v>
      </c>
      <c r="U510" s="7" t="str">
        <f t="shared" si="15"/>
        <v>High</v>
      </c>
    </row>
    <row r="511" spans="1:21" x14ac:dyDescent="0.5">
      <c r="A511" s="5" t="s">
        <v>97</v>
      </c>
      <c r="B511" s="5" t="s">
        <v>26</v>
      </c>
      <c r="C511" s="5" t="s">
        <v>20</v>
      </c>
      <c r="D511" s="5">
        <v>18.75</v>
      </c>
      <c r="E511" s="5">
        <f>20.5-D511</f>
        <v>1.75</v>
      </c>
      <c r="F511" s="6">
        <v>151312</v>
      </c>
      <c r="G511" s="6">
        <v>237559.84</v>
      </c>
      <c r="H511" s="6">
        <f>(G511-F511)/E511</f>
        <v>49284.479999999996</v>
      </c>
      <c r="I511" s="6">
        <f t="shared" si="14"/>
        <v>86247.84</v>
      </c>
      <c r="J511" s="7" t="s">
        <v>21</v>
      </c>
      <c r="K511" s="7">
        <v>10</v>
      </c>
      <c r="L511" s="7">
        <v>10</v>
      </c>
      <c r="M511" s="7">
        <f>AVERAGE(J511:L511)</f>
        <v>10</v>
      </c>
      <c r="N511" s="7" t="str">
        <f>IF(M511&lt;=6.9, "Detractor", IF(M511&lt;=8.9, "Neutral",IF(M511&gt;=9, "Promoter")))</f>
        <v>Promoter</v>
      </c>
      <c r="O511" s="5" t="s">
        <v>22</v>
      </c>
      <c r="P511" s="5" t="s">
        <v>22</v>
      </c>
      <c r="Q511" s="5" t="s">
        <v>22</v>
      </c>
      <c r="R511" s="7" t="s">
        <v>36</v>
      </c>
      <c r="S511" s="7" t="e">
        <v>#N/A</v>
      </c>
      <c r="T511" s="7" t="e">
        <v>#N/A</v>
      </c>
      <c r="U511" s="7" t="e">
        <f t="shared" si="15"/>
        <v>#N/A</v>
      </c>
    </row>
    <row r="512" spans="1:21" x14ac:dyDescent="0.5">
      <c r="A512" s="5" t="s">
        <v>121</v>
      </c>
      <c r="B512" s="5" t="s">
        <v>31</v>
      </c>
      <c r="C512" s="5" t="s">
        <v>54</v>
      </c>
      <c r="D512" s="5">
        <v>17.5</v>
      </c>
      <c r="E512" s="5">
        <f>20.5-D512</f>
        <v>3</v>
      </c>
      <c r="F512" s="6">
        <v>211007</v>
      </c>
      <c r="G512" s="6">
        <v>358711.9</v>
      </c>
      <c r="H512" s="6">
        <f>(G512-F512)/E512</f>
        <v>49234.966666666674</v>
      </c>
      <c r="I512" s="6">
        <f t="shared" si="14"/>
        <v>147704.90000000002</v>
      </c>
      <c r="J512" s="7">
        <v>10</v>
      </c>
      <c r="K512" s="7">
        <v>8</v>
      </c>
      <c r="L512" s="7">
        <v>9</v>
      </c>
      <c r="M512" s="7">
        <f>AVERAGE(J512:L512)</f>
        <v>9</v>
      </c>
      <c r="N512" s="7" t="str">
        <f>IF(M512&lt;=6.9, "Detractor", IF(M512&lt;=8.9, "Neutral",IF(M512&gt;=9, "Promoter")))</f>
        <v>Promoter</v>
      </c>
      <c r="O512" s="5" t="s">
        <v>22</v>
      </c>
      <c r="P512" s="5" t="s">
        <v>23</v>
      </c>
      <c r="Q512" s="5" t="s">
        <v>22</v>
      </c>
      <c r="R512" s="7" t="s">
        <v>36</v>
      </c>
      <c r="S512" s="7">
        <v>6</v>
      </c>
      <c r="T512" s="7">
        <v>0.45</v>
      </c>
      <c r="U512" s="7" t="str">
        <f t="shared" si="15"/>
        <v>Medium</v>
      </c>
    </row>
    <row r="513" spans="1:21" x14ac:dyDescent="0.5">
      <c r="A513" s="5" t="s">
        <v>828</v>
      </c>
      <c r="B513" s="5" t="s">
        <v>19</v>
      </c>
      <c r="C513" s="5" t="s">
        <v>39</v>
      </c>
      <c r="D513" s="5">
        <v>17.75</v>
      </c>
      <c r="E513" s="5">
        <f>20.5-D513</f>
        <v>2.75</v>
      </c>
      <c r="F513" s="6">
        <v>794514</v>
      </c>
      <c r="G513" s="6">
        <v>929581.38</v>
      </c>
      <c r="H513" s="6">
        <f>(G513-F513)/E513</f>
        <v>49115.410909090911</v>
      </c>
      <c r="I513" s="6">
        <f t="shared" si="14"/>
        <v>135067.38</v>
      </c>
      <c r="J513" s="7">
        <v>8</v>
      </c>
      <c r="K513" s="7">
        <v>9</v>
      </c>
      <c r="L513" s="7">
        <v>10</v>
      </c>
      <c r="M513" s="7">
        <f>AVERAGE(J513:L513)</f>
        <v>9</v>
      </c>
      <c r="N513" s="7" t="str">
        <f>IF(M513&lt;=6.9, "Detractor", IF(M513&lt;=8.9, "Neutral",IF(M513&gt;=9, "Promoter")))</f>
        <v>Promoter</v>
      </c>
      <c r="O513" s="5" t="s">
        <v>22</v>
      </c>
      <c r="P513" s="5" t="s">
        <v>22</v>
      </c>
      <c r="Q513" s="5" t="s">
        <v>22</v>
      </c>
      <c r="R513" s="7" t="s">
        <v>24</v>
      </c>
      <c r="S513" s="7">
        <v>3</v>
      </c>
      <c r="T513" s="7">
        <v>0.25</v>
      </c>
      <c r="U513" s="7" t="str">
        <f t="shared" si="15"/>
        <v>Low</v>
      </c>
    </row>
    <row r="514" spans="1:21" x14ac:dyDescent="0.5">
      <c r="A514" s="5" t="s">
        <v>967</v>
      </c>
      <c r="B514" s="5" t="s">
        <v>26</v>
      </c>
      <c r="C514" s="5" t="s">
        <v>33</v>
      </c>
      <c r="D514" s="5">
        <v>18.75</v>
      </c>
      <c r="E514" s="5">
        <f>20.5-D514</f>
        <v>1.75</v>
      </c>
      <c r="F514" s="6">
        <v>713958</v>
      </c>
      <c r="G514" s="6">
        <v>799632.96</v>
      </c>
      <c r="H514" s="6">
        <f>(G514-F514)/E514</f>
        <v>48957.119999999981</v>
      </c>
      <c r="I514" s="6">
        <f t="shared" si="14"/>
        <v>85674.959999999963</v>
      </c>
      <c r="J514" s="7" t="s">
        <v>21</v>
      </c>
      <c r="K514" s="7">
        <v>10</v>
      </c>
      <c r="L514" s="7">
        <v>6</v>
      </c>
      <c r="M514" s="7">
        <f>AVERAGE(J514:L514)</f>
        <v>8</v>
      </c>
      <c r="N514" s="7" t="str">
        <f>IF(M514&lt;=6.9, "Detractor", IF(M514&lt;=8.9, "Neutral",IF(M514&gt;=9, "Promoter")))</f>
        <v>Neutral</v>
      </c>
      <c r="O514" s="5" t="s">
        <v>23</v>
      </c>
      <c r="P514" s="5" t="s">
        <v>22</v>
      </c>
      <c r="Q514" s="5" t="s">
        <v>22</v>
      </c>
      <c r="R514" s="7" t="s">
        <v>24</v>
      </c>
      <c r="S514" s="7">
        <v>3</v>
      </c>
      <c r="T514" s="7">
        <v>0.36</v>
      </c>
      <c r="U514" s="7" t="str">
        <f t="shared" si="15"/>
        <v>Medium</v>
      </c>
    </row>
    <row r="515" spans="1:21" x14ac:dyDescent="0.5">
      <c r="A515" s="5" t="s">
        <v>852</v>
      </c>
      <c r="B515" s="5" t="s">
        <v>26</v>
      </c>
      <c r="C515" s="5" t="s">
        <v>72</v>
      </c>
      <c r="D515" s="5">
        <v>18.75</v>
      </c>
      <c r="E515" s="5">
        <f>20.5-D515</f>
        <v>1.75</v>
      </c>
      <c r="F515" s="6">
        <v>342250</v>
      </c>
      <c r="G515" s="6">
        <v>427812.5</v>
      </c>
      <c r="H515" s="6">
        <f>(G515-F515)/E515</f>
        <v>48892.857142857145</v>
      </c>
      <c r="I515" s="6">
        <f t="shared" ref="I515:I578" si="16">G515-F515</f>
        <v>85562.5</v>
      </c>
      <c r="J515" s="7" t="s">
        <v>21</v>
      </c>
      <c r="K515" s="7">
        <v>10</v>
      </c>
      <c r="L515" s="7">
        <v>6</v>
      </c>
      <c r="M515" s="7">
        <f>AVERAGE(J515:L515)</f>
        <v>8</v>
      </c>
      <c r="N515" s="7" t="str">
        <f>IF(M515&lt;=6.9, "Detractor", IF(M515&lt;=8.9, "Neutral",IF(M515&gt;=9, "Promoter")))</f>
        <v>Neutral</v>
      </c>
      <c r="O515" s="5" t="s">
        <v>22</v>
      </c>
      <c r="P515" s="5" t="s">
        <v>22</v>
      </c>
      <c r="Q515" s="5" t="s">
        <v>23</v>
      </c>
      <c r="R515" s="7" t="s">
        <v>36</v>
      </c>
      <c r="S515" s="7">
        <v>3</v>
      </c>
      <c r="T515" s="7">
        <v>0.85</v>
      </c>
      <c r="U515" s="7" t="str">
        <f t="shared" ref="U515:U578" si="17">IF(T515&lt;=0.25,"Low",IF(T515&lt;=0.5,"Medium",IF(T515&lt;=0.75,"High",IF(T515&gt;=0.76,"Highest"))))</f>
        <v>Highest</v>
      </c>
    </row>
    <row r="516" spans="1:21" x14ac:dyDescent="0.5">
      <c r="A516" s="5" t="s">
        <v>623</v>
      </c>
      <c r="B516" s="5" t="s">
        <v>35</v>
      </c>
      <c r="C516" s="5" t="s">
        <v>33</v>
      </c>
      <c r="D516" s="5">
        <v>18.25</v>
      </c>
      <c r="E516" s="5">
        <f>20.5-D516</f>
        <v>2.25</v>
      </c>
      <c r="F516" s="6">
        <v>137459</v>
      </c>
      <c r="G516" s="6">
        <v>247426.2</v>
      </c>
      <c r="H516" s="6">
        <f>(G516-F516)/E516</f>
        <v>48874.311111111114</v>
      </c>
      <c r="I516" s="6">
        <f t="shared" si="16"/>
        <v>109967.20000000001</v>
      </c>
      <c r="J516" s="7" t="s">
        <v>21</v>
      </c>
      <c r="K516" s="7">
        <v>8</v>
      </c>
      <c r="L516" s="7">
        <v>8</v>
      </c>
      <c r="M516" s="7">
        <f>AVERAGE(J516:L516)</f>
        <v>8</v>
      </c>
      <c r="N516" s="7" t="str">
        <f>IF(M516&lt;=6.9, "Detractor", IF(M516&lt;=8.9, "Neutral",IF(M516&gt;=9, "Promoter")))</f>
        <v>Neutral</v>
      </c>
      <c r="O516" s="5" t="s">
        <v>22</v>
      </c>
      <c r="P516" s="5" t="s">
        <v>23</v>
      </c>
      <c r="Q516" s="5" t="s">
        <v>23</v>
      </c>
      <c r="R516" s="7" t="s">
        <v>24</v>
      </c>
      <c r="S516" s="7">
        <v>3</v>
      </c>
      <c r="T516" s="7">
        <v>0.39</v>
      </c>
      <c r="U516" s="7" t="str">
        <f t="shared" si="17"/>
        <v>Medium</v>
      </c>
    </row>
    <row r="517" spans="1:21" x14ac:dyDescent="0.5">
      <c r="A517" s="5" t="s">
        <v>195</v>
      </c>
      <c r="B517" s="5" t="s">
        <v>31</v>
      </c>
      <c r="C517" s="5" t="s">
        <v>41</v>
      </c>
      <c r="D517" s="5">
        <v>19.5</v>
      </c>
      <c r="E517" s="5">
        <f>20.5-D517</f>
        <v>1</v>
      </c>
      <c r="F517" s="6">
        <v>90507</v>
      </c>
      <c r="G517" s="6">
        <v>139380.78</v>
      </c>
      <c r="H517" s="6">
        <f>(G517-F517)/E517</f>
        <v>48873.78</v>
      </c>
      <c r="I517" s="6">
        <f t="shared" si="16"/>
        <v>48873.78</v>
      </c>
      <c r="J517" s="7" t="s">
        <v>21</v>
      </c>
      <c r="K517" s="7" t="s">
        <v>21</v>
      </c>
      <c r="L517" s="7">
        <v>10</v>
      </c>
      <c r="M517" s="7">
        <f>AVERAGE(J517:L517)</f>
        <v>10</v>
      </c>
      <c r="N517" s="7" t="str">
        <f>IF(M517&lt;=6.9, "Detractor", IF(M517&lt;=8.9, "Neutral",IF(M517&gt;=9, "Promoter")))</f>
        <v>Promoter</v>
      </c>
      <c r="O517" s="5" t="s">
        <v>23</v>
      </c>
      <c r="P517" s="5" t="s">
        <v>22</v>
      </c>
      <c r="Q517" s="5" t="s">
        <v>23</v>
      </c>
      <c r="R517" s="7" t="s">
        <v>36</v>
      </c>
      <c r="S517" s="7">
        <v>1</v>
      </c>
      <c r="T517" s="7">
        <v>0.64</v>
      </c>
      <c r="U517" s="7" t="str">
        <f t="shared" si="17"/>
        <v>High</v>
      </c>
    </row>
    <row r="518" spans="1:21" x14ac:dyDescent="0.5">
      <c r="A518" s="5" t="s">
        <v>521</v>
      </c>
      <c r="B518" s="5" t="s">
        <v>35</v>
      </c>
      <c r="C518" s="5" t="s">
        <v>54</v>
      </c>
      <c r="D518" s="5">
        <v>18.5</v>
      </c>
      <c r="E518" s="5">
        <f>20.5-D518</f>
        <v>2</v>
      </c>
      <c r="F518" s="6">
        <v>232645</v>
      </c>
      <c r="G518" s="6">
        <v>330355.90000000002</v>
      </c>
      <c r="H518" s="6">
        <f>(G518-F518)/E518</f>
        <v>48855.450000000012</v>
      </c>
      <c r="I518" s="6">
        <f t="shared" si="16"/>
        <v>97710.900000000023</v>
      </c>
      <c r="J518" s="7" t="s">
        <v>21</v>
      </c>
      <c r="K518" s="7">
        <v>9</v>
      </c>
      <c r="L518" s="7">
        <v>10</v>
      </c>
      <c r="M518" s="7">
        <f>AVERAGE(J518:L518)</f>
        <v>9.5</v>
      </c>
      <c r="N518" s="7" t="str">
        <f>IF(M518&lt;=6.9, "Detractor", IF(M518&lt;=8.9, "Neutral",IF(M518&gt;=9, "Promoter")))</f>
        <v>Promoter</v>
      </c>
      <c r="O518" s="5" t="s">
        <v>22</v>
      </c>
      <c r="P518" s="5" t="s">
        <v>22</v>
      </c>
      <c r="Q518" s="5" t="s">
        <v>23</v>
      </c>
      <c r="R518" s="7" t="s">
        <v>24</v>
      </c>
      <c r="S518" s="7">
        <v>4</v>
      </c>
      <c r="T518" s="7">
        <v>0.38</v>
      </c>
      <c r="U518" s="7" t="str">
        <f t="shared" si="17"/>
        <v>Medium</v>
      </c>
    </row>
    <row r="519" spans="1:21" x14ac:dyDescent="0.5">
      <c r="A519" s="5" t="s">
        <v>374</v>
      </c>
      <c r="B519" s="5" t="s">
        <v>35</v>
      </c>
      <c r="C519" s="5" t="s">
        <v>72</v>
      </c>
      <c r="D519" s="5">
        <v>19</v>
      </c>
      <c r="E519" s="5">
        <f>20.5-D519</f>
        <v>1.5</v>
      </c>
      <c r="F519" s="6">
        <v>94930</v>
      </c>
      <c r="G519" s="6">
        <v>167076.79999999999</v>
      </c>
      <c r="H519" s="6">
        <f>(G519-F519)/E519</f>
        <v>48097.866666666661</v>
      </c>
      <c r="I519" s="6">
        <f t="shared" si="16"/>
        <v>72146.799999999988</v>
      </c>
      <c r="J519" s="7" t="s">
        <v>21</v>
      </c>
      <c r="K519" s="7" t="s">
        <v>21</v>
      </c>
      <c r="L519" s="7">
        <v>9</v>
      </c>
      <c r="M519" s="7">
        <f>AVERAGE(J519:L519)</f>
        <v>9</v>
      </c>
      <c r="N519" s="7" t="str">
        <f>IF(M519&lt;=6.9, "Detractor", IF(M519&lt;=8.9, "Neutral",IF(M519&gt;=9, "Promoter")))</f>
        <v>Promoter</v>
      </c>
      <c r="O519" s="5" t="s">
        <v>22</v>
      </c>
      <c r="P519" s="5" t="s">
        <v>22</v>
      </c>
      <c r="Q519" s="5" t="s">
        <v>23</v>
      </c>
      <c r="R519" s="7" t="s">
        <v>24</v>
      </c>
      <c r="S519" s="7">
        <v>2</v>
      </c>
      <c r="T519" s="7">
        <v>0.88</v>
      </c>
      <c r="U519" s="7" t="str">
        <f t="shared" si="17"/>
        <v>Highest</v>
      </c>
    </row>
    <row r="520" spans="1:21" x14ac:dyDescent="0.5">
      <c r="A520" s="5" t="s">
        <v>276</v>
      </c>
      <c r="B520" s="5" t="s">
        <v>35</v>
      </c>
      <c r="C520" s="5" t="s">
        <v>43</v>
      </c>
      <c r="D520" s="5">
        <v>19.75</v>
      </c>
      <c r="E520" s="5">
        <f>20.5-D520</f>
        <v>0.75</v>
      </c>
      <c r="F520" s="6">
        <v>60076</v>
      </c>
      <c r="G520" s="6">
        <v>96121.600000000006</v>
      </c>
      <c r="H520" s="6">
        <f>(G520-F520)/E520</f>
        <v>48060.80000000001</v>
      </c>
      <c r="I520" s="6">
        <f t="shared" si="16"/>
        <v>36045.600000000006</v>
      </c>
      <c r="J520" s="7" t="s">
        <v>21</v>
      </c>
      <c r="K520" s="7" t="s">
        <v>21</v>
      </c>
      <c r="L520" s="7">
        <v>9</v>
      </c>
      <c r="M520" s="7">
        <f>AVERAGE(J520:L520)</f>
        <v>9</v>
      </c>
      <c r="N520" s="7" t="str">
        <f>IF(M520&lt;=6.9, "Detractor", IF(M520&lt;=8.9, "Neutral",IF(M520&gt;=9, "Promoter")))</f>
        <v>Promoter</v>
      </c>
      <c r="O520" s="5" t="s">
        <v>22</v>
      </c>
      <c r="P520" s="5" t="s">
        <v>23</v>
      </c>
      <c r="Q520" s="5" t="s">
        <v>23</v>
      </c>
      <c r="R520" s="7" t="s">
        <v>36</v>
      </c>
      <c r="S520" s="7">
        <v>1</v>
      </c>
      <c r="T520" s="7">
        <v>0.99</v>
      </c>
      <c r="U520" s="7" t="str">
        <f t="shared" si="17"/>
        <v>Highest</v>
      </c>
    </row>
    <row r="521" spans="1:21" x14ac:dyDescent="0.5">
      <c r="A521" s="5" t="s">
        <v>647</v>
      </c>
      <c r="B521" s="5" t="s">
        <v>35</v>
      </c>
      <c r="C521" s="5" t="s">
        <v>43</v>
      </c>
      <c r="D521" s="5">
        <v>17.25</v>
      </c>
      <c r="E521" s="5">
        <f>20.5-D521</f>
        <v>3.25</v>
      </c>
      <c r="F521" s="6">
        <v>238628</v>
      </c>
      <c r="G521" s="6">
        <v>393736.2</v>
      </c>
      <c r="H521" s="6">
        <f>(G521-F521)/E521</f>
        <v>47725.600000000006</v>
      </c>
      <c r="I521" s="6">
        <f t="shared" si="16"/>
        <v>155108.20000000001</v>
      </c>
      <c r="J521" s="7">
        <v>9</v>
      </c>
      <c r="K521" s="7">
        <v>9</v>
      </c>
      <c r="L521" s="7">
        <v>10</v>
      </c>
      <c r="M521" s="7">
        <f>AVERAGE(J521:L521)</f>
        <v>9.3333333333333339</v>
      </c>
      <c r="N521" s="7" t="str">
        <f>IF(M521&lt;=6.9, "Detractor", IF(M521&lt;=8.9, "Neutral",IF(M521&gt;=9, "Promoter")))</f>
        <v>Promoter</v>
      </c>
      <c r="O521" s="5" t="s">
        <v>22</v>
      </c>
      <c r="P521" s="5" t="s">
        <v>23</v>
      </c>
      <c r="Q521" s="5" t="s">
        <v>22</v>
      </c>
      <c r="R521" s="7" t="s">
        <v>36</v>
      </c>
      <c r="S521" s="7">
        <v>4</v>
      </c>
      <c r="T521" s="7">
        <v>0.41</v>
      </c>
      <c r="U521" s="7" t="str">
        <f t="shared" si="17"/>
        <v>Medium</v>
      </c>
    </row>
    <row r="522" spans="1:21" x14ac:dyDescent="0.5">
      <c r="A522" s="5" t="s">
        <v>930</v>
      </c>
      <c r="B522" s="5" t="s">
        <v>31</v>
      </c>
      <c r="C522" s="5" t="s">
        <v>43</v>
      </c>
      <c r="D522" s="5">
        <v>18.25</v>
      </c>
      <c r="E522" s="5">
        <f>20.5-D522</f>
        <v>2.25</v>
      </c>
      <c r="F522" s="6">
        <v>115731</v>
      </c>
      <c r="G522" s="6">
        <v>222203.52000000002</v>
      </c>
      <c r="H522" s="6">
        <f>(G522-F522)/E522</f>
        <v>47321.12000000001</v>
      </c>
      <c r="I522" s="6">
        <f t="shared" si="16"/>
        <v>106472.52000000002</v>
      </c>
      <c r="J522" s="7" t="s">
        <v>21</v>
      </c>
      <c r="K522" s="7">
        <v>10</v>
      </c>
      <c r="L522" s="7">
        <v>10</v>
      </c>
      <c r="M522" s="7">
        <f>AVERAGE(J522:L522)</f>
        <v>10</v>
      </c>
      <c r="N522" s="7" t="str">
        <f>IF(M522&lt;=6.9, "Detractor", IF(M522&lt;=8.9, "Neutral",IF(M522&gt;=9, "Promoter")))</f>
        <v>Promoter</v>
      </c>
      <c r="O522" s="5" t="s">
        <v>22</v>
      </c>
      <c r="P522" s="5" t="s">
        <v>23</v>
      </c>
      <c r="Q522" s="5" t="s">
        <v>22</v>
      </c>
      <c r="R522" s="7" t="s">
        <v>24</v>
      </c>
      <c r="S522" s="7">
        <v>4</v>
      </c>
      <c r="T522" s="7">
        <v>0.4</v>
      </c>
      <c r="U522" s="7" t="str">
        <f t="shared" si="17"/>
        <v>Medium</v>
      </c>
    </row>
    <row r="523" spans="1:21" x14ac:dyDescent="0.5">
      <c r="A523" s="5" t="s">
        <v>626</v>
      </c>
      <c r="B523" s="5" t="s">
        <v>31</v>
      </c>
      <c r="C523" s="5" t="s">
        <v>70</v>
      </c>
      <c r="D523" s="5">
        <v>18.5</v>
      </c>
      <c r="E523" s="5">
        <f>20.5-D523</f>
        <v>2</v>
      </c>
      <c r="F523" s="6">
        <v>99864</v>
      </c>
      <c r="G523" s="6">
        <v>193736.15999999997</v>
      </c>
      <c r="H523" s="6">
        <f>(G523-F523)/E523</f>
        <v>46936.079999999987</v>
      </c>
      <c r="I523" s="6">
        <f t="shared" si="16"/>
        <v>93872.159999999974</v>
      </c>
      <c r="J523" s="7" t="s">
        <v>21</v>
      </c>
      <c r="K523" s="7">
        <v>10</v>
      </c>
      <c r="L523" s="7">
        <v>10</v>
      </c>
      <c r="M523" s="7">
        <f>AVERAGE(J523:L523)</f>
        <v>10</v>
      </c>
      <c r="N523" s="7" t="str">
        <f>IF(M523&lt;=6.9, "Detractor", IF(M523&lt;=8.9, "Neutral",IF(M523&gt;=9, "Promoter")))</f>
        <v>Promoter</v>
      </c>
      <c r="O523" s="5" t="s">
        <v>22</v>
      </c>
      <c r="P523" s="5" t="s">
        <v>23</v>
      </c>
      <c r="Q523" s="5" t="s">
        <v>23</v>
      </c>
      <c r="R523" s="7" t="s">
        <v>24</v>
      </c>
      <c r="S523" s="7">
        <v>4</v>
      </c>
      <c r="T523" s="7">
        <v>0.86</v>
      </c>
      <c r="U523" s="7" t="str">
        <f t="shared" si="17"/>
        <v>Highest</v>
      </c>
    </row>
    <row r="524" spans="1:21" x14ac:dyDescent="0.5">
      <c r="A524" s="5" t="s">
        <v>667</v>
      </c>
      <c r="B524" s="5" t="s">
        <v>31</v>
      </c>
      <c r="C524" s="5" t="s">
        <v>54</v>
      </c>
      <c r="D524" s="5">
        <v>19</v>
      </c>
      <c r="E524" s="5">
        <f>20.5-D524</f>
        <v>1.5</v>
      </c>
      <c r="F524" s="6">
        <v>234658</v>
      </c>
      <c r="G524" s="6">
        <v>305055.40000000002</v>
      </c>
      <c r="H524" s="6">
        <f>(G524-F524)/E524</f>
        <v>46931.600000000013</v>
      </c>
      <c r="I524" s="6">
        <f t="shared" si="16"/>
        <v>70397.400000000023</v>
      </c>
      <c r="J524" s="7" t="s">
        <v>21</v>
      </c>
      <c r="K524" s="7" t="s">
        <v>21</v>
      </c>
      <c r="L524" s="7">
        <v>9</v>
      </c>
      <c r="M524" s="7">
        <f>AVERAGE(J524:L524)</f>
        <v>9</v>
      </c>
      <c r="N524" s="7" t="str">
        <f>IF(M524&lt;=6.9, "Detractor", IF(M524&lt;=8.9, "Neutral",IF(M524&gt;=9, "Promoter")))</f>
        <v>Promoter</v>
      </c>
      <c r="O524" s="5" t="s">
        <v>23</v>
      </c>
      <c r="P524" s="5" t="s">
        <v>23</v>
      </c>
      <c r="Q524" s="5" t="s">
        <v>23</v>
      </c>
      <c r="R524" s="7" t="s">
        <v>24</v>
      </c>
      <c r="S524" s="7">
        <v>2</v>
      </c>
      <c r="T524" s="7">
        <v>0.42</v>
      </c>
      <c r="U524" s="7" t="str">
        <f t="shared" si="17"/>
        <v>Medium</v>
      </c>
    </row>
    <row r="525" spans="1:21" x14ac:dyDescent="0.5">
      <c r="A525" s="5" t="s">
        <v>464</v>
      </c>
      <c r="B525" s="5" t="s">
        <v>31</v>
      </c>
      <c r="C525" s="5" t="s">
        <v>39</v>
      </c>
      <c r="D525" s="5">
        <v>18</v>
      </c>
      <c r="E525" s="5">
        <f>20.5-D525</f>
        <v>2.5</v>
      </c>
      <c r="F525" s="6">
        <v>119544</v>
      </c>
      <c r="G525" s="6">
        <v>236697.12</v>
      </c>
      <c r="H525" s="6">
        <f>(G525-F525)/E525</f>
        <v>46861.248</v>
      </c>
      <c r="I525" s="6">
        <f t="shared" si="16"/>
        <v>117153.12</v>
      </c>
      <c r="J525" s="7" t="s">
        <v>21</v>
      </c>
      <c r="K525" s="7">
        <v>6</v>
      </c>
      <c r="L525" s="7">
        <v>10</v>
      </c>
      <c r="M525" s="7">
        <f>AVERAGE(J525:L525)</f>
        <v>8</v>
      </c>
      <c r="N525" s="7" t="str">
        <f>IF(M525&lt;=6.9, "Detractor", IF(M525&lt;=8.9, "Neutral",IF(M525&gt;=9, "Promoter")))</f>
        <v>Neutral</v>
      </c>
      <c r="O525" s="5" t="s">
        <v>22</v>
      </c>
      <c r="P525" s="5" t="s">
        <v>22</v>
      </c>
      <c r="Q525" s="5" t="s">
        <v>23</v>
      </c>
      <c r="R525" s="7" t="s">
        <v>24</v>
      </c>
      <c r="S525" s="7">
        <v>4</v>
      </c>
      <c r="T525" s="7">
        <v>0.5</v>
      </c>
      <c r="U525" s="7" t="str">
        <f t="shared" si="17"/>
        <v>Medium</v>
      </c>
    </row>
    <row r="526" spans="1:21" x14ac:dyDescent="0.5">
      <c r="A526" s="5" t="s">
        <v>130</v>
      </c>
      <c r="B526" s="5" t="s">
        <v>31</v>
      </c>
      <c r="C526" s="5" t="s">
        <v>46</v>
      </c>
      <c r="D526" s="5">
        <v>17.5</v>
      </c>
      <c r="E526" s="5">
        <f>20.5-D526</f>
        <v>3</v>
      </c>
      <c r="F526" s="6">
        <v>229333</v>
      </c>
      <c r="G526" s="6">
        <v>366932.8</v>
      </c>
      <c r="H526" s="6">
        <f>(G526-F526)/E526</f>
        <v>45866.6</v>
      </c>
      <c r="I526" s="6">
        <f t="shared" si="16"/>
        <v>137599.79999999999</v>
      </c>
      <c r="J526" s="7">
        <v>9</v>
      </c>
      <c r="K526" s="7">
        <v>10</v>
      </c>
      <c r="L526" s="7">
        <v>10</v>
      </c>
      <c r="M526" s="7">
        <f>AVERAGE(J526:L526)</f>
        <v>9.6666666666666661</v>
      </c>
      <c r="N526" s="7" t="str">
        <f>IF(M526&lt;=6.9, "Detractor", IF(M526&lt;=8.9, "Neutral",IF(M526&gt;=9, "Promoter")))</f>
        <v>Promoter</v>
      </c>
      <c r="O526" s="5" t="s">
        <v>22</v>
      </c>
      <c r="P526" s="5" t="s">
        <v>23</v>
      </c>
      <c r="Q526" s="5" t="s">
        <v>23</v>
      </c>
      <c r="R526" s="7" t="s">
        <v>24</v>
      </c>
      <c r="S526" s="7">
        <v>5</v>
      </c>
      <c r="T526" s="7">
        <v>0.41</v>
      </c>
      <c r="U526" s="7" t="str">
        <f t="shared" si="17"/>
        <v>Medium</v>
      </c>
    </row>
    <row r="527" spans="1:21" x14ac:dyDescent="0.5">
      <c r="A527" s="5" t="s">
        <v>770</v>
      </c>
      <c r="B527" s="5" t="s">
        <v>19</v>
      </c>
      <c r="C527" s="5" t="s">
        <v>54</v>
      </c>
      <c r="D527" s="5">
        <v>18</v>
      </c>
      <c r="E527" s="5">
        <f>20.5-D527</f>
        <v>2.5</v>
      </c>
      <c r="F527" s="6">
        <v>176367</v>
      </c>
      <c r="G527" s="6">
        <v>291005.55</v>
      </c>
      <c r="H527" s="6">
        <f>(G527-F527)/E527</f>
        <v>45855.42</v>
      </c>
      <c r="I527" s="6">
        <f t="shared" si="16"/>
        <v>114638.54999999999</v>
      </c>
      <c r="J527" s="7" t="s">
        <v>21</v>
      </c>
      <c r="K527" s="7">
        <v>10</v>
      </c>
      <c r="L527" s="7">
        <v>9</v>
      </c>
      <c r="M527" s="7">
        <f>AVERAGE(J527:L527)</f>
        <v>9.5</v>
      </c>
      <c r="N527" s="7" t="str">
        <f>IF(M527&lt;=6.9, "Detractor", IF(M527&lt;=8.9, "Neutral",IF(M527&gt;=9, "Promoter")))</f>
        <v>Promoter</v>
      </c>
      <c r="O527" s="5" t="s">
        <v>23</v>
      </c>
      <c r="P527" s="5" t="s">
        <v>22</v>
      </c>
      <c r="Q527" s="5" t="s">
        <v>22</v>
      </c>
      <c r="R527" s="7" t="s">
        <v>36</v>
      </c>
      <c r="S527" s="7">
        <v>3</v>
      </c>
      <c r="T527" s="7">
        <v>0.41</v>
      </c>
      <c r="U527" s="7" t="str">
        <f t="shared" si="17"/>
        <v>Medium</v>
      </c>
    </row>
    <row r="528" spans="1:21" x14ac:dyDescent="0.5">
      <c r="A528" s="5" t="s">
        <v>393</v>
      </c>
      <c r="B528" s="5" t="s">
        <v>35</v>
      </c>
      <c r="C528" s="5" t="s">
        <v>46</v>
      </c>
      <c r="D528" s="5">
        <v>19.5</v>
      </c>
      <c r="E528" s="5">
        <f>20.5-D528</f>
        <v>1</v>
      </c>
      <c r="F528" s="6">
        <v>163423</v>
      </c>
      <c r="G528" s="6">
        <v>209181.44</v>
      </c>
      <c r="H528" s="6">
        <f>(G528-F528)/E528</f>
        <v>45758.44</v>
      </c>
      <c r="I528" s="6">
        <f t="shared" si="16"/>
        <v>45758.44</v>
      </c>
      <c r="J528" s="7" t="s">
        <v>21</v>
      </c>
      <c r="K528" s="7" t="s">
        <v>21</v>
      </c>
      <c r="L528" s="7">
        <v>7</v>
      </c>
      <c r="M528" s="7">
        <f>AVERAGE(J528:L528)</f>
        <v>7</v>
      </c>
      <c r="N528" s="7" t="str">
        <f>IF(M528&lt;=6.9, "Detractor", IF(M528&lt;=8.9, "Neutral",IF(M528&gt;=9, "Promoter")))</f>
        <v>Neutral</v>
      </c>
      <c r="O528" s="5" t="s">
        <v>23</v>
      </c>
      <c r="P528" s="5" t="s">
        <v>22</v>
      </c>
      <c r="Q528" s="5" t="s">
        <v>23</v>
      </c>
      <c r="R528" s="7" t="s">
        <v>24</v>
      </c>
      <c r="S528" s="7">
        <v>2</v>
      </c>
      <c r="T528" s="7">
        <v>0.92</v>
      </c>
      <c r="U528" s="7" t="str">
        <f t="shared" si="17"/>
        <v>Highest</v>
      </c>
    </row>
    <row r="529" spans="1:21" x14ac:dyDescent="0.5">
      <c r="A529" s="5" t="s">
        <v>751</v>
      </c>
      <c r="B529" s="5" t="s">
        <v>26</v>
      </c>
      <c r="C529" s="5" t="s">
        <v>41</v>
      </c>
      <c r="D529" s="5">
        <v>19.5</v>
      </c>
      <c r="E529" s="5">
        <f>20.5-D529</f>
        <v>1</v>
      </c>
      <c r="F529" s="6">
        <v>156958</v>
      </c>
      <c r="G529" s="6">
        <v>202475.82</v>
      </c>
      <c r="H529" s="6">
        <f>(G529-F529)/E529</f>
        <v>45517.820000000007</v>
      </c>
      <c r="I529" s="6">
        <f t="shared" si="16"/>
        <v>45517.820000000007</v>
      </c>
      <c r="J529" s="7" t="s">
        <v>21</v>
      </c>
      <c r="K529" s="7" t="s">
        <v>21</v>
      </c>
      <c r="L529" s="7">
        <v>7</v>
      </c>
      <c r="M529" s="7">
        <f>AVERAGE(J529:L529)</f>
        <v>7</v>
      </c>
      <c r="N529" s="7" t="str">
        <f>IF(M529&lt;=6.9, "Detractor", IF(M529&lt;=8.9, "Neutral",IF(M529&gt;=9, "Promoter")))</f>
        <v>Neutral</v>
      </c>
      <c r="O529" s="5" t="s">
        <v>22</v>
      </c>
      <c r="P529" s="5" t="s">
        <v>23</v>
      </c>
      <c r="Q529" s="5" t="s">
        <v>23</v>
      </c>
      <c r="R529" s="7" t="s">
        <v>36</v>
      </c>
      <c r="S529" s="7">
        <v>2</v>
      </c>
      <c r="T529" s="7">
        <v>0.99</v>
      </c>
      <c r="U529" s="7" t="str">
        <f t="shared" si="17"/>
        <v>Highest</v>
      </c>
    </row>
    <row r="530" spans="1:21" x14ac:dyDescent="0.5">
      <c r="A530" s="5" t="s">
        <v>854</v>
      </c>
      <c r="B530" s="5" t="s">
        <v>35</v>
      </c>
      <c r="C530" s="5" t="s">
        <v>43</v>
      </c>
      <c r="D530" s="5">
        <v>18.5</v>
      </c>
      <c r="E530" s="5">
        <f>20.5-D530</f>
        <v>2</v>
      </c>
      <c r="F530" s="6">
        <v>114810</v>
      </c>
      <c r="G530" s="6">
        <v>205509.90000000002</v>
      </c>
      <c r="H530" s="6">
        <f>(G530-F530)/E530</f>
        <v>45349.950000000012</v>
      </c>
      <c r="I530" s="6">
        <f t="shared" si="16"/>
        <v>90699.900000000023</v>
      </c>
      <c r="J530" s="7" t="s">
        <v>21</v>
      </c>
      <c r="K530" s="7">
        <v>10</v>
      </c>
      <c r="L530" s="7">
        <v>9</v>
      </c>
      <c r="M530" s="7">
        <f>AVERAGE(J530:L530)</f>
        <v>9.5</v>
      </c>
      <c r="N530" s="7" t="str">
        <f>IF(M530&lt;=6.9, "Detractor", IF(M530&lt;=8.9, "Neutral",IF(M530&gt;=9, "Promoter")))</f>
        <v>Promoter</v>
      </c>
      <c r="O530" s="5" t="s">
        <v>23</v>
      </c>
      <c r="P530" s="5" t="s">
        <v>23</v>
      </c>
      <c r="Q530" s="5" t="s">
        <v>23</v>
      </c>
      <c r="R530" s="7" t="s">
        <v>36</v>
      </c>
      <c r="S530" s="7">
        <v>4</v>
      </c>
      <c r="T530" s="7">
        <v>0.26</v>
      </c>
      <c r="U530" s="7" t="str">
        <f t="shared" si="17"/>
        <v>Medium</v>
      </c>
    </row>
    <row r="531" spans="1:21" x14ac:dyDescent="0.5">
      <c r="A531" s="5" t="s">
        <v>793</v>
      </c>
      <c r="B531" s="5" t="s">
        <v>26</v>
      </c>
      <c r="C531" s="5" t="s">
        <v>29</v>
      </c>
      <c r="D531" s="5">
        <v>17.25</v>
      </c>
      <c r="E531" s="5">
        <f>20.5-D531</f>
        <v>3.25</v>
      </c>
      <c r="F531" s="6">
        <v>148731</v>
      </c>
      <c r="G531" s="6">
        <v>295974.69</v>
      </c>
      <c r="H531" s="6">
        <f>(G531-F531)/E531</f>
        <v>45305.75076923077</v>
      </c>
      <c r="I531" s="6">
        <f t="shared" si="16"/>
        <v>147243.69</v>
      </c>
      <c r="J531" s="7">
        <v>10</v>
      </c>
      <c r="K531" s="7">
        <v>9</v>
      </c>
      <c r="L531" s="7">
        <v>9</v>
      </c>
      <c r="M531" s="7">
        <f>AVERAGE(J531:L531)</f>
        <v>9.3333333333333339</v>
      </c>
      <c r="N531" s="7" t="str">
        <f>IF(M531&lt;=6.9, "Detractor", IF(M531&lt;=8.9, "Neutral",IF(M531&gt;=9, "Promoter")))</f>
        <v>Promoter</v>
      </c>
      <c r="O531" s="5" t="s">
        <v>23</v>
      </c>
      <c r="P531" s="5" t="s">
        <v>23</v>
      </c>
      <c r="Q531" s="5" t="s">
        <v>23</v>
      </c>
      <c r="R531" s="7" t="s">
        <v>24</v>
      </c>
      <c r="S531" s="7">
        <v>6</v>
      </c>
      <c r="T531" s="7">
        <v>0.2</v>
      </c>
      <c r="U531" s="7" t="str">
        <f t="shared" si="17"/>
        <v>Low</v>
      </c>
    </row>
    <row r="532" spans="1:21" x14ac:dyDescent="0.5">
      <c r="A532" s="5" t="s">
        <v>517</v>
      </c>
      <c r="B532" s="5" t="s">
        <v>26</v>
      </c>
      <c r="C532" s="5" t="s">
        <v>54</v>
      </c>
      <c r="D532" s="5">
        <v>17</v>
      </c>
      <c r="E532" s="5">
        <f>20.5-D532</f>
        <v>3.5</v>
      </c>
      <c r="F532" s="6">
        <v>607870</v>
      </c>
      <c r="G532" s="6">
        <v>765916.2</v>
      </c>
      <c r="H532" s="6">
        <f>(G532-F532)/E532</f>
        <v>45156.057142857127</v>
      </c>
      <c r="I532" s="6">
        <f t="shared" si="16"/>
        <v>158046.19999999995</v>
      </c>
      <c r="J532" s="7">
        <v>8</v>
      </c>
      <c r="K532" s="7">
        <v>10</v>
      </c>
      <c r="L532" s="7">
        <v>10</v>
      </c>
      <c r="M532" s="7">
        <f>AVERAGE(J532:L532)</f>
        <v>9.3333333333333339</v>
      </c>
      <c r="N532" s="7" t="str">
        <f>IF(M532&lt;=6.9, "Detractor", IF(M532&lt;=8.9, "Neutral",IF(M532&gt;=9, "Promoter")))</f>
        <v>Promoter</v>
      </c>
      <c r="O532" s="5" t="s">
        <v>23</v>
      </c>
      <c r="P532" s="5" t="s">
        <v>22</v>
      </c>
      <c r="Q532" s="5" t="s">
        <v>23</v>
      </c>
      <c r="R532" s="7" t="s">
        <v>24</v>
      </c>
      <c r="S532" s="7">
        <v>6</v>
      </c>
      <c r="T532" s="7">
        <v>0.55000000000000004</v>
      </c>
      <c r="U532" s="7" t="str">
        <f t="shared" si="17"/>
        <v>High</v>
      </c>
    </row>
    <row r="533" spans="1:21" x14ac:dyDescent="0.5">
      <c r="A533" s="5" t="s">
        <v>111</v>
      </c>
      <c r="B533" s="5" t="s">
        <v>31</v>
      </c>
      <c r="C533" s="5" t="s">
        <v>27</v>
      </c>
      <c r="D533" s="5">
        <v>19.25</v>
      </c>
      <c r="E533" s="5">
        <f>20.5-D533</f>
        <v>1.25</v>
      </c>
      <c r="F533" s="6">
        <v>90862</v>
      </c>
      <c r="G533" s="6">
        <v>147196.44</v>
      </c>
      <c r="H533" s="6">
        <f>(G533-F533)/E533</f>
        <v>45067.552000000003</v>
      </c>
      <c r="I533" s="6">
        <f t="shared" si="16"/>
        <v>56334.44</v>
      </c>
      <c r="J533" s="7" t="s">
        <v>21</v>
      </c>
      <c r="K533" s="7" t="s">
        <v>21</v>
      </c>
      <c r="L533" s="7">
        <v>9</v>
      </c>
      <c r="M533" s="7">
        <f>AVERAGE(J533:L533)</f>
        <v>9</v>
      </c>
      <c r="N533" s="7" t="str">
        <f>IF(M533&lt;=6.9, "Detractor", IF(M533&lt;=8.9, "Neutral",IF(M533&gt;=9, "Promoter")))</f>
        <v>Promoter</v>
      </c>
      <c r="O533" s="5" t="s">
        <v>22</v>
      </c>
      <c r="P533" s="5" t="s">
        <v>22</v>
      </c>
      <c r="Q533" s="5" t="s">
        <v>23</v>
      </c>
      <c r="R533" s="7" t="s">
        <v>36</v>
      </c>
      <c r="S533" s="7">
        <v>1</v>
      </c>
      <c r="T533" s="7">
        <v>0.03</v>
      </c>
      <c r="U533" s="7" t="str">
        <f t="shared" si="17"/>
        <v>Low</v>
      </c>
    </row>
    <row r="534" spans="1:21" x14ac:dyDescent="0.5">
      <c r="A534" s="5" t="s">
        <v>57</v>
      </c>
      <c r="B534" s="5" t="s">
        <v>31</v>
      </c>
      <c r="C534" s="5" t="s">
        <v>54</v>
      </c>
      <c r="D534" s="5">
        <v>17.75</v>
      </c>
      <c r="E534" s="5">
        <f>20.5-D534</f>
        <v>2.75</v>
      </c>
      <c r="F534" s="6">
        <v>196252</v>
      </c>
      <c r="G534" s="6">
        <v>319890.76</v>
      </c>
      <c r="H534" s="6">
        <f>(G534-F534)/E534</f>
        <v>44959.549090909095</v>
      </c>
      <c r="I534" s="6">
        <f t="shared" si="16"/>
        <v>123638.76000000001</v>
      </c>
      <c r="J534" s="7">
        <v>10</v>
      </c>
      <c r="K534" s="7">
        <v>9</v>
      </c>
      <c r="L534" s="7">
        <v>10</v>
      </c>
      <c r="M534" s="7">
        <f>AVERAGE(J534:L534)</f>
        <v>9.6666666666666661</v>
      </c>
      <c r="N534" s="7" t="str">
        <f>IF(M534&lt;=6.9, "Detractor", IF(M534&lt;=8.9, "Neutral",IF(M534&gt;=9, "Promoter")))</f>
        <v>Promoter</v>
      </c>
      <c r="O534" s="5" t="s">
        <v>23</v>
      </c>
      <c r="P534" s="5" t="s">
        <v>23</v>
      </c>
      <c r="Q534" s="5" t="s">
        <v>23</v>
      </c>
      <c r="R534" s="7" t="s">
        <v>36</v>
      </c>
      <c r="S534" s="7">
        <v>6</v>
      </c>
      <c r="T534" s="7">
        <v>0.3</v>
      </c>
      <c r="U534" s="7" t="str">
        <f t="shared" si="17"/>
        <v>Medium</v>
      </c>
    </row>
    <row r="535" spans="1:21" x14ac:dyDescent="0.5">
      <c r="A535" s="5" t="s">
        <v>910</v>
      </c>
      <c r="B535" s="5" t="s">
        <v>26</v>
      </c>
      <c r="C535" s="5" t="s">
        <v>43</v>
      </c>
      <c r="D535" s="5">
        <v>17</v>
      </c>
      <c r="E535" s="5">
        <f>20.5-D535</f>
        <v>3.5</v>
      </c>
      <c r="F535" s="6">
        <v>448303</v>
      </c>
      <c r="G535" s="6">
        <v>605209.05000000005</v>
      </c>
      <c r="H535" s="6">
        <f>(G535-F535)/E535</f>
        <v>44830.30000000001</v>
      </c>
      <c r="I535" s="6">
        <f t="shared" si="16"/>
        <v>156906.05000000005</v>
      </c>
      <c r="J535" s="7">
        <v>7</v>
      </c>
      <c r="K535" s="7">
        <v>8</v>
      </c>
      <c r="L535" s="7">
        <v>9</v>
      </c>
      <c r="M535" s="7">
        <f>AVERAGE(J535:L535)</f>
        <v>8</v>
      </c>
      <c r="N535" s="7" t="str">
        <f>IF(M535&lt;=6.9, "Detractor", IF(M535&lt;=8.9, "Neutral",IF(M535&gt;=9, "Promoter")))</f>
        <v>Neutral</v>
      </c>
      <c r="O535" s="5" t="s">
        <v>23</v>
      </c>
      <c r="P535" s="5" t="s">
        <v>23</v>
      </c>
      <c r="Q535" s="5" t="s">
        <v>23</v>
      </c>
      <c r="R535" s="7" t="s">
        <v>36</v>
      </c>
      <c r="S535" s="7">
        <v>5</v>
      </c>
      <c r="T535" s="7">
        <v>0.43</v>
      </c>
      <c r="U535" s="7" t="str">
        <f t="shared" si="17"/>
        <v>Medium</v>
      </c>
    </row>
    <row r="536" spans="1:21" x14ac:dyDescent="0.5">
      <c r="A536" s="5" t="s">
        <v>550</v>
      </c>
      <c r="B536" s="5" t="s">
        <v>31</v>
      </c>
      <c r="C536" s="5" t="s">
        <v>39</v>
      </c>
      <c r="D536" s="5">
        <v>18.75</v>
      </c>
      <c r="E536" s="5">
        <f>20.5-D536</f>
        <v>1.75</v>
      </c>
      <c r="F536" s="6">
        <v>205602</v>
      </c>
      <c r="G536" s="6">
        <v>283730.76</v>
      </c>
      <c r="H536" s="6">
        <f>(G536-F536)/E536</f>
        <v>44645.005714285719</v>
      </c>
      <c r="I536" s="6">
        <f t="shared" si="16"/>
        <v>78128.760000000009</v>
      </c>
      <c r="J536" s="7" t="s">
        <v>21</v>
      </c>
      <c r="K536" s="7">
        <v>6</v>
      </c>
      <c r="L536" s="7">
        <v>7</v>
      </c>
      <c r="M536" s="7">
        <f>AVERAGE(J536:L536)</f>
        <v>6.5</v>
      </c>
      <c r="N536" s="7" t="str">
        <f>IF(M536&lt;=6.9, "Detractor", IF(M536&lt;=8.9, "Neutral",IF(M536&gt;=9, "Promoter")))</f>
        <v>Detractor</v>
      </c>
      <c r="O536" s="5" t="s">
        <v>22</v>
      </c>
      <c r="P536" s="5" t="s">
        <v>22</v>
      </c>
      <c r="Q536" s="5" t="s">
        <v>23</v>
      </c>
      <c r="R536" s="7" t="s">
        <v>36</v>
      </c>
      <c r="S536" s="7">
        <v>2</v>
      </c>
      <c r="T536" s="7">
        <v>0.56999999999999995</v>
      </c>
      <c r="U536" s="7" t="str">
        <f t="shared" si="17"/>
        <v>High</v>
      </c>
    </row>
    <row r="537" spans="1:21" x14ac:dyDescent="0.5">
      <c r="A537" s="5" t="s">
        <v>1030</v>
      </c>
      <c r="B537" s="5" t="s">
        <v>26</v>
      </c>
      <c r="C537" s="5" t="s">
        <v>43</v>
      </c>
      <c r="D537" s="5">
        <v>17.75</v>
      </c>
      <c r="E537" s="5">
        <f>20.5-D537</f>
        <v>2.75</v>
      </c>
      <c r="F537" s="6">
        <v>153723</v>
      </c>
      <c r="G537" s="6">
        <v>275164.17</v>
      </c>
      <c r="H537" s="6">
        <f>(G537-F537)/E537</f>
        <v>44160.425454545446</v>
      </c>
      <c r="I537" s="6">
        <f t="shared" si="16"/>
        <v>121441.16999999998</v>
      </c>
      <c r="J537" s="7">
        <v>10</v>
      </c>
      <c r="K537" s="7">
        <v>10</v>
      </c>
      <c r="L537" s="7">
        <v>9</v>
      </c>
      <c r="M537" s="7">
        <f>AVERAGE(J537:L537)</f>
        <v>9.6666666666666661</v>
      </c>
      <c r="N537" s="7" t="str">
        <f>IF(M537&lt;=6.9, "Detractor", IF(M537&lt;=8.9, "Neutral",IF(M537&gt;=9, "Promoter")))</f>
        <v>Promoter</v>
      </c>
      <c r="O537" s="5" t="s">
        <v>22</v>
      </c>
      <c r="P537" s="5" t="s">
        <v>22</v>
      </c>
      <c r="Q537" s="5" t="s">
        <v>22</v>
      </c>
      <c r="R537" s="7" t="s">
        <v>36</v>
      </c>
      <c r="S537" s="7">
        <v>5</v>
      </c>
      <c r="T537" s="7">
        <v>0.7</v>
      </c>
      <c r="U537" s="7" t="str">
        <f t="shared" si="17"/>
        <v>High</v>
      </c>
    </row>
    <row r="538" spans="1:21" x14ac:dyDescent="0.5">
      <c r="A538" s="5" t="s">
        <v>242</v>
      </c>
      <c r="B538" s="5" t="s">
        <v>26</v>
      </c>
      <c r="C538" s="5" t="s">
        <v>72</v>
      </c>
      <c r="D538" s="5">
        <v>18</v>
      </c>
      <c r="E538" s="5">
        <f>20.5-D538</f>
        <v>2.5</v>
      </c>
      <c r="F538" s="6">
        <v>224682</v>
      </c>
      <c r="G538" s="6">
        <v>334776.18</v>
      </c>
      <c r="H538" s="6">
        <f>(G538-F538)/E538</f>
        <v>44037.671999999999</v>
      </c>
      <c r="I538" s="6">
        <f t="shared" si="16"/>
        <v>110094.18</v>
      </c>
      <c r="J538" s="7" t="s">
        <v>21</v>
      </c>
      <c r="K538" s="7">
        <v>10</v>
      </c>
      <c r="L538" s="7">
        <v>10</v>
      </c>
      <c r="M538" s="7">
        <f>AVERAGE(J538:L538)</f>
        <v>10</v>
      </c>
      <c r="N538" s="7" t="str">
        <f>IF(M538&lt;=6.9, "Detractor", IF(M538&lt;=8.9, "Neutral",IF(M538&gt;=9, "Promoter")))</f>
        <v>Promoter</v>
      </c>
      <c r="O538" s="5" t="s">
        <v>23</v>
      </c>
      <c r="P538" s="5" t="s">
        <v>23</v>
      </c>
      <c r="Q538" s="5" t="s">
        <v>22</v>
      </c>
      <c r="R538" s="7" t="s">
        <v>36</v>
      </c>
      <c r="S538" s="7">
        <v>3</v>
      </c>
      <c r="T538" s="7">
        <v>0.45</v>
      </c>
      <c r="U538" s="7" t="str">
        <f t="shared" si="17"/>
        <v>Medium</v>
      </c>
    </row>
    <row r="539" spans="1:21" x14ac:dyDescent="0.5">
      <c r="A539" s="5" t="s">
        <v>691</v>
      </c>
      <c r="B539" s="5" t="s">
        <v>31</v>
      </c>
      <c r="C539" s="5" t="s">
        <v>72</v>
      </c>
      <c r="D539" s="5">
        <v>18.75</v>
      </c>
      <c r="E539" s="5">
        <f>20.5-D539</f>
        <v>1.75</v>
      </c>
      <c r="F539" s="6">
        <v>334748</v>
      </c>
      <c r="G539" s="6">
        <v>411740.04000000004</v>
      </c>
      <c r="H539" s="6">
        <f>(G539-F539)/E539</f>
        <v>43995.451428571447</v>
      </c>
      <c r="I539" s="6">
        <f t="shared" si="16"/>
        <v>76992.040000000037</v>
      </c>
      <c r="J539" s="7" t="s">
        <v>21</v>
      </c>
      <c r="K539" s="7">
        <v>8</v>
      </c>
      <c r="L539" s="7">
        <v>10</v>
      </c>
      <c r="M539" s="7">
        <f>AVERAGE(J539:L539)</f>
        <v>9</v>
      </c>
      <c r="N539" s="7" t="str">
        <f>IF(M539&lt;=6.9, "Detractor", IF(M539&lt;=8.9, "Neutral",IF(M539&gt;=9, "Promoter")))</f>
        <v>Promoter</v>
      </c>
      <c r="O539" s="5" t="s">
        <v>23</v>
      </c>
      <c r="P539" s="5" t="s">
        <v>22</v>
      </c>
      <c r="Q539" s="5" t="s">
        <v>22</v>
      </c>
      <c r="R539" s="7" t="s">
        <v>24</v>
      </c>
      <c r="S539" s="7">
        <v>4</v>
      </c>
      <c r="T539" s="7">
        <v>0.37</v>
      </c>
      <c r="U539" s="7" t="str">
        <f t="shared" si="17"/>
        <v>Medium</v>
      </c>
    </row>
    <row r="540" spans="1:21" x14ac:dyDescent="0.5">
      <c r="A540" s="5" t="s">
        <v>357</v>
      </c>
      <c r="B540" s="5" t="s">
        <v>31</v>
      </c>
      <c r="C540" s="5" t="s">
        <v>27</v>
      </c>
      <c r="D540" s="5">
        <v>17</v>
      </c>
      <c r="E540" s="5">
        <f>20.5-D540</f>
        <v>3.5</v>
      </c>
      <c r="F540" s="6">
        <v>449491</v>
      </c>
      <c r="G540" s="6">
        <v>602317.93999999994</v>
      </c>
      <c r="H540" s="6">
        <f>(G540-F540)/E540</f>
        <v>43664.839999999982</v>
      </c>
      <c r="I540" s="6">
        <f t="shared" si="16"/>
        <v>152826.93999999994</v>
      </c>
      <c r="J540" s="7">
        <v>9</v>
      </c>
      <c r="K540" s="7">
        <v>4</v>
      </c>
      <c r="L540" s="7">
        <v>9</v>
      </c>
      <c r="M540" s="7">
        <f>AVERAGE(J540:L540)</f>
        <v>7.333333333333333</v>
      </c>
      <c r="N540" s="7" t="str">
        <f>IF(M540&lt;=6.9, "Detractor", IF(M540&lt;=8.9, "Neutral",IF(M540&gt;=9, "Promoter")))</f>
        <v>Neutral</v>
      </c>
      <c r="O540" s="5" t="s">
        <v>22</v>
      </c>
      <c r="P540" s="5" t="s">
        <v>23</v>
      </c>
      <c r="Q540" s="5" t="s">
        <v>23</v>
      </c>
      <c r="R540" s="7" t="s">
        <v>24</v>
      </c>
      <c r="S540" s="7">
        <v>4</v>
      </c>
      <c r="T540" s="7">
        <v>0</v>
      </c>
      <c r="U540" s="7" t="str">
        <f t="shared" si="17"/>
        <v>Low</v>
      </c>
    </row>
    <row r="541" spans="1:21" x14ac:dyDescent="0.5">
      <c r="A541" s="5" t="s">
        <v>653</v>
      </c>
      <c r="B541" s="5" t="s">
        <v>35</v>
      </c>
      <c r="C541" s="5" t="s">
        <v>72</v>
      </c>
      <c r="D541" s="5">
        <v>18.25</v>
      </c>
      <c r="E541" s="5">
        <f>20.5-D541</f>
        <v>2.25</v>
      </c>
      <c r="F541" s="6">
        <v>196349</v>
      </c>
      <c r="G541" s="6">
        <v>294523.5</v>
      </c>
      <c r="H541" s="6">
        <f>(G541-F541)/E541</f>
        <v>43633.111111111109</v>
      </c>
      <c r="I541" s="6">
        <f t="shared" si="16"/>
        <v>98174.5</v>
      </c>
      <c r="J541" s="7" t="s">
        <v>21</v>
      </c>
      <c r="K541" s="7">
        <v>10</v>
      </c>
      <c r="L541" s="7">
        <v>9</v>
      </c>
      <c r="M541" s="7">
        <f>AVERAGE(J541:L541)</f>
        <v>9.5</v>
      </c>
      <c r="N541" s="7" t="str">
        <f>IF(M541&lt;=6.9, "Detractor", IF(M541&lt;=8.9, "Neutral",IF(M541&gt;=9, "Promoter")))</f>
        <v>Promoter</v>
      </c>
      <c r="O541" s="5" t="s">
        <v>23</v>
      </c>
      <c r="P541" s="5" t="s">
        <v>23</v>
      </c>
      <c r="Q541" s="5" t="s">
        <v>23</v>
      </c>
      <c r="R541" s="7" t="s">
        <v>24</v>
      </c>
      <c r="S541" s="7">
        <v>4</v>
      </c>
      <c r="T541" s="7">
        <v>0.38</v>
      </c>
      <c r="U541" s="7" t="str">
        <f t="shared" si="17"/>
        <v>Medium</v>
      </c>
    </row>
    <row r="542" spans="1:21" x14ac:dyDescent="0.5">
      <c r="A542" s="5" t="s">
        <v>60</v>
      </c>
      <c r="B542" s="5" t="s">
        <v>35</v>
      </c>
      <c r="C542" s="5" t="s">
        <v>54</v>
      </c>
      <c r="D542" s="5">
        <v>19.75</v>
      </c>
      <c r="E542" s="5">
        <f>20.5-D542</f>
        <v>0.75</v>
      </c>
      <c r="F542" s="6">
        <v>49973</v>
      </c>
      <c r="G542" s="6">
        <v>82455.45</v>
      </c>
      <c r="H542" s="6">
        <f>(G542-F542)/E542</f>
        <v>43309.933333333327</v>
      </c>
      <c r="I542" s="6">
        <f t="shared" si="16"/>
        <v>32482.449999999997</v>
      </c>
      <c r="J542" s="7" t="s">
        <v>21</v>
      </c>
      <c r="K542" s="7" t="s">
        <v>21</v>
      </c>
      <c r="L542" s="7">
        <v>10</v>
      </c>
      <c r="M542" s="7">
        <f>AVERAGE(J542:L542)</f>
        <v>10</v>
      </c>
      <c r="N542" s="7" t="str">
        <f>IF(M542&lt;=6.9, "Detractor", IF(M542&lt;=8.9, "Neutral",IF(M542&gt;=9, "Promoter")))</f>
        <v>Promoter</v>
      </c>
      <c r="O542" s="5" t="s">
        <v>23</v>
      </c>
      <c r="P542" s="5" t="s">
        <v>22</v>
      </c>
      <c r="Q542" s="5" t="s">
        <v>22</v>
      </c>
      <c r="R542" s="7" t="s">
        <v>36</v>
      </c>
      <c r="S542" s="7">
        <v>1</v>
      </c>
      <c r="T542" s="7">
        <v>0.41</v>
      </c>
      <c r="U542" s="7" t="str">
        <f t="shared" si="17"/>
        <v>Medium</v>
      </c>
    </row>
    <row r="543" spans="1:21" x14ac:dyDescent="0.5">
      <c r="A543" s="5" t="s">
        <v>645</v>
      </c>
      <c r="B543" s="5" t="s">
        <v>26</v>
      </c>
      <c r="C543" s="5" t="s">
        <v>46</v>
      </c>
      <c r="D543" s="5">
        <v>18.75</v>
      </c>
      <c r="E543" s="5">
        <f>20.5-D543</f>
        <v>1.75</v>
      </c>
      <c r="F543" s="6">
        <v>443499</v>
      </c>
      <c r="G543" s="6">
        <v>518893.83</v>
      </c>
      <c r="H543" s="6">
        <f>(G543-F543)/E543</f>
        <v>43082.760000000009</v>
      </c>
      <c r="I543" s="6">
        <f t="shared" si="16"/>
        <v>75394.830000000016</v>
      </c>
      <c r="J543" s="7" t="s">
        <v>21</v>
      </c>
      <c r="K543" s="7">
        <v>10</v>
      </c>
      <c r="L543" s="7">
        <v>7</v>
      </c>
      <c r="M543" s="7">
        <f>AVERAGE(J543:L543)</f>
        <v>8.5</v>
      </c>
      <c r="N543" s="7" t="str">
        <f>IF(M543&lt;=6.9, "Detractor", IF(M543&lt;=8.9, "Neutral",IF(M543&gt;=9, "Promoter")))</f>
        <v>Neutral</v>
      </c>
      <c r="O543" s="5" t="s">
        <v>22</v>
      </c>
      <c r="P543" s="5" t="s">
        <v>23</v>
      </c>
      <c r="Q543" s="5" t="s">
        <v>23</v>
      </c>
      <c r="R543" s="7" t="s">
        <v>24</v>
      </c>
      <c r="S543" s="7">
        <v>4</v>
      </c>
      <c r="T543" s="7">
        <v>0.66</v>
      </c>
      <c r="U543" s="7" t="str">
        <f t="shared" si="17"/>
        <v>High</v>
      </c>
    </row>
    <row r="544" spans="1:21" x14ac:dyDescent="0.5">
      <c r="A544" s="5" t="s">
        <v>284</v>
      </c>
      <c r="B544" s="5" t="s">
        <v>19</v>
      </c>
      <c r="C544" s="5" t="s">
        <v>39</v>
      </c>
      <c r="D544" s="5">
        <v>18.25</v>
      </c>
      <c r="E544" s="5">
        <f>20.5-D544</f>
        <v>2.25</v>
      </c>
      <c r="F544" s="6">
        <v>742519</v>
      </c>
      <c r="G544" s="6">
        <v>839046.47</v>
      </c>
      <c r="H544" s="6">
        <f>(G544-F544)/E544</f>
        <v>42901.097777777766</v>
      </c>
      <c r="I544" s="6">
        <f t="shared" si="16"/>
        <v>96527.469999999972</v>
      </c>
      <c r="J544" s="7" t="s">
        <v>21</v>
      </c>
      <c r="K544" s="7">
        <v>8</v>
      </c>
      <c r="L544" s="7">
        <v>7</v>
      </c>
      <c r="M544" s="7">
        <f>AVERAGE(J544:L544)</f>
        <v>7.5</v>
      </c>
      <c r="N544" s="7" t="str">
        <f>IF(M544&lt;=6.9, "Detractor", IF(M544&lt;=8.9, "Neutral",IF(M544&gt;=9, "Promoter")))</f>
        <v>Neutral</v>
      </c>
      <c r="O544" s="5" t="s">
        <v>23</v>
      </c>
      <c r="P544" s="5" t="s">
        <v>23</v>
      </c>
      <c r="Q544" s="5" t="s">
        <v>23</v>
      </c>
      <c r="R544" s="7" t="s">
        <v>24</v>
      </c>
      <c r="S544" s="7">
        <v>2</v>
      </c>
      <c r="T544" s="7">
        <v>0.64</v>
      </c>
      <c r="U544" s="7" t="str">
        <f t="shared" si="17"/>
        <v>High</v>
      </c>
    </row>
    <row r="545" spans="1:21" x14ac:dyDescent="0.5">
      <c r="A545" s="5" t="s">
        <v>122</v>
      </c>
      <c r="B545" s="5" t="s">
        <v>35</v>
      </c>
      <c r="C545" s="5" t="s">
        <v>72</v>
      </c>
      <c r="D545" s="5">
        <v>18</v>
      </c>
      <c r="E545" s="5">
        <f>20.5-D545</f>
        <v>2.5</v>
      </c>
      <c r="F545" s="6">
        <v>181682</v>
      </c>
      <c r="G545" s="6">
        <v>288874.38</v>
      </c>
      <c r="H545" s="6">
        <f>(G545-F545)/E545</f>
        <v>42876.952000000005</v>
      </c>
      <c r="I545" s="6">
        <f t="shared" si="16"/>
        <v>107192.38</v>
      </c>
      <c r="J545" s="7" t="s">
        <v>21</v>
      </c>
      <c r="K545" s="7">
        <v>10</v>
      </c>
      <c r="L545" s="7">
        <v>9</v>
      </c>
      <c r="M545" s="7">
        <f>AVERAGE(J545:L545)</f>
        <v>9.5</v>
      </c>
      <c r="N545" s="7" t="str">
        <f>IF(M545&lt;=6.9, "Detractor", IF(M545&lt;=8.9, "Neutral",IF(M545&gt;=9, "Promoter")))</f>
        <v>Promoter</v>
      </c>
      <c r="O545" s="5" t="s">
        <v>22</v>
      </c>
      <c r="P545" s="5" t="s">
        <v>22</v>
      </c>
      <c r="Q545" s="5" t="s">
        <v>22</v>
      </c>
      <c r="R545" s="7" t="s">
        <v>24</v>
      </c>
      <c r="S545" s="7">
        <v>2</v>
      </c>
      <c r="T545" s="7">
        <v>0.41</v>
      </c>
      <c r="U545" s="7" t="str">
        <f t="shared" si="17"/>
        <v>Medium</v>
      </c>
    </row>
    <row r="546" spans="1:21" x14ac:dyDescent="0.5">
      <c r="A546" s="5" t="s">
        <v>47</v>
      </c>
      <c r="B546" s="5" t="s">
        <v>35</v>
      </c>
      <c r="C546" s="5" t="s">
        <v>43</v>
      </c>
      <c r="D546" s="5">
        <v>19</v>
      </c>
      <c r="E546" s="5">
        <f>20.5-D546</f>
        <v>1.5</v>
      </c>
      <c r="F546" s="6">
        <v>97426</v>
      </c>
      <c r="G546" s="6">
        <v>161727.16</v>
      </c>
      <c r="H546" s="6">
        <f>(G546-F546)/E546</f>
        <v>42867.44</v>
      </c>
      <c r="I546" s="6">
        <f t="shared" si="16"/>
        <v>64301.16</v>
      </c>
      <c r="J546" s="7" t="s">
        <v>21</v>
      </c>
      <c r="K546" s="7" t="s">
        <v>21</v>
      </c>
      <c r="L546" s="7">
        <v>10</v>
      </c>
      <c r="M546" s="7">
        <f>AVERAGE(J546:L546)</f>
        <v>10</v>
      </c>
      <c r="N546" s="7" t="str">
        <f>IF(M546&lt;=6.9, "Detractor", IF(M546&lt;=8.9, "Neutral",IF(M546&gt;=9, "Promoter")))</f>
        <v>Promoter</v>
      </c>
      <c r="O546" s="5" t="s">
        <v>22</v>
      </c>
      <c r="P546" s="5" t="s">
        <v>23</v>
      </c>
      <c r="Q546" s="5" t="s">
        <v>23</v>
      </c>
      <c r="R546" s="7" t="s">
        <v>36</v>
      </c>
      <c r="S546" s="7">
        <v>1</v>
      </c>
      <c r="T546" s="7">
        <v>0</v>
      </c>
      <c r="U546" s="7" t="str">
        <f t="shared" si="17"/>
        <v>Low</v>
      </c>
    </row>
    <row r="547" spans="1:21" x14ac:dyDescent="0.5">
      <c r="A547" s="5" t="s">
        <v>115</v>
      </c>
      <c r="B547" s="5" t="s">
        <v>31</v>
      </c>
      <c r="C547" s="5" t="s">
        <v>41</v>
      </c>
      <c r="D547" s="5">
        <v>19.5</v>
      </c>
      <c r="E547" s="5">
        <f>20.5-D547</f>
        <v>1</v>
      </c>
      <c r="F547" s="6">
        <v>250410</v>
      </c>
      <c r="G547" s="6">
        <v>292979.7</v>
      </c>
      <c r="H547" s="6">
        <f>(G547-F547)/E547</f>
        <v>42569.700000000012</v>
      </c>
      <c r="I547" s="6">
        <f t="shared" si="16"/>
        <v>42569.700000000012</v>
      </c>
      <c r="J547" s="7" t="s">
        <v>21</v>
      </c>
      <c r="K547" s="7" t="s">
        <v>21</v>
      </c>
      <c r="L547" s="7">
        <v>7</v>
      </c>
      <c r="M547" s="7">
        <f>AVERAGE(J547:L547)</f>
        <v>7</v>
      </c>
      <c r="N547" s="7" t="str">
        <f>IF(M547&lt;=6.9, "Detractor", IF(M547&lt;=8.9, "Neutral",IF(M547&gt;=9, "Promoter")))</f>
        <v>Neutral</v>
      </c>
      <c r="O547" s="5" t="s">
        <v>23</v>
      </c>
      <c r="P547" s="5" t="s">
        <v>23</v>
      </c>
      <c r="Q547" s="5" t="s">
        <v>23</v>
      </c>
      <c r="R547" s="7" t="s">
        <v>24</v>
      </c>
      <c r="S547" s="7">
        <v>1</v>
      </c>
      <c r="T547" s="7">
        <v>0.65</v>
      </c>
      <c r="U547" s="7" t="str">
        <f t="shared" si="17"/>
        <v>High</v>
      </c>
    </row>
    <row r="548" spans="1:21" x14ac:dyDescent="0.5">
      <c r="A548" s="5" t="s">
        <v>220</v>
      </c>
      <c r="B548" s="5" t="s">
        <v>31</v>
      </c>
      <c r="C548" s="5" t="s">
        <v>70</v>
      </c>
      <c r="D548" s="5">
        <v>17</v>
      </c>
      <c r="E548" s="5">
        <f>20.5-D548</f>
        <v>3.5</v>
      </c>
      <c r="F548" s="6">
        <v>399597</v>
      </c>
      <c r="G548" s="6">
        <v>547447.89</v>
      </c>
      <c r="H548" s="6">
        <f>(G548-F548)/E548</f>
        <v>42243.111428571436</v>
      </c>
      <c r="I548" s="6">
        <f t="shared" si="16"/>
        <v>147850.89000000001</v>
      </c>
      <c r="J548" s="7">
        <v>3</v>
      </c>
      <c r="K548" s="7">
        <v>7</v>
      </c>
      <c r="L548" s="7">
        <v>8</v>
      </c>
      <c r="M548" s="7">
        <f>AVERAGE(J548:L548)</f>
        <v>6</v>
      </c>
      <c r="N548" s="7" t="str">
        <f>IF(M548&lt;=6.9, "Detractor", IF(M548&lt;=8.9, "Neutral",IF(M548&gt;=9, "Promoter")))</f>
        <v>Detractor</v>
      </c>
      <c r="O548" s="5" t="s">
        <v>22</v>
      </c>
      <c r="P548" s="5" t="s">
        <v>23</v>
      </c>
      <c r="Q548" s="5" t="s">
        <v>23</v>
      </c>
      <c r="R548" s="7" t="s">
        <v>36</v>
      </c>
      <c r="S548" s="7">
        <v>4</v>
      </c>
      <c r="T548" s="7">
        <v>0.56999999999999995</v>
      </c>
      <c r="U548" s="7" t="str">
        <f t="shared" si="17"/>
        <v>High</v>
      </c>
    </row>
    <row r="549" spans="1:21" x14ac:dyDescent="0.5">
      <c r="A549" s="5" t="s">
        <v>684</v>
      </c>
      <c r="B549" s="5" t="s">
        <v>26</v>
      </c>
      <c r="C549" s="5" t="s">
        <v>41</v>
      </c>
      <c r="D549" s="5">
        <v>17.5</v>
      </c>
      <c r="E549" s="5">
        <f>20.5-D549</f>
        <v>3</v>
      </c>
      <c r="F549" s="6">
        <v>134730</v>
      </c>
      <c r="G549" s="6">
        <v>261376.2</v>
      </c>
      <c r="H549" s="6">
        <f>(G549-F549)/E549</f>
        <v>42215.4</v>
      </c>
      <c r="I549" s="6">
        <f t="shared" si="16"/>
        <v>126646.20000000001</v>
      </c>
      <c r="J549" s="7">
        <v>9</v>
      </c>
      <c r="K549" s="7">
        <v>9</v>
      </c>
      <c r="L549" s="7">
        <v>9</v>
      </c>
      <c r="M549" s="7">
        <f>AVERAGE(J549:L549)</f>
        <v>9</v>
      </c>
      <c r="N549" s="7" t="str">
        <f>IF(M549&lt;=6.9, "Detractor", IF(M549&lt;=8.9, "Neutral",IF(M549&gt;=9, "Promoter")))</f>
        <v>Promoter</v>
      </c>
      <c r="O549" s="5" t="s">
        <v>22</v>
      </c>
      <c r="P549" s="5" t="s">
        <v>22</v>
      </c>
      <c r="Q549" s="5" t="s">
        <v>22</v>
      </c>
      <c r="R549" s="7" t="s">
        <v>24</v>
      </c>
      <c r="S549" s="7">
        <v>6</v>
      </c>
      <c r="T549" s="7">
        <v>0.47</v>
      </c>
      <c r="U549" s="7" t="str">
        <f t="shared" si="17"/>
        <v>Medium</v>
      </c>
    </row>
    <row r="550" spans="1:21" x14ac:dyDescent="0.5">
      <c r="A550" s="5" t="s">
        <v>576</v>
      </c>
      <c r="B550" s="5" t="s">
        <v>35</v>
      </c>
      <c r="C550" s="5" t="s">
        <v>72</v>
      </c>
      <c r="D550" s="5">
        <v>17.75</v>
      </c>
      <c r="E550" s="5">
        <f>20.5-D550</f>
        <v>2.75</v>
      </c>
      <c r="F550" s="6">
        <v>172600</v>
      </c>
      <c r="G550" s="6">
        <v>288242</v>
      </c>
      <c r="H550" s="6">
        <f>(G550-F550)/E550</f>
        <v>42051.63636363636</v>
      </c>
      <c r="I550" s="6">
        <f t="shared" si="16"/>
        <v>115642</v>
      </c>
      <c r="J550" s="7">
        <v>10</v>
      </c>
      <c r="K550" s="7">
        <v>5</v>
      </c>
      <c r="L550" s="7">
        <v>9</v>
      </c>
      <c r="M550" s="7">
        <f>AVERAGE(J550:L550)</f>
        <v>8</v>
      </c>
      <c r="N550" s="7" t="str">
        <f>IF(M550&lt;=6.9, "Detractor", IF(M550&lt;=8.9, "Neutral",IF(M550&gt;=9, "Promoter")))</f>
        <v>Neutral</v>
      </c>
      <c r="O550" s="5" t="s">
        <v>22</v>
      </c>
      <c r="P550" s="5" t="s">
        <v>22</v>
      </c>
      <c r="Q550" s="5" t="s">
        <v>23</v>
      </c>
      <c r="R550" s="7" t="s">
        <v>36</v>
      </c>
      <c r="S550" s="7">
        <v>4</v>
      </c>
      <c r="T550" s="7">
        <v>0.42</v>
      </c>
      <c r="U550" s="7" t="str">
        <f t="shared" si="17"/>
        <v>Medium</v>
      </c>
    </row>
    <row r="551" spans="1:21" x14ac:dyDescent="0.5">
      <c r="A551" s="5" t="s">
        <v>966</v>
      </c>
      <c r="B551" s="5" t="s">
        <v>19</v>
      </c>
      <c r="C551" s="5" t="s">
        <v>41</v>
      </c>
      <c r="D551" s="5">
        <v>17</v>
      </c>
      <c r="E551" s="5">
        <f>20.5-D551</f>
        <v>3.5</v>
      </c>
      <c r="F551" s="6">
        <v>366380</v>
      </c>
      <c r="G551" s="6">
        <v>512932</v>
      </c>
      <c r="H551" s="6">
        <f>(G551-F551)/E551</f>
        <v>41872</v>
      </c>
      <c r="I551" s="6">
        <f t="shared" si="16"/>
        <v>146552</v>
      </c>
      <c r="J551" s="7">
        <v>10</v>
      </c>
      <c r="K551" s="7">
        <v>9</v>
      </c>
      <c r="L551" s="7">
        <v>4</v>
      </c>
      <c r="M551" s="7">
        <f>AVERAGE(J551:L551)</f>
        <v>7.666666666666667</v>
      </c>
      <c r="N551" s="7" t="str">
        <f>IF(M551&lt;=6.9, "Detractor", IF(M551&lt;=8.9, "Neutral",IF(M551&gt;=9, "Promoter")))</f>
        <v>Neutral</v>
      </c>
      <c r="O551" s="5" t="s">
        <v>23</v>
      </c>
      <c r="P551" s="5" t="s">
        <v>22</v>
      </c>
      <c r="Q551" s="5" t="s">
        <v>23</v>
      </c>
      <c r="R551" s="7" t="s">
        <v>24</v>
      </c>
      <c r="S551" s="7">
        <v>6</v>
      </c>
      <c r="T551" s="7">
        <v>0.04</v>
      </c>
      <c r="U551" s="7" t="str">
        <f t="shared" si="17"/>
        <v>Low</v>
      </c>
    </row>
    <row r="552" spans="1:21" x14ac:dyDescent="0.5">
      <c r="A552" s="5" t="s">
        <v>270</v>
      </c>
      <c r="B552" s="5" t="s">
        <v>35</v>
      </c>
      <c r="C552" s="5" t="s">
        <v>54</v>
      </c>
      <c r="D552" s="5">
        <v>19.75</v>
      </c>
      <c r="E552" s="5">
        <f>20.5-D552</f>
        <v>0.75</v>
      </c>
      <c r="F552" s="6">
        <v>54105</v>
      </c>
      <c r="G552" s="6">
        <v>85485.9</v>
      </c>
      <c r="H552" s="6">
        <f>(G552-F552)/E552</f>
        <v>41841.19999999999</v>
      </c>
      <c r="I552" s="6">
        <f t="shared" si="16"/>
        <v>31380.899999999994</v>
      </c>
      <c r="J552" s="7" t="s">
        <v>21</v>
      </c>
      <c r="K552" s="7" t="s">
        <v>21</v>
      </c>
      <c r="L552" s="7">
        <v>9</v>
      </c>
      <c r="M552" s="7">
        <f>AVERAGE(J552:L552)</f>
        <v>9</v>
      </c>
      <c r="N552" s="7" t="str">
        <f>IF(M552&lt;=6.9, "Detractor", IF(M552&lt;=8.9, "Neutral",IF(M552&gt;=9, "Promoter")))</f>
        <v>Promoter</v>
      </c>
      <c r="O552" s="5" t="s">
        <v>23</v>
      </c>
      <c r="P552" s="5" t="s">
        <v>22</v>
      </c>
      <c r="Q552" s="5" t="s">
        <v>23</v>
      </c>
      <c r="R552" s="7" t="s">
        <v>24</v>
      </c>
      <c r="S552" s="7">
        <v>2</v>
      </c>
      <c r="T552" s="7">
        <v>0.4</v>
      </c>
      <c r="U552" s="7" t="str">
        <f t="shared" si="17"/>
        <v>Medium</v>
      </c>
    </row>
    <row r="553" spans="1:21" x14ac:dyDescent="0.5">
      <c r="A553" s="5" t="s">
        <v>224</v>
      </c>
      <c r="B553" s="5" t="s">
        <v>35</v>
      </c>
      <c r="C553" s="5" t="s">
        <v>33</v>
      </c>
      <c r="D553" s="5">
        <v>17.25</v>
      </c>
      <c r="E553" s="5">
        <f>20.5-D553</f>
        <v>3.25</v>
      </c>
      <c r="F553" s="6">
        <v>195916</v>
      </c>
      <c r="G553" s="6">
        <v>331098.03999999998</v>
      </c>
      <c r="H553" s="6">
        <f>(G553-F553)/E553</f>
        <v>41594.473846153836</v>
      </c>
      <c r="I553" s="6">
        <f t="shared" si="16"/>
        <v>135182.03999999998</v>
      </c>
      <c r="J553" s="7">
        <v>10</v>
      </c>
      <c r="K553" s="7">
        <v>9</v>
      </c>
      <c r="L553" s="7">
        <v>7</v>
      </c>
      <c r="M553" s="7">
        <f>AVERAGE(J553:L553)</f>
        <v>8.6666666666666661</v>
      </c>
      <c r="N553" s="7" t="str">
        <f>IF(M553&lt;=6.9, "Detractor", IF(M553&lt;=8.9, "Neutral",IF(M553&gt;=9, "Promoter")))</f>
        <v>Neutral</v>
      </c>
      <c r="O553" s="5" t="s">
        <v>22</v>
      </c>
      <c r="P553" s="5" t="s">
        <v>23</v>
      </c>
      <c r="Q553" s="5" t="s">
        <v>23</v>
      </c>
      <c r="R553" s="7" t="s">
        <v>36</v>
      </c>
      <c r="S553" s="7">
        <v>5</v>
      </c>
      <c r="T553" s="7">
        <v>0.38</v>
      </c>
      <c r="U553" s="7" t="str">
        <f t="shared" si="17"/>
        <v>Medium</v>
      </c>
    </row>
    <row r="554" spans="1:21" x14ac:dyDescent="0.5">
      <c r="A554" s="5" t="s">
        <v>465</v>
      </c>
      <c r="B554" s="5" t="s">
        <v>35</v>
      </c>
      <c r="C554" s="5" t="s">
        <v>70</v>
      </c>
      <c r="D554" s="5">
        <v>18.5</v>
      </c>
      <c r="E554" s="5">
        <f>20.5-D554</f>
        <v>2</v>
      </c>
      <c r="F554" s="6">
        <v>156877</v>
      </c>
      <c r="G554" s="6">
        <v>238453.04</v>
      </c>
      <c r="H554" s="6">
        <f>(G554-F554)/E554</f>
        <v>40788.020000000004</v>
      </c>
      <c r="I554" s="6">
        <f t="shared" si="16"/>
        <v>81576.040000000008</v>
      </c>
      <c r="J554" s="7" t="s">
        <v>21</v>
      </c>
      <c r="K554" s="7">
        <v>10</v>
      </c>
      <c r="L554" s="7">
        <v>9</v>
      </c>
      <c r="M554" s="7">
        <f>AVERAGE(J554:L554)</f>
        <v>9.5</v>
      </c>
      <c r="N554" s="7" t="str">
        <f>IF(M554&lt;=6.9, "Detractor", IF(M554&lt;=8.9, "Neutral",IF(M554&gt;=9, "Promoter")))</f>
        <v>Promoter</v>
      </c>
      <c r="O554" s="5" t="s">
        <v>22</v>
      </c>
      <c r="P554" s="5" t="s">
        <v>23</v>
      </c>
      <c r="Q554" s="5" t="s">
        <v>22</v>
      </c>
      <c r="R554" s="7" t="s">
        <v>36</v>
      </c>
      <c r="S554" s="7">
        <v>4</v>
      </c>
      <c r="T554" s="7">
        <v>0.72</v>
      </c>
      <c r="U554" s="7" t="str">
        <f t="shared" si="17"/>
        <v>High</v>
      </c>
    </row>
    <row r="555" spans="1:21" x14ac:dyDescent="0.5">
      <c r="A555" s="5" t="s">
        <v>870</v>
      </c>
      <c r="B555" s="5" t="s">
        <v>31</v>
      </c>
      <c r="C555" s="5" t="s">
        <v>46</v>
      </c>
      <c r="D555" s="5">
        <v>17.5</v>
      </c>
      <c r="E555" s="5">
        <f>20.5-D555</f>
        <v>3</v>
      </c>
      <c r="F555" s="6">
        <v>430912</v>
      </c>
      <c r="G555" s="6">
        <v>551567.35999999999</v>
      </c>
      <c r="H555" s="6">
        <f>(G555-F555)/E555</f>
        <v>40218.453333333331</v>
      </c>
      <c r="I555" s="6">
        <f t="shared" si="16"/>
        <v>120655.35999999999</v>
      </c>
      <c r="J555" s="7">
        <v>7</v>
      </c>
      <c r="K555" s="7">
        <v>9</v>
      </c>
      <c r="L555" s="7">
        <v>9</v>
      </c>
      <c r="M555" s="7">
        <f>AVERAGE(J555:L555)</f>
        <v>8.3333333333333339</v>
      </c>
      <c r="N555" s="7" t="str">
        <f>IF(M555&lt;=6.9, "Detractor", IF(M555&lt;=8.9, "Neutral",IF(M555&gt;=9, "Promoter")))</f>
        <v>Neutral</v>
      </c>
      <c r="O555" s="5" t="s">
        <v>22</v>
      </c>
      <c r="P555" s="5" t="s">
        <v>23</v>
      </c>
      <c r="Q555" s="5" t="s">
        <v>23</v>
      </c>
      <c r="R555" s="7" t="s">
        <v>36</v>
      </c>
      <c r="S555" s="7">
        <v>5</v>
      </c>
      <c r="T555" s="7">
        <v>0.12</v>
      </c>
      <c r="U555" s="7" t="str">
        <f t="shared" si="17"/>
        <v>Low</v>
      </c>
    </row>
    <row r="556" spans="1:21" x14ac:dyDescent="0.5">
      <c r="A556" s="5" t="s">
        <v>433</v>
      </c>
      <c r="B556" s="5" t="s">
        <v>26</v>
      </c>
      <c r="C556" s="5" t="s">
        <v>43</v>
      </c>
      <c r="D556" s="5">
        <v>17</v>
      </c>
      <c r="E556" s="5">
        <f>20.5-D556</f>
        <v>3.5</v>
      </c>
      <c r="F556" s="6">
        <v>439324</v>
      </c>
      <c r="G556" s="6">
        <v>579907.67999999993</v>
      </c>
      <c r="H556" s="6">
        <f>(G556-F556)/E556</f>
        <v>40166.765714285699</v>
      </c>
      <c r="I556" s="6">
        <f t="shared" si="16"/>
        <v>140583.67999999993</v>
      </c>
      <c r="J556" s="7">
        <v>7</v>
      </c>
      <c r="K556" s="7">
        <v>6</v>
      </c>
      <c r="L556" s="7">
        <v>4</v>
      </c>
      <c r="M556" s="7">
        <f>AVERAGE(J556:L556)</f>
        <v>5.666666666666667</v>
      </c>
      <c r="N556" s="7" t="str">
        <f>IF(M556&lt;=6.9, "Detractor", IF(M556&lt;=8.9, "Neutral",IF(M556&gt;=9, "Promoter")))</f>
        <v>Detractor</v>
      </c>
      <c r="O556" s="5" t="s">
        <v>23</v>
      </c>
      <c r="P556" s="5" t="s">
        <v>22</v>
      </c>
      <c r="Q556" s="5" t="s">
        <v>22</v>
      </c>
      <c r="R556" s="7" t="s">
        <v>36</v>
      </c>
      <c r="S556" s="7">
        <v>6</v>
      </c>
      <c r="T556" s="7">
        <v>0.03</v>
      </c>
      <c r="U556" s="7" t="str">
        <f t="shared" si="17"/>
        <v>Low</v>
      </c>
    </row>
    <row r="557" spans="1:21" x14ac:dyDescent="0.5">
      <c r="A557" s="5" t="s">
        <v>988</v>
      </c>
      <c r="B557" s="5" t="s">
        <v>19</v>
      </c>
      <c r="C557" s="5" t="s">
        <v>43</v>
      </c>
      <c r="D557" s="5">
        <v>18</v>
      </c>
      <c r="E557" s="5">
        <f>20.5-D557</f>
        <v>2.5</v>
      </c>
      <c r="F557" s="6">
        <v>295708</v>
      </c>
      <c r="G557" s="6">
        <v>393291.64</v>
      </c>
      <c r="H557" s="6">
        <f>(G557-F557)/E557</f>
        <v>39033.456000000006</v>
      </c>
      <c r="I557" s="6">
        <f t="shared" si="16"/>
        <v>97583.640000000014</v>
      </c>
      <c r="J557" s="7" t="s">
        <v>21</v>
      </c>
      <c r="K557" s="7">
        <v>7</v>
      </c>
      <c r="L557" s="7">
        <v>8</v>
      </c>
      <c r="M557" s="7">
        <f>AVERAGE(J557:L557)</f>
        <v>7.5</v>
      </c>
      <c r="N557" s="7" t="str">
        <f>IF(M557&lt;=6.9, "Detractor", IF(M557&lt;=8.9, "Neutral",IF(M557&gt;=9, "Promoter")))</f>
        <v>Neutral</v>
      </c>
      <c r="O557" s="5" t="s">
        <v>22</v>
      </c>
      <c r="P557" s="5" t="s">
        <v>23</v>
      </c>
      <c r="Q557" s="5" t="s">
        <v>23</v>
      </c>
      <c r="R557" s="7" t="s">
        <v>36</v>
      </c>
      <c r="S557" s="7">
        <v>2</v>
      </c>
      <c r="T557" s="7">
        <v>0.63</v>
      </c>
      <c r="U557" s="7" t="str">
        <f t="shared" si="17"/>
        <v>High</v>
      </c>
    </row>
    <row r="558" spans="1:21" x14ac:dyDescent="0.5">
      <c r="A558" s="5" t="s">
        <v>314</v>
      </c>
      <c r="B558" s="5" t="s">
        <v>19</v>
      </c>
      <c r="C558" s="5" t="s">
        <v>27</v>
      </c>
      <c r="D558" s="5">
        <v>18</v>
      </c>
      <c r="E558" s="5">
        <f>20.5-D558</f>
        <v>2.5</v>
      </c>
      <c r="F558" s="6">
        <v>262403</v>
      </c>
      <c r="G558" s="6">
        <v>359492.11</v>
      </c>
      <c r="H558" s="6">
        <f>(G558-F558)/E558</f>
        <v>38835.643999999993</v>
      </c>
      <c r="I558" s="6">
        <f t="shared" si="16"/>
        <v>97089.109999999986</v>
      </c>
      <c r="J558" s="7" t="s">
        <v>21</v>
      </c>
      <c r="K558" s="7">
        <v>9</v>
      </c>
      <c r="L558" s="7">
        <v>10</v>
      </c>
      <c r="M558" s="7">
        <f>AVERAGE(J558:L558)</f>
        <v>9.5</v>
      </c>
      <c r="N558" s="7" t="str">
        <f>IF(M558&lt;=6.9, "Detractor", IF(M558&lt;=8.9, "Neutral",IF(M558&gt;=9, "Promoter")))</f>
        <v>Promoter</v>
      </c>
      <c r="O558" s="5" t="s">
        <v>22</v>
      </c>
      <c r="P558" s="5" t="s">
        <v>22</v>
      </c>
      <c r="Q558" s="5" t="s">
        <v>23</v>
      </c>
      <c r="R558" s="7" t="s">
        <v>36</v>
      </c>
      <c r="S558" s="7">
        <v>2</v>
      </c>
      <c r="T558" s="7">
        <v>0.48</v>
      </c>
      <c r="U558" s="7" t="str">
        <f t="shared" si="17"/>
        <v>Medium</v>
      </c>
    </row>
    <row r="559" spans="1:21" x14ac:dyDescent="0.5">
      <c r="A559" s="5" t="s">
        <v>486</v>
      </c>
      <c r="B559" s="5" t="s">
        <v>35</v>
      </c>
      <c r="C559" s="5" t="s">
        <v>72</v>
      </c>
      <c r="D559" s="5">
        <v>19.25</v>
      </c>
      <c r="E559" s="5">
        <f>20.5-D559</f>
        <v>1.25</v>
      </c>
      <c r="F559" s="6">
        <v>201400</v>
      </c>
      <c r="G559" s="6">
        <v>249736</v>
      </c>
      <c r="H559" s="6">
        <f>(G559-F559)/E559</f>
        <v>38668.800000000003</v>
      </c>
      <c r="I559" s="6">
        <f t="shared" si="16"/>
        <v>48336</v>
      </c>
      <c r="J559" s="7" t="s">
        <v>21</v>
      </c>
      <c r="K559" s="7" t="s">
        <v>21</v>
      </c>
      <c r="L559" s="7">
        <v>8</v>
      </c>
      <c r="M559" s="7">
        <f>AVERAGE(J559:L559)</f>
        <v>8</v>
      </c>
      <c r="N559" s="7" t="str">
        <f>IF(M559&lt;=6.9, "Detractor", IF(M559&lt;=8.9, "Neutral",IF(M559&gt;=9, "Promoter")))</f>
        <v>Neutral</v>
      </c>
      <c r="O559" s="5" t="s">
        <v>23</v>
      </c>
      <c r="P559" s="5" t="s">
        <v>22</v>
      </c>
      <c r="Q559" s="5" t="s">
        <v>22</v>
      </c>
      <c r="R559" s="7" t="s">
        <v>24</v>
      </c>
      <c r="S559" s="7">
        <v>2</v>
      </c>
      <c r="T559" s="7">
        <v>0.74</v>
      </c>
      <c r="U559" s="7" t="str">
        <f t="shared" si="17"/>
        <v>High</v>
      </c>
    </row>
    <row r="560" spans="1:21" x14ac:dyDescent="0.5">
      <c r="A560" s="5" t="s">
        <v>37</v>
      </c>
      <c r="B560" s="5" t="s">
        <v>19</v>
      </c>
      <c r="C560" s="5" t="s">
        <v>20</v>
      </c>
      <c r="D560" s="5">
        <v>18</v>
      </c>
      <c r="E560" s="5">
        <f>20.5-D560</f>
        <v>2.5</v>
      </c>
      <c r="F560" s="6">
        <v>734711</v>
      </c>
      <c r="G560" s="6">
        <v>830223.43</v>
      </c>
      <c r="H560" s="6">
        <f>(G560-F560)/E560</f>
        <v>38204.972000000023</v>
      </c>
      <c r="I560" s="6">
        <f t="shared" si="16"/>
        <v>95512.430000000051</v>
      </c>
      <c r="J560" s="7" t="s">
        <v>21</v>
      </c>
      <c r="K560" s="7">
        <v>10</v>
      </c>
      <c r="L560" s="7">
        <v>8</v>
      </c>
      <c r="M560" s="7">
        <f>AVERAGE(J560:L560)</f>
        <v>9</v>
      </c>
      <c r="N560" s="7" t="str">
        <f>IF(M560&lt;=6.9, "Detractor", IF(M560&lt;=8.9, "Neutral",IF(M560&gt;=9, "Promoter")))</f>
        <v>Promoter</v>
      </c>
      <c r="O560" s="5" t="s">
        <v>22</v>
      </c>
      <c r="P560" s="5" t="s">
        <v>23</v>
      </c>
      <c r="Q560" s="5" t="s">
        <v>23</v>
      </c>
      <c r="R560" s="7" t="s">
        <v>36</v>
      </c>
      <c r="S560" s="7" t="e">
        <v>#N/A</v>
      </c>
      <c r="T560" s="7" t="e">
        <v>#N/A</v>
      </c>
      <c r="U560" s="7" t="e">
        <f t="shared" si="17"/>
        <v>#N/A</v>
      </c>
    </row>
    <row r="561" spans="1:21" x14ac:dyDescent="0.5">
      <c r="A561" s="5" t="s">
        <v>941</v>
      </c>
      <c r="B561" s="5" t="s">
        <v>26</v>
      </c>
      <c r="C561" s="5" t="s">
        <v>41</v>
      </c>
      <c r="D561" s="5">
        <v>17.75</v>
      </c>
      <c r="E561" s="5">
        <f>20.5-D561</f>
        <v>2.75</v>
      </c>
      <c r="F561" s="6">
        <v>436164</v>
      </c>
      <c r="G561" s="6">
        <v>540843.36</v>
      </c>
      <c r="H561" s="6">
        <f>(G561-F561)/E561</f>
        <v>38065.22181818181</v>
      </c>
      <c r="I561" s="6">
        <f t="shared" si="16"/>
        <v>104679.35999999999</v>
      </c>
      <c r="J561" s="7">
        <v>10</v>
      </c>
      <c r="K561" s="7">
        <v>7</v>
      </c>
      <c r="L561" s="7">
        <v>8</v>
      </c>
      <c r="M561" s="7">
        <f>AVERAGE(J561:L561)</f>
        <v>8.3333333333333339</v>
      </c>
      <c r="N561" s="7" t="str">
        <f>IF(M561&lt;=6.9, "Detractor", IF(M561&lt;=8.9, "Neutral",IF(M561&gt;=9, "Promoter")))</f>
        <v>Neutral</v>
      </c>
      <c r="O561" s="5" t="s">
        <v>23</v>
      </c>
      <c r="P561" s="5" t="s">
        <v>22</v>
      </c>
      <c r="Q561" s="5" t="s">
        <v>22</v>
      </c>
      <c r="R561" s="7" t="s">
        <v>24</v>
      </c>
      <c r="S561" s="7">
        <v>6</v>
      </c>
      <c r="T561" s="7">
        <v>7.0000000000000007E-2</v>
      </c>
      <c r="U561" s="7" t="str">
        <f t="shared" si="17"/>
        <v>Low</v>
      </c>
    </row>
    <row r="562" spans="1:21" x14ac:dyDescent="0.5">
      <c r="A562" s="5" t="s">
        <v>883</v>
      </c>
      <c r="B562" s="5" t="s">
        <v>19</v>
      </c>
      <c r="C562" s="5" t="s">
        <v>39</v>
      </c>
      <c r="D562" s="5">
        <v>17</v>
      </c>
      <c r="E562" s="5">
        <f>20.5-D562</f>
        <v>3.5</v>
      </c>
      <c r="F562" s="6">
        <v>301801</v>
      </c>
      <c r="G562" s="6">
        <v>434593.44</v>
      </c>
      <c r="H562" s="6">
        <f>(G562-F562)/E562</f>
        <v>37940.697142857141</v>
      </c>
      <c r="I562" s="6">
        <f t="shared" si="16"/>
        <v>132792.44</v>
      </c>
      <c r="J562" s="7">
        <v>10</v>
      </c>
      <c r="K562" s="7">
        <v>10</v>
      </c>
      <c r="L562" s="7">
        <v>9</v>
      </c>
      <c r="M562" s="7">
        <f>AVERAGE(J562:L562)</f>
        <v>9.6666666666666661</v>
      </c>
      <c r="N562" s="7" t="str">
        <f>IF(M562&lt;=6.9, "Detractor", IF(M562&lt;=8.9, "Neutral",IF(M562&gt;=9, "Promoter")))</f>
        <v>Promoter</v>
      </c>
      <c r="O562" s="5" t="s">
        <v>22</v>
      </c>
      <c r="P562" s="5" t="s">
        <v>23</v>
      </c>
      <c r="Q562" s="5" t="s">
        <v>22</v>
      </c>
      <c r="R562" s="7" t="s">
        <v>24</v>
      </c>
      <c r="S562" s="7">
        <v>5</v>
      </c>
      <c r="T562" s="7">
        <v>0.19</v>
      </c>
      <c r="U562" s="7" t="str">
        <f t="shared" si="17"/>
        <v>Low</v>
      </c>
    </row>
    <row r="563" spans="1:21" x14ac:dyDescent="0.5">
      <c r="A563" s="5" t="s">
        <v>212</v>
      </c>
      <c r="B563" s="5" t="s">
        <v>31</v>
      </c>
      <c r="C563" s="5" t="s">
        <v>46</v>
      </c>
      <c r="D563" s="5">
        <v>18</v>
      </c>
      <c r="E563" s="5">
        <f>20.5-D563</f>
        <v>2.5</v>
      </c>
      <c r="F563" s="6">
        <v>497118</v>
      </c>
      <c r="G563" s="6">
        <v>591570.42000000004</v>
      </c>
      <c r="H563" s="6">
        <f>(G563-F563)/E563</f>
        <v>37780.968000000015</v>
      </c>
      <c r="I563" s="6">
        <f t="shared" si="16"/>
        <v>94452.420000000042</v>
      </c>
      <c r="J563" s="7" t="s">
        <v>21</v>
      </c>
      <c r="K563" s="7">
        <v>8</v>
      </c>
      <c r="L563" s="7">
        <v>10</v>
      </c>
      <c r="M563" s="7">
        <f>AVERAGE(J563:L563)</f>
        <v>9</v>
      </c>
      <c r="N563" s="7" t="str">
        <f>IF(M563&lt;=6.9, "Detractor", IF(M563&lt;=8.9, "Neutral",IF(M563&gt;=9, "Promoter")))</f>
        <v>Promoter</v>
      </c>
      <c r="O563" s="5" t="s">
        <v>23</v>
      </c>
      <c r="P563" s="5" t="s">
        <v>22</v>
      </c>
      <c r="Q563" s="5" t="s">
        <v>22</v>
      </c>
      <c r="R563" s="7" t="s">
        <v>36</v>
      </c>
      <c r="S563" s="7">
        <v>4</v>
      </c>
      <c r="T563" s="7">
        <v>0.94</v>
      </c>
      <c r="U563" s="7" t="str">
        <f t="shared" si="17"/>
        <v>Highest</v>
      </c>
    </row>
    <row r="564" spans="1:21" x14ac:dyDescent="0.5">
      <c r="A564" s="5" t="s">
        <v>502</v>
      </c>
      <c r="B564" s="5" t="s">
        <v>31</v>
      </c>
      <c r="C564" s="5" t="s">
        <v>39</v>
      </c>
      <c r="D564" s="5">
        <v>18.75</v>
      </c>
      <c r="E564" s="5">
        <f>20.5-D564</f>
        <v>1.75</v>
      </c>
      <c r="F564" s="6">
        <v>275325</v>
      </c>
      <c r="G564" s="6">
        <v>341403</v>
      </c>
      <c r="H564" s="6">
        <f>(G564-F564)/E564</f>
        <v>37758.857142857145</v>
      </c>
      <c r="I564" s="6">
        <f t="shared" si="16"/>
        <v>66078</v>
      </c>
      <c r="J564" s="7" t="s">
        <v>21</v>
      </c>
      <c r="K564" s="7">
        <v>7</v>
      </c>
      <c r="L564" s="7">
        <v>9</v>
      </c>
      <c r="M564" s="7">
        <f>AVERAGE(J564:L564)</f>
        <v>8</v>
      </c>
      <c r="N564" s="7" t="str">
        <f>IF(M564&lt;=6.9, "Detractor", IF(M564&lt;=8.9, "Neutral",IF(M564&gt;=9, "Promoter")))</f>
        <v>Neutral</v>
      </c>
      <c r="O564" s="5" t="s">
        <v>23</v>
      </c>
      <c r="P564" s="5" t="s">
        <v>22</v>
      </c>
      <c r="Q564" s="5" t="s">
        <v>22</v>
      </c>
      <c r="R564" s="7" t="s">
        <v>24</v>
      </c>
      <c r="S564" s="7">
        <v>1</v>
      </c>
      <c r="T564" s="7">
        <v>0.91</v>
      </c>
      <c r="U564" s="7" t="str">
        <f t="shared" si="17"/>
        <v>Highest</v>
      </c>
    </row>
    <row r="565" spans="1:21" x14ac:dyDescent="0.5">
      <c r="A565" s="5" t="s">
        <v>951</v>
      </c>
      <c r="B565" s="5" t="s">
        <v>35</v>
      </c>
      <c r="C565" s="5" t="s">
        <v>33</v>
      </c>
      <c r="D565" s="5">
        <v>17.5</v>
      </c>
      <c r="E565" s="5">
        <f>20.5-D565</f>
        <v>3</v>
      </c>
      <c r="F565" s="6">
        <v>244766</v>
      </c>
      <c r="G565" s="6">
        <v>357358.36</v>
      </c>
      <c r="H565" s="6">
        <f>(G565-F565)/E565</f>
        <v>37530.78666666666</v>
      </c>
      <c r="I565" s="6">
        <f t="shared" si="16"/>
        <v>112592.35999999999</v>
      </c>
      <c r="J565" s="7">
        <v>9</v>
      </c>
      <c r="K565" s="7">
        <v>10</v>
      </c>
      <c r="L565" s="7">
        <v>10</v>
      </c>
      <c r="M565" s="7">
        <f>AVERAGE(J565:L565)</f>
        <v>9.6666666666666661</v>
      </c>
      <c r="N565" s="7" t="str">
        <f>IF(M565&lt;=6.9, "Detractor", IF(M565&lt;=8.9, "Neutral",IF(M565&gt;=9, "Promoter")))</f>
        <v>Promoter</v>
      </c>
      <c r="O565" s="5" t="s">
        <v>23</v>
      </c>
      <c r="P565" s="5" t="s">
        <v>22</v>
      </c>
      <c r="Q565" s="5" t="s">
        <v>22</v>
      </c>
      <c r="R565" s="7" t="s">
        <v>36</v>
      </c>
      <c r="S565" s="7">
        <v>4</v>
      </c>
      <c r="T565" s="7">
        <v>0.46</v>
      </c>
      <c r="U565" s="7" t="str">
        <f t="shared" si="17"/>
        <v>Medium</v>
      </c>
    </row>
    <row r="566" spans="1:21" x14ac:dyDescent="0.5">
      <c r="A566" s="5" t="s">
        <v>565</v>
      </c>
      <c r="B566" s="5" t="s">
        <v>19</v>
      </c>
      <c r="C566" s="5" t="s">
        <v>46</v>
      </c>
      <c r="D566" s="5">
        <v>17</v>
      </c>
      <c r="E566" s="5">
        <f>20.5-D566</f>
        <v>3.5</v>
      </c>
      <c r="F566" s="6">
        <v>936709</v>
      </c>
      <c r="G566" s="6">
        <v>1067848.26</v>
      </c>
      <c r="H566" s="6">
        <f>(G566-F566)/E566</f>
        <v>37468.36</v>
      </c>
      <c r="I566" s="6">
        <f t="shared" si="16"/>
        <v>131139.26</v>
      </c>
      <c r="J566" s="7">
        <v>8</v>
      </c>
      <c r="K566" s="7">
        <v>8</v>
      </c>
      <c r="L566" s="7">
        <v>10</v>
      </c>
      <c r="M566" s="7">
        <f>AVERAGE(J566:L566)</f>
        <v>8.6666666666666661</v>
      </c>
      <c r="N566" s="7" t="str">
        <f>IF(M566&lt;=6.9, "Detractor", IF(M566&lt;=8.9, "Neutral",IF(M566&gt;=9, "Promoter")))</f>
        <v>Neutral</v>
      </c>
      <c r="O566" s="5" t="s">
        <v>23</v>
      </c>
      <c r="P566" s="5" t="s">
        <v>22</v>
      </c>
      <c r="Q566" s="5" t="s">
        <v>22</v>
      </c>
      <c r="R566" s="7" t="s">
        <v>24</v>
      </c>
      <c r="S566" s="7">
        <v>1</v>
      </c>
      <c r="T566" s="7">
        <v>0.4</v>
      </c>
      <c r="U566" s="7" t="str">
        <f t="shared" si="17"/>
        <v>Medium</v>
      </c>
    </row>
    <row r="567" spans="1:21" x14ac:dyDescent="0.5">
      <c r="A567" s="5" t="s">
        <v>868</v>
      </c>
      <c r="B567" s="5" t="s">
        <v>26</v>
      </c>
      <c r="C567" s="5" t="s">
        <v>39</v>
      </c>
      <c r="D567" s="5">
        <v>17</v>
      </c>
      <c r="E567" s="5">
        <f>20.5-D567</f>
        <v>3.5</v>
      </c>
      <c r="F567" s="6">
        <v>595502</v>
      </c>
      <c r="G567" s="6">
        <v>726512.44</v>
      </c>
      <c r="H567" s="6">
        <f>(G567-F567)/E567</f>
        <v>37431.554285714272</v>
      </c>
      <c r="I567" s="6">
        <f t="shared" si="16"/>
        <v>131010.43999999994</v>
      </c>
      <c r="J567" s="7">
        <v>9</v>
      </c>
      <c r="K567" s="7">
        <v>9</v>
      </c>
      <c r="L567" s="7">
        <v>7</v>
      </c>
      <c r="M567" s="7">
        <f>AVERAGE(J567:L567)</f>
        <v>8.3333333333333339</v>
      </c>
      <c r="N567" s="7" t="str">
        <f>IF(M567&lt;=6.9, "Detractor", IF(M567&lt;=8.9, "Neutral",IF(M567&gt;=9, "Promoter")))</f>
        <v>Neutral</v>
      </c>
      <c r="O567" s="5" t="s">
        <v>22</v>
      </c>
      <c r="P567" s="5" t="s">
        <v>22</v>
      </c>
      <c r="Q567" s="5" t="s">
        <v>22</v>
      </c>
      <c r="R567" s="7" t="s">
        <v>24</v>
      </c>
      <c r="S567" s="7">
        <v>4</v>
      </c>
      <c r="T567" s="7">
        <v>0.41</v>
      </c>
      <c r="U567" s="7" t="str">
        <f t="shared" si="17"/>
        <v>Medium</v>
      </c>
    </row>
    <row r="568" spans="1:21" x14ac:dyDescent="0.5">
      <c r="A568" s="5" t="s">
        <v>247</v>
      </c>
      <c r="B568" s="5" t="s">
        <v>19</v>
      </c>
      <c r="C568" s="5" t="s">
        <v>54</v>
      </c>
      <c r="D568" s="5">
        <v>19</v>
      </c>
      <c r="E568" s="5">
        <f>20.5-D568</f>
        <v>1.5</v>
      </c>
      <c r="F568" s="6">
        <v>310280</v>
      </c>
      <c r="G568" s="6">
        <v>366130.4</v>
      </c>
      <c r="H568" s="6">
        <f>(G568-F568)/E568</f>
        <v>37233.600000000013</v>
      </c>
      <c r="I568" s="6">
        <f t="shared" si="16"/>
        <v>55850.400000000023</v>
      </c>
      <c r="J568" s="7" t="s">
        <v>21</v>
      </c>
      <c r="K568" s="7" t="s">
        <v>21</v>
      </c>
      <c r="L568" s="7">
        <v>7</v>
      </c>
      <c r="M568" s="7">
        <f>AVERAGE(J568:L568)</f>
        <v>7</v>
      </c>
      <c r="N568" s="7" t="str">
        <f>IF(M568&lt;=6.9, "Detractor", IF(M568&lt;=8.9, "Neutral",IF(M568&gt;=9, "Promoter")))</f>
        <v>Neutral</v>
      </c>
      <c r="O568" s="5" t="s">
        <v>23</v>
      </c>
      <c r="P568" s="5" t="s">
        <v>23</v>
      </c>
      <c r="Q568" s="5" t="s">
        <v>22</v>
      </c>
      <c r="R568" s="7" t="s">
        <v>24</v>
      </c>
      <c r="S568" s="7">
        <v>1</v>
      </c>
      <c r="T568" s="7">
        <v>0.13</v>
      </c>
      <c r="U568" s="7" t="str">
        <f t="shared" si="17"/>
        <v>Low</v>
      </c>
    </row>
    <row r="569" spans="1:21" x14ac:dyDescent="0.5">
      <c r="A569" s="5" t="s">
        <v>672</v>
      </c>
      <c r="B569" s="5" t="s">
        <v>35</v>
      </c>
      <c r="C569" s="5" t="s">
        <v>54</v>
      </c>
      <c r="D569" s="5">
        <v>19.5</v>
      </c>
      <c r="E569" s="5">
        <f>20.5-D569</f>
        <v>1</v>
      </c>
      <c r="F569" s="6">
        <v>80447</v>
      </c>
      <c r="G569" s="6">
        <v>117452.62</v>
      </c>
      <c r="H569" s="6">
        <f>(G569-F569)/E569</f>
        <v>37005.619999999995</v>
      </c>
      <c r="I569" s="6">
        <f t="shared" si="16"/>
        <v>37005.619999999995</v>
      </c>
      <c r="J569" s="7" t="s">
        <v>21</v>
      </c>
      <c r="K569" s="7" t="s">
        <v>21</v>
      </c>
      <c r="L569" s="7">
        <v>5</v>
      </c>
      <c r="M569" s="7">
        <f>AVERAGE(J569:L569)</f>
        <v>5</v>
      </c>
      <c r="N569" s="7" t="str">
        <f>IF(M569&lt;=6.9, "Detractor", IF(M569&lt;=8.9, "Neutral",IF(M569&gt;=9, "Promoter")))</f>
        <v>Detractor</v>
      </c>
      <c r="O569" s="5" t="s">
        <v>23</v>
      </c>
      <c r="P569" s="5" t="s">
        <v>23</v>
      </c>
      <c r="Q569" s="5" t="s">
        <v>23</v>
      </c>
      <c r="R569" s="7" t="s">
        <v>24</v>
      </c>
      <c r="S569" s="7">
        <v>2</v>
      </c>
      <c r="T569" s="7">
        <v>0.15</v>
      </c>
      <c r="U569" s="7" t="str">
        <f t="shared" si="17"/>
        <v>Low</v>
      </c>
    </row>
    <row r="570" spans="1:21" x14ac:dyDescent="0.5">
      <c r="A570" s="5" t="s">
        <v>1035</v>
      </c>
      <c r="B570" s="5" t="s">
        <v>31</v>
      </c>
      <c r="C570" s="5" t="s">
        <v>72</v>
      </c>
      <c r="D570" s="5">
        <v>17</v>
      </c>
      <c r="E570" s="5">
        <f>20.5-D570</f>
        <v>3.5</v>
      </c>
      <c r="F570" s="6">
        <v>192920</v>
      </c>
      <c r="G570" s="6">
        <v>322176.40000000002</v>
      </c>
      <c r="H570" s="6">
        <f>(G570-F570)/E570</f>
        <v>36930.400000000009</v>
      </c>
      <c r="I570" s="6">
        <f t="shared" si="16"/>
        <v>129256.40000000002</v>
      </c>
      <c r="J570" s="7">
        <v>10</v>
      </c>
      <c r="K570" s="7">
        <v>9</v>
      </c>
      <c r="L570" s="7">
        <v>10</v>
      </c>
      <c r="M570" s="7">
        <f>AVERAGE(J570:L570)</f>
        <v>9.6666666666666661</v>
      </c>
      <c r="N570" s="7" t="str">
        <f>IF(M570&lt;=6.9, "Detractor", IF(M570&lt;=8.9, "Neutral",IF(M570&gt;=9, "Promoter")))</f>
        <v>Promoter</v>
      </c>
      <c r="O570" s="5" t="s">
        <v>22</v>
      </c>
      <c r="P570" s="5" t="s">
        <v>23</v>
      </c>
      <c r="Q570" s="5" t="s">
        <v>22</v>
      </c>
      <c r="R570" s="7" t="s">
        <v>24</v>
      </c>
      <c r="S570" s="7">
        <v>6</v>
      </c>
      <c r="T570" s="7">
        <v>0.3</v>
      </c>
      <c r="U570" s="7" t="str">
        <f t="shared" si="17"/>
        <v>Medium</v>
      </c>
    </row>
    <row r="571" spans="1:21" x14ac:dyDescent="0.5">
      <c r="A571" s="5" t="s">
        <v>491</v>
      </c>
      <c r="B571" s="5" t="s">
        <v>35</v>
      </c>
      <c r="C571" s="5" t="s">
        <v>72</v>
      </c>
      <c r="D571" s="5">
        <v>18.75</v>
      </c>
      <c r="E571" s="5">
        <f>20.5-D571</f>
        <v>1.75</v>
      </c>
      <c r="F571" s="6">
        <v>124237</v>
      </c>
      <c r="G571" s="6">
        <v>188840.24</v>
      </c>
      <c r="H571" s="6">
        <f>(G571-F571)/E571</f>
        <v>36916.137142857136</v>
      </c>
      <c r="I571" s="6">
        <f t="shared" si="16"/>
        <v>64603.239999999991</v>
      </c>
      <c r="J571" s="7" t="s">
        <v>21</v>
      </c>
      <c r="K571" s="7">
        <v>9</v>
      </c>
      <c r="L571" s="7">
        <v>9</v>
      </c>
      <c r="M571" s="7">
        <f>AVERAGE(J571:L571)</f>
        <v>9</v>
      </c>
      <c r="N571" s="7" t="str">
        <f>IF(M571&lt;=6.9, "Detractor", IF(M571&lt;=8.9, "Neutral",IF(M571&gt;=9, "Promoter")))</f>
        <v>Promoter</v>
      </c>
      <c r="O571" s="5" t="s">
        <v>22</v>
      </c>
      <c r="P571" s="5" t="s">
        <v>22</v>
      </c>
      <c r="Q571" s="5" t="s">
        <v>23</v>
      </c>
      <c r="R571" s="7" t="s">
        <v>36</v>
      </c>
      <c r="S571" s="7">
        <v>3</v>
      </c>
      <c r="T571" s="7">
        <v>0.7</v>
      </c>
      <c r="U571" s="7" t="str">
        <f t="shared" si="17"/>
        <v>High</v>
      </c>
    </row>
    <row r="572" spans="1:21" x14ac:dyDescent="0.5">
      <c r="A572" s="5" t="s">
        <v>922</v>
      </c>
      <c r="B572" s="5" t="s">
        <v>26</v>
      </c>
      <c r="C572" s="5" t="s">
        <v>39</v>
      </c>
      <c r="D572" s="5">
        <v>17.25</v>
      </c>
      <c r="E572" s="5">
        <f>20.5-D572</f>
        <v>3.25</v>
      </c>
      <c r="F572" s="6">
        <v>521449</v>
      </c>
      <c r="G572" s="6">
        <v>641382.27</v>
      </c>
      <c r="H572" s="6">
        <f>(G572-F572)/E572</f>
        <v>36902.544615384621</v>
      </c>
      <c r="I572" s="6">
        <f t="shared" si="16"/>
        <v>119933.27000000002</v>
      </c>
      <c r="J572" s="7">
        <v>5</v>
      </c>
      <c r="K572" s="7">
        <v>6</v>
      </c>
      <c r="L572" s="7">
        <v>10</v>
      </c>
      <c r="M572" s="7">
        <f>AVERAGE(J572:L572)</f>
        <v>7</v>
      </c>
      <c r="N572" s="7" t="str">
        <f>IF(M572&lt;=6.9, "Detractor", IF(M572&lt;=8.9, "Neutral",IF(M572&gt;=9, "Promoter")))</f>
        <v>Neutral</v>
      </c>
      <c r="O572" s="5" t="s">
        <v>22</v>
      </c>
      <c r="P572" s="5" t="s">
        <v>22</v>
      </c>
      <c r="Q572" s="5" t="s">
        <v>23</v>
      </c>
      <c r="R572" s="7" t="s">
        <v>24</v>
      </c>
      <c r="S572" s="7">
        <v>6</v>
      </c>
      <c r="T572" s="7">
        <v>0.09</v>
      </c>
      <c r="U572" s="7" t="str">
        <f t="shared" si="17"/>
        <v>Low</v>
      </c>
    </row>
    <row r="573" spans="1:21" x14ac:dyDescent="0.5">
      <c r="A573" s="5" t="s">
        <v>607</v>
      </c>
      <c r="B573" s="5" t="s">
        <v>35</v>
      </c>
      <c r="C573" s="5" t="s">
        <v>29</v>
      </c>
      <c r="D573" s="5">
        <v>18.75</v>
      </c>
      <c r="E573" s="5">
        <f>20.5-D573</f>
        <v>1.75</v>
      </c>
      <c r="F573" s="6">
        <v>72314</v>
      </c>
      <c r="G573" s="6">
        <v>136673.46</v>
      </c>
      <c r="H573" s="6">
        <f>(G573-F573)/E573</f>
        <v>36776.834285714278</v>
      </c>
      <c r="I573" s="6">
        <f t="shared" si="16"/>
        <v>64359.459999999992</v>
      </c>
      <c r="J573" s="7" t="s">
        <v>21</v>
      </c>
      <c r="K573" s="7">
        <v>10</v>
      </c>
      <c r="L573" s="7">
        <v>10</v>
      </c>
      <c r="M573" s="7">
        <f>AVERAGE(J573:L573)</f>
        <v>10</v>
      </c>
      <c r="N573" s="7" t="str">
        <f>IF(M573&lt;=6.9, "Detractor", IF(M573&lt;=8.9, "Neutral",IF(M573&gt;=9, "Promoter")))</f>
        <v>Promoter</v>
      </c>
      <c r="O573" s="5" t="s">
        <v>22</v>
      </c>
      <c r="P573" s="5" t="s">
        <v>22</v>
      </c>
      <c r="Q573" s="5" t="s">
        <v>22</v>
      </c>
      <c r="R573" s="7" t="s">
        <v>24</v>
      </c>
      <c r="S573" s="7">
        <v>3</v>
      </c>
      <c r="T573" s="7">
        <v>0.35</v>
      </c>
      <c r="U573" s="7" t="str">
        <f t="shared" si="17"/>
        <v>Medium</v>
      </c>
    </row>
    <row r="574" spans="1:21" x14ac:dyDescent="0.5">
      <c r="A574" s="5" t="s">
        <v>970</v>
      </c>
      <c r="B574" s="5" t="s">
        <v>35</v>
      </c>
      <c r="C574" s="5" t="s">
        <v>54</v>
      </c>
      <c r="D574" s="5">
        <v>18.75</v>
      </c>
      <c r="E574" s="5">
        <f>20.5-D574</f>
        <v>1.75</v>
      </c>
      <c r="F574" s="6">
        <v>189103</v>
      </c>
      <c r="G574" s="6">
        <v>253398.02000000002</v>
      </c>
      <c r="H574" s="6">
        <f>(G574-F574)/E574</f>
        <v>36740.011428571437</v>
      </c>
      <c r="I574" s="6">
        <f t="shared" si="16"/>
        <v>64295.020000000019</v>
      </c>
      <c r="J574" s="7" t="s">
        <v>21</v>
      </c>
      <c r="K574" s="7">
        <v>7</v>
      </c>
      <c r="L574" s="7">
        <v>4</v>
      </c>
      <c r="M574" s="7">
        <f>AVERAGE(J574:L574)</f>
        <v>5.5</v>
      </c>
      <c r="N574" s="7" t="str">
        <f>IF(M574&lt;=6.9, "Detractor", IF(M574&lt;=8.9, "Neutral",IF(M574&gt;=9, "Promoter")))</f>
        <v>Detractor</v>
      </c>
      <c r="O574" s="5" t="s">
        <v>23</v>
      </c>
      <c r="P574" s="5" t="s">
        <v>22</v>
      </c>
      <c r="Q574" s="5" t="s">
        <v>22</v>
      </c>
      <c r="R574" s="7" t="s">
        <v>24</v>
      </c>
      <c r="S574" s="7">
        <v>3</v>
      </c>
      <c r="T574" s="7">
        <v>0.09</v>
      </c>
      <c r="U574" s="7" t="str">
        <f t="shared" si="17"/>
        <v>Low</v>
      </c>
    </row>
    <row r="575" spans="1:21" x14ac:dyDescent="0.5">
      <c r="A575" s="5" t="s">
        <v>795</v>
      </c>
      <c r="B575" s="5" t="s">
        <v>35</v>
      </c>
      <c r="C575" s="5" t="s">
        <v>39</v>
      </c>
      <c r="D575" s="5">
        <v>17.25</v>
      </c>
      <c r="E575" s="5">
        <f>20.5-D575</f>
        <v>3.25</v>
      </c>
      <c r="F575" s="6">
        <v>122976</v>
      </c>
      <c r="G575" s="6">
        <v>242262.72</v>
      </c>
      <c r="H575" s="6">
        <f>(G575-F575)/E575</f>
        <v>36703.606153846151</v>
      </c>
      <c r="I575" s="6">
        <f t="shared" si="16"/>
        <v>119286.72</v>
      </c>
      <c r="J575" s="7">
        <v>9</v>
      </c>
      <c r="K575" s="7">
        <v>9</v>
      </c>
      <c r="L575" s="7">
        <v>10</v>
      </c>
      <c r="M575" s="7">
        <f>AVERAGE(J575:L575)</f>
        <v>9.3333333333333339</v>
      </c>
      <c r="N575" s="7" t="str">
        <f>IF(M575&lt;=6.9, "Detractor", IF(M575&lt;=8.9, "Neutral",IF(M575&gt;=9, "Promoter")))</f>
        <v>Promoter</v>
      </c>
      <c r="O575" s="5" t="s">
        <v>23</v>
      </c>
      <c r="P575" s="5" t="s">
        <v>22</v>
      </c>
      <c r="Q575" s="5" t="s">
        <v>23</v>
      </c>
      <c r="R575" s="7" t="s">
        <v>24</v>
      </c>
      <c r="S575" s="7">
        <v>6</v>
      </c>
      <c r="T575" s="7">
        <v>0.49</v>
      </c>
      <c r="U575" s="7" t="str">
        <f t="shared" si="17"/>
        <v>Medium</v>
      </c>
    </row>
    <row r="576" spans="1:21" x14ac:dyDescent="0.5">
      <c r="A576" s="5" t="s">
        <v>25</v>
      </c>
      <c r="B576" s="5" t="s">
        <v>26</v>
      </c>
      <c r="C576" s="5" t="s">
        <v>27</v>
      </c>
      <c r="D576" s="5">
        <v>18.75</v>
      </c>
      <c r="E576" s="5">
        <f>20.5-D576</f>
        <v>1.75</v>
      </c>
      <c r="F576" s="6">
        <v>425820</v>
      </c>
      <c r="G576" s="6">
        <v>489693</v>
      </c>
      <c r="H576" s="6">
        <f>(G576-F576)/E576</f>
        <v>36498.857142857145</v>
      </c>
      <c r="I576" s="6">
        <f t="shared" si="16"/>
        <v>63873</v>
      </c>
      <c r="J576" s="7" t="s">
        <v>21</v>
      </c>
      <c r="K576" s="7">
        <v>10</v>
      </c>
      <c r="L576" s="7">
        <v>8</v>
      </c>
      <c r="M576" s="7">
        <f>AVERAGE(J576:L576)</f>
        <v>9</v>
      </c>
      <c r="N576" s="7" t="str">
        <f>IF(M576&lt;=6.9, "Detractor", IF(M576&lt;=8.9, "Neutral",IF(M576&gt;=9, "Promoter")))</f>
        <v>Promoter</v>
      </c>
      <c r="O576" s="5" t="s">
        <v>23</v>
      </c>
      <c r="P576" s="5" t="s">
        <v>22</v>
      </c>
      <c r="Q576" s="5" t="s">
        <v>22</v>
      </c>
      <c r="R576" s="7" t="s">
        <v>24</v>
      </c>
      <c r="S576" s="7">
        <v>3</v>
      </c>
      <c r="T576" s="7">
        <v>0.22</v>
      </c>
      <c r="U576" s="7" t="str">
        <f t="shared" si="17"/>
        <v>Low</v>
      </c>
    </row>
    <row r="577" spans="1:21" x14ac:dyDescent="0.5">
      <c r="A577" s="5" t="s">
        <v>882</v>
      </c>
      <c r="B577" s="5" t="s">
        <v>35</v>
      </c>
      <c r="C577" s="5" t="s">
        <v>54</v>
      </c>
      <c r="D577" s="5">
        <v>19.75</v>
      </c>
      <c r="E577" s="5">
        <f>20.5-D577</f>
        <v>0.75</v>
      </c>
      <c r="F577" s="6">
        <v>228065</v>
      </c>
      <c r="G577" s="6">
        <v>255432.8</v>
      </c>
      <c r="H577" s="6">
        <f>(G577-F577)/E577</f>
        <v>36490.399999999987</v>
      </c>
      <c r="I577" s="6">
        <f t="shared" si="16"/>
        <v>27367.799999999988</v>
      </c>
      <c r="J577" s="7" t="s">
        <v>21</v>
      </c>
      <c r="K577" s="7" t="s">
        <v>21</v>
      </c>
      <c r="L577" s="7">
        <v>7</v>
      </c>
      <c r="M577" s="7">
        <f>AVERAGE(J577:L577)</f>
        <v>7</v>
      </c>
      <c r="N577" s="7" t="str">
        <f>IF(M577&lt;=6.9, "Detractor", IF(M577&lt;=8.9, "Neutral",IF(M577&gt;=9, "Promoter")))</f>
        <v>Neutral</v>
      </c>
      <c r="O577" s="5" t="s">
        <v>22</v>
      </c>
      <c r="P577" s="5" t="s">
        <v>23</v>
      </c>
      <c r="Q577" s="5" t="s">
        <v>23</v>
      </c>
      <c r="R577" s="7" t="s">
        <v>36</v>
      </c>
      <c r="S577" s="7">
        <v>2</v>
      </c>
      <c r="T577" s="7">
        <v>0.94</v>
      </c>
      <c r="U577" s="7" t="str">
        <f t="shared" si="17"/>
        <v>Highest</v>
      </c>
    </row>
    <row r="578" spans="1:21" x14ac:dyDescent="0.5">
      <c r="A578" s="5" t="s">
        <v>85</v>
      </c>
      <c r="B578" s="5" t="s">
        <v>35</v>
      </c>
      <c r="C578" s="5" t="s">
        <v>20</v>
      </c>
      <c r="D578" s="5">
        <v>19</v>
      </c>
      <c r="E578" s="5">
        <f>20.5-D578</f>
        <v>1.5</v>
      </c>
      <c r="F578" s="6">
        <v>140249</v>
      </c>
      <c r="G578" s="6">
        <v>194946.11</v>
      </c>
      <c r="H578" s="6">
        <f>(G578-F578)/E578</f>
        <v>36464.739999999991</v>
      </c>
      <c r="I578" s="6">
        <f t="shared" si="16"/>
        <v>54697.109999999986</v>
      </c>
      <c r="J578" s="7" t="s">
        <v>21</v>
      </c>
      <c r="K578" s="7" t="s">
        <v>21</v>
      </c>
      <c r="L578" s="7">
        <v>7</v>
      </c>
      <c r="M578" s="7">
        <f>AVERAGE(J578:L578)</f>
        <v>7</v>
      </c>
      <c r="N578" s="7" t="str">
        <f>IF(M578&lt;=6.9, "Detractor", IF(M578&lt;=8.9, "Neutral",IF(M578&gt;=9, "Promoter")))</f>
        <v>Neutral</v>
      </c>
      <c r="O578" s="5" t="s">
        <v>23</v>
      </c>
      <c r="P578" s="5" t="s">
        <v>23</v>
      </c>
      <c r="Q578" s="5" t="s">
        <v>23</v>
      </c>
      <c r="R578" s="7" t="s">
        <v>36</v>
      </c>
      <c r="S578" s="7" t="e">
        <v>#N/A</v>
      </c>
      <c r="T578" s="7" t="e">
        <v>#N/A</v>
      </c>
      <c r="U578" s="7" t="e">
        <f t="shared" si="17"/>
        <v>#N/A</v>
      </c>
    </row>
    <row r="579" spans="1:21" x14ac:dyDescent="0.5">
      <c r="A579" s="5" t="s">
        <v>1025</v>
      </c>
      <c r="B579" s="5" t="s">
        <v>19</v>
      </c>
      <c r="C579" s="5" t="s">
        <v>46</v>
      </c>
      <c r="D579" s="5">
        <v>17</v>
      </c>
      <c r="E579" s="5">
        <f>20.5-D579</f>
        <v>3.5</v>
      </c>
      <c r="F579" s="6">
        <v>310373</v>
      </c>
      <c r="G579" s="6">
        <v>437625.93</v>
      </c>
      <c r="H579" s="6">
        <f>(G579-F579)/E579</f>
        <v>36357.979999999996</v>
      </c>
      <c r="I579" s="6">
        <f t="shared" ref="I579:I642" si="18">G579-F579</f>
        <v>127252.93</v>
      </c>
      <c r="J579" s="7">
        <v>9</v>
      </c>
      <c r="K579" s="7">
        <v>7</v>
      </c>
      <c r="L579" s="7">
        <v>8</v>
      </c>
      <c r="M579" s="7">
        <f>AVERAGE(J579:L579)</f>
        <v>8</v>
      </c>
      <c r="N579" s="7" t="str">
        <f>IF(M579&lt;=6.9, "Detractor", IF(M579&lt;=8.9, "Neutral",IF(M579&gt;=9, "Promoter")))</f>
        <v>Neutral</v>
      </c>
      <c r="O579" s="5" t="s">
        <v>23</v>
      </c>
      <c r="P579" s="5" t="s">
        <v>23</v>
      </c>
      <c r="Q579" s="5" t="s">
        <v>22</v>
      </c>
      <c r="R579" s="7" t="s">
        <v>24</v>
      </c>
      <c r="S579" s="7">
        <v>6</v>
      </c>
      <c r="T579" s="7">
        <v>0.23</v>
      </c>
      <c r="U579" s="7" t="str">
        <f t="shared" ref="U579:U642" si="19">IF(T579&lt;=0.25,"Low",IF(T579&lt;=0.5,"Medium",IF(T579&lt;=0.75,"High",IF(T579&gt;=0.76,"Highest"))))</f>
        <v>Low</v>
      </c>
    </row>
    <row r="580" spans="1:21" x14ac:dyDescent="0.5">
      <c r="A580" s="5" t="s">
        <v>651</v>
      </c>
      <c r="B580" s="5" t="s">
        <v>35</v>
      </c>
      <c r="C580" s="5" t="s">
        <v>20</v>
      </c>
      <c r="D580" s="5">
        <v>18.5</v>
      </c>
      <c r="E580" s="5">
        <f>20.5-D580</f>
        <v>2</v>
      </c>
      <c r="F580" s="6">
        <v>196380</v>
      </c>
      <c r="G580" s="6">
        <v>269040.59999999998</v>
      </c>
      <c r="H580" s="6">
        <f>(G580-F580)/E580</f>
        <v>36330.299999999988</v>
      </c>
      <c r="I580" s="6">
        <f t="shared" si="18"/>
        <v>72660.599999999977</v>
      </c>
      <c r="J580" s="7" t="s">
        <v>21</v>
      </c>
      <c r="K580" s="7">
        <v>8</v>
      </c>
      <c r="L580" s="7">
        <v>7</v>
      </c>
      <c r="M580" s="7">
        <f>AVERAGE(J580:L580)</f>
        <v>7.5</v>
      </c>
      <c r="N580" s="7" t="str">
        <f>IF(M580&lt;=6.9, "Detractor", IF(M580&lt;=8.9, "Neutral",IF(M580&gt;=9, "Promoter")))</f>
        <v>Neutral</v>
      </c>
      <c r="O580" s="5" t="s">
        <v>22</v>
      </c>
      <c r="P580" s="5" t="s">
        <v>23</v>
      </c>
      <c r="Q580" s="5" t="s">
        <v>23</v>
      </c>
      <c r="R580" s="7" t="s">
        <v>24</v>
      </c>
      <c r="S580" s="7" t="e">
        <v>#N/A</v>
      </c>
      <c r="T580" s="7" t="e">
        <v>#N/A</v>
      </c>
      <c r="U580" s="7" t="e">
        <f t="shared" si="19"/>
        <v>#N/A</v>
      </c>
    </row>
    <row r="581" spans="1:21" x14ac:dyDescent="0.5">
      <c r="A581" s="5" t="s">
        <v>458</v>
      </c>
      <c r="B581" s="5" t="s">
        <v>31</v>
      </c>
      <c r="C581" s="5" t="s">
        <v>54</v>
      </c>
      <c r="D581" s="5">
        <v>19</v>
      </c>
      <c r="E581" s="5">
        <f>20.5-D581</f>
        <v>1.5</v>
      </c>
      <c r="F581" s="6">
        <v>245419</v>
      </c>
      <c r="G581" s="6">
        <v>299411.18</v>
      </c>
      <c r="H581" s="6">
        <f>(G581-F581)/E581</f>
        <v>35994.78666666666</v>
      </c>
      <c r="I581" s="6">
        <f t="shared" si="18"/>
        <v>53992.179999999993</v>
      </c>
      <c r="J581" s="7" t="s">
        <v>21</v>
      </c>
      <c r="K581" s="7" t="s">
        <v>21</v>
      </c>
      <c r="L581" s="7">
        <v>9</v>
      </c>
      <c r="M581" s="7">
        <f>AVERAGE(J581:L581)</f>
        <v>9</v>
      </c>
      <c r="N581" s="7" t="str">
        <f>IF(M581&lt;=6.9, "Detractor", IF(M581&lt;=8.9, "Neutral",IF(M581&gt;=9, "Promoter")))</f>
        <v>Promoter</v>
      </c>
      <c r="O581" s="5" t="s">
        <v>23</v>
      </c>
      <c r="P581" s="5" t="s">
        <v>23</v>
      </c>
      <c r="Q581" s="5" t="s">
        <v>23</v>
      </c>
      <c r="R581" s="7" t="s">
        <v>24</v>
      </c>
      <c r="S581" s="7">
        <v>1</v>
      </c>
      <c r="T581" s="7">
        <v>0.37</v>
      </c>
      <c r="U581" s="7" t="str">
        <f t="shared" si="19"/>
        <v>Medium</v>
      </c>
    </row>
    <row r="582" spans="1:21" x14ac:dyDescent="0.5">
      <c r="A582" s="5" t="s">
        <v>199</v>
      </c>
      <c r="B582" s="5" t="s">
        <v>26</v>
      </c>
      <c r="C582" s="5" t="s">
        <v>43</v>
      </c>
      <c r="D582" s="5">
        <v>17.5</v>
      </c>
      <c r="E582" s="5">
        <f>20.5-D582</f>
        <v>3</v>
      </c>
      <c r="F582" s="6">
        <v>633131</v>
      </c>
      <c r="G582" s="6">
        <v>740763.27</v>
      </c>
      <c r="H582" s="6">
        <f>(G582-F582)/E582</f>
        <v>35877.42333333334</v>
      </c>
      <c r="I582" s="6">
        <f t="shared" si="18"/>
        <v>107632.27000000002</v>
      </c>
      <c r="J582" s="7">
        <v>9</v>
      </c>
      <c r="K582" s="7">
        <v>9</v>
      </c>
      <c r="L582" s="7">
        <v>9</v>
      </c>
      <c r="M582" s="7">
        <f>AVERAGE(J582:L582)</f>
        <v>9</v>
      </c>
      <c r="N582" s="7" t="str">
        <f>IF(M582&lt;=6.9, "Detractor", IF(M582&lt;=8.9, "Neutral",IF(M582&gt;=9, "Promoter")))</f>
        <v>Promoter</v>
      </c>
      <c r="O582" s="5" t="s">
        <v>23</v>
      </c>
      <c r="P582" s="5" t="s">
        <v>23</v>
      </c>
      <c r="Q582" s="5" t="s">
        <v>22</v>
      </c>
      <c r="R582" s="7" t="s">
        <v>24</v>
      </c>
      <c r="S582" s="7">
        <v>5</v>
      </c>
      <c r="T582" s="7">
        <v>0.16</v>
      </c>
      <c r="U582" s="7" t="str">
        <f t="shared" si="19"/>
        <v>Low</v>
      </c>
    </row>
    <row r="583" spans="1:21" x14ac:dyDescent="0.5">
      <c r="A583" s="5" t="s">
        <v>75</v>
      </c>
      <c r="B583" s="5" t="s">
        <v>35</v>
      </c>
      <c r="C583" s="5" t="s">
        <v>33</v>
      </c>
      <c r="D583" s="5">
        <v>17.75</v>
      </c>
      <c r="E583" s="5">
        <f>20.5-D583</f>
        <v>2.75</v>
      </c>
      <c r="F583" s="6">
        <v>205004</v>
      </c>
      <c r="G583" s="6">
        <v>303405.92</v>
      </c>
      <c r="H583" s="6">
        <f>(G583-F583)/E583</f>
        <v>35782.516363636358</v>
      </c>
      <c r="I583" s="6">
        <f t="shared" si="18"/>
        <v>98401.919999999984</v>
      </c>
      <c r="J583" s="7">
        <v>10</v>
      </c>
      <c r="K583" s="7">
        <v>9</v>
      </c>
      <c r="L583" s="7">
        <v>10</v>
      </c>
      <c r="M583" s="7">
        <f>AVERAGE(J583:L583)</f>
        <v>9.6666666666666661</v>
      </c>
      <c r="N583" s="7" t="str">
        <f>IF(M583&lt;=6.9, "Detractor", IF(M583&lt;=8.9, "Neutral",IF(M583&gt;=9, "Promoter")))</f>
        <v>Promoter</v>
      </c>
      <c r="O583" s="5" t="s">
        <v>22</v>
      </c>
      <c r="P583" s="5" t="s">
        <v>22</v>
      </c>
      <c r="Q583" s="5" t="s">
        <v>23</v>
      </c>
      <c r="R583" s="7" t="s">
        <v>24</v>
      </c>
      <c r="S583" s="7">
        <v>6</v>
      </c>
      <c r="T583" s="7">
        <v>0.44</v>
      </c>
      <c r="U583" s="7" t="str">
        <f t="shared" si="19"/>
        <v>Medium</v>
      </c>
    </row>
    <row r="584" spans="1:21" x14ac:dyDescent="0.5">
      <c r="A584" s="5" t="s">
        <v>169</v>
      </c>
      <c r="B584" s="5" t="s">
        <v>35</v>
      </c>
      <c r="C584" s="5" t="s">
        <v>46</v>
      </c>
      <c r="D584" s="5">
        <v>17</v>
      </c>
      <c r="E584" s="5">
        <f>20.5-D584</f>
        <v>3.5</v>
      </c>
      <c r="F584" s="6">
        <v>234360</v>
      </c>
      <c r="G584" s="6">
        <v>358570.8</v>
      </c>
      <c r="H584" s="6">
        <f>(G584-F584)/E584</f>
        <v>35488.799999999996</v>
      </c>
      <c r="I584" s="6">
        <f t="shared" si="18"/>
        <v>124210.79999999999</v>
      </c>
      <c r="J584" s="7">
        <v>8</v>
      </c>
      <c r="K584" s="7">
        <v>9</v>
      </c>
      <c r="L584" s="7">
        <v>9</v>
      </c>
      <c r="M584" s="7">
        <f>AVERAGE(J584:L584)</f>
        <v>8.6666666666666661</v>
      </c>
      <c r="N584" s="7" t="str">
        <f>IF(M584&lt;=6.9, "Detractor", IF(M584&lt;=8.9, "Neutral",IF(M584&gt;=9, "Promoter")))</f>
        <v>Neutral</v>
      </c>
      <c r="O584" s="5" t="s">
        <v>23</v>
      </c>
      <c r="P584" s="5" t="s">
        <v>23</v>
      </c>
      <c r="Q584" s="5" t="s">
        <v>22</v>
      </c>
      <c r="R584" s="7" t="s">
        <v>24</v>
      </c>
      <c r="S584" s="7">
        <v>4</v>
      </c>
      <c r="T584" s="7">
        <v>0.11</v>
      </c>
      <c r="U584" s="7" t="str">
        <f t="shared" si="19"/>
        <v>Low</v>
      </c>
    </row>
    <row r="585" spans="1:21" x14ac:dyDescent="0.5">
      <c r="A585" s="5" t="s">
        <v>857</v>
      </c>
      <c r="B585" s="5" t="s">
        <v>31</v>
      </c>
      <c r="C585" s="5" t="s">
        <v>70</v>
      </c>
      <c r="D585" s="5">
        <v>17.5</v>
      </c>
      <c r="E585" s="5">
        <f>20.5-D585</f>
        <v>3</v>
      </c>
      <c r="F585" s="6">
        <v>252975</v>
      </c>
      <c r="G585" s="6">
        <v>359224.5</v>
      </c>
      <c r="H585" s="6">
        <f>(G585-F585)/E585</f>
        <v>35416.5</v>
      </c>
      <c r="I585" s="6">
        <f t="shared" si="18"/>
        <v>106249.5</v>
      </c>
      <c r="J585" s="7">
        <v>10</v>
      </c>
      <c r="K585" s="7">
        <v>10</v>
      </c>
      <c r="L585" s="7">
        <v>9</v>
      </c>
      <c r="M585" s="7">
        <f>AVERAGE(J585:L585)</f>
        <v>9.6666666666666661</v>
      </c>
      <c r="N585" s="7" t="str">
        <f>IF(M585&lt;=6.9, "Detractor", IF(M585&lt;=8.9, "Neutral",IF(M585&gt;=9, "Promoter")))</f>
        <v>Promoter</v>
      </c>
      <c r="O585" s="5" t="s">
        <v>22</v>
      </c>
      <c r="P585" s="5" t="s">
        <v>23</v>
      </c>
      <c r="Q585" s="5" t="s">
        <v>23</v>
      </c>
      <c r="R585" s="7" t="s">
        <v>24</v>
      </c>
      <c r="S585" s="7">
        <v>3</v>
      </c>
      <c r="T585" s="7">
        <v>0.13</v>
      </c>
      <c r="U585" s="7" t="str">
        <f t="shared" si="19"/>
        <v>Low</v>
      </c>
    </row>
    <row r="586" spans="1:21" x14ac:dyDescent="0.5">
      <c r="A586" s="5" t="s">
        <v>899</v>
      </c>
      <c r="B586" s="5" t="s">
        <v>35</v>
      </c>
      <c r="C586" s="5" t="s">
        <v>27</v>
      </c>
      <c r="D586" s="5">
        <v>17.5</v>
      </c>
      <c r="E586" s="5">
        <f>20.5-D586</f>
        <v>3</v>
      </c>
      <c r="F586" s="6">
        <v>241131</v>
      </c>
      <c r="G586" s="6">
        <v>347228.64</v>
      </c>
      <c r="H586" s="6">
        <f>(G586-F586)/E586</f>
        <v>35365.880000000005</v>
      </c>
      <c r="I586" s="6">
        <f t="shared" si="18"/>
        <v>106097.64000000001</v>
      </c>
      <c r="J586" s="7">
        <v>10</v>
      </c>
      <c r="K586" s="7">
        <v>9</v>
      </c>
      <c r="L586" s="7">
        <v>6</v>
      </c>
      <c r="M586" s="7">
        <f>AVERAGE(J586:L586)</f>
        <v>8.3333333333333339</v>
      </c>
      <c r="N586" s="7" t="str">
        <f>IF(M586&lt;=6.9, "Detractor", IF(M586&lt;=8.9, "Neutral",IF(M586&gt;=9, "Promoter")))</f>
        <v>Neutral</v>
      </c>
      <c r="O586" s="5" t="s">
        <v>23</v>
      </c>
      <c r="P586" s="5" t="s">
        <v>22</v>
      </c>
      <c r="Q586" s="5" t="s">
        <v>22</v>
      </c>
      <c r="R586" s="7" t="s">
        <v>24</v>
      </c>
      <c r="S586" s="7">
        <v>3</v>
      </c>
      <c r="T586" s="7">
        <v>0.83</v>
      </c>
      <c r="U586" s="7" t="str">
        <f t="shared" si="19"/>
        <v>Highest</v>
      </c>
    </row>
    <row r="587" spans="1:21" x14ac:dyDescent="0.5">
      <c r="A587" s="5" t="s">
        <v>215</v>
      </c>
      <c r="B587" s="5" t="s">
        <v>26</v>
      </c>
      <c r="C587" s="5" t="s">
        <v>43</v>
      </c>
      <c r="D587" s="5">
        <v>18</v>
      </c>
      <c r="E587" s="5">
        <f>20.5-D587</f>
        <v>2.5</v>
      </c>
      <c r="F587" s="6">
        <v>516688</v>
      </c>
      <c r="G587" s="6">
        <v>604524.96</v>
      </c>
      <c r="H587" s="6">
        <f>(G587-F587)/E587</f>
        <v>35134.783999999985</v>
      </c>
      <c r="I587" s="6">
        <f t="shared" si="18"/>
        <v>87836.959999999963</v>
      </c>
      <c r="J587" s="7" t="s">
        <v>21</v>
      </c>
      <c r="K587" s="7">
        <v>7</v>
      </c>
      <c r="L587" s="7">
        <v>3</v>
      </c>
      <c r="M587" s="7">
        <f>AVERAGE(J587:L587)</f>
        <v>5</v>
      </c>
      <c r="N587" s="7" t="str">
        <f>IF(M587&lt;=6.9, "Detractor", IF(M587&lt;=8.9, "Neutral",IF(M587&gt;=9, "Promoter")))</f>
        <v>Detractor</v>
      </c>
      <c r="O587" s="5" t="s">
        <v>22</v>
      </c>
      <c r="P587" s="5" t="s">
        <v>22</v>
      </c>
      <c r="Q587" s="5" t="s">
        <v>22</v>
      </c>
      <c r="R587" s="7" t="s">
        <v>36</v>
      </c>
      <c r="S587" s="7">
        <v>2</v>
      </c>
      <c r="T587" s="7">
        <v>0.03</v>
      </c>
      <c r="U587" s="7" t="str">
        <f t="shared" si="19"/>
        <v>Low</v>
      </c>
    </row>
    <row r="588" spans="1:21" x14ac:dyDescent="0.5">
      <c r="A588" s="5" t="s">
        <v>797</v>
      </c>
      <c r="B588" s="5" t="s">
        <v>26</v>
      </c>
      <c r="C588" s="5" t="s">
        <v>41</v>
      </c>
      <c r="D588" s="5">
        <v>18</v>
      </c>
      <c r="E588" s="5">
        <f>20.5-D588</f>
        <v>2.5</v>
      </c>
      <c r="F588" s="6">
        <v>728923</v>
      </c>
      <c r="G588" s="6">
        <v>816393.76</v>
      </c>
      <c r="H588" s="6">
        <f>(G588-F588)/E588</f>
        <v>34988.304000000004</v>
      </c>
      <c r="I588" s="6">
        <f t="shared" si="18"/>
        <v>87470.760000000009</v>
      </c>
      <c r="J588" s="7" t="s">
        <v>21</v>
      </c>
      <c r="K588" s="7">
        <v>9</v>
      </c>
      <c r="L588" s="7">
        <v>8</v>
      </c>
      <c r="M588" s="7">
        <f>AVERAGE(J588:L588)</f>
        <v>8.5</v>
      </c>
      <c r="N588" s="7" t="str">
        <f>IF(M588&lt;=6.9, "Detractor", IF(M588&lt;=8.9, "Neutral",IF(M588&gt;=9, "Promoter")))</f>
        <v>Neutral</v>
      </c>
      <c r="O588" s="5" t="s">
        <v>22</v>
      </c>
      <c r="P588" s="5" t="s">
        <v>22</v>
      </c>
      <c r="Q588" s="5" t="s">
        <v>22</v>
      </c>
      <c r="R588" s="7" t="s">
        <v>36</v>
      </c>
      <c r="S588" s="7">
        <v>2</v>
      </c>
      <c r="T588" s="7">
        <v>0.99</v>
      </c>
      <c r="U588" s="7" t="str">
        <f t="shared" si="19"/>
        <v>Highest</v>
      </c>
    </row>
    <row r="589" spans="1:21" x14ac:dyDescent="0.5">
      <c r="A589" s="5" t="s">
        <v>665</v>
      </c>
      <c r="B589" s="5" t="s">
        <v>35</v>
      </c>
      <c r="C589" s="5" t="s">
        <v>54</v>
      </c>
      <c r="D589" s="5">
        <v>19.25</v>
      </c>
      <c r="E589" s="5">
        <f>20.5-D589</f>
        <v>1.25</v>
      </c>
      <c r="F589" s="6">
        <v>242514</v>
      </c>
      <c r="G589" s="6">
        <v>286166.52</v>
      </c>
      <c r="H589" s="6">
        <f>(G589-F589)/E589</f>
        <v>34922.016000000018</v>
      </c>
      <c r="I589" s="6">
        <f t="shared" si="18"/>
        <v>43652.520000000019</v>
      </c>
      <c r="J589" s="7" t="s">
        <v>21</v>
      </c>
      <c r="K589" s="7" t="s">
        <v>21</v>
      </c>
      <c r="L589" s="7">
        <v>10</v>
      </c>
      <c r="M589" s="7">
        <f>AVERAGE(J589:L589)</f>
        <v>10</v>
      </c>
      <c r="N589" s="7" t="str">
        <f>IF(M589&lt;=6.9, "Detractor", IF(M589&lt;=8.9, "Neutral",IF(M589&gt;=9, "Promoter")))</f>
        <v>Promoter</v>
      </c>
      <c r="O589" s="5" t="s">
        <v>22</v>
      </c>
      <c r="P589" s="5" t="s">
        <v>23</v>
      </c>
      <c r="Q589" s="5" t="s">
        <v>23</v>
      </c>
      <c r="R589" s="7" t="s">
        <v>24</v>
      </c>
      <c r="S589" s="7">
        <v>2</v>
      </c>
      <c r="T589" s="7">
        <v>0.15</v>
      </c>
      <c r="U589" s="7" t="str">
        <f t="shared" si="19"/>
        <v>Low</v>
      </c>
    </row>
    <row r="590" spans="1:21" x14ac:dyDescent="0.5">
      <c r="A590" s="5" t="s">
        <v>669</v>
      </c>
      <c r="B590" s="5" t="s">
        <v>31</v>
      </c>
      <c r="C590" s="5" t="s">
        <v>46</v>
      </c>
      <c r="D590" s="5">
        <v>17.5</v>
      </c>
      <c r="E590" s="5">
        <f>20.5-D590</f>
        <v>3</v>
      </c>
      <c r="F590" s="6">
        <v>370876</v>
      </c>
      <c r="G590" s="6">
        <v>474721.28000000003</v>
      </c>
      <c r="H590" s="6">
        <f>(G590-F590)/E590</f>
        <v>34615.093333333345</v>
      </c>
      <c r="I590" s="6">
        <f t="shared" si="18"/>
        <v>103845.28000000003</v>
      </c>
      <c r="J590" s="7">
        <v>5</v>
      </c>
      <c r="K590" s="7">
        <v>8</v>
      </c>
      <c r="L590" s="7">
        <v>10</v>
      </c>
      <c r="M590" s="7">
        <f>AVERAGE(J590:L590)</f>
        <v>7.666666666666667</v>
      </c>
      <c r="N590" s="7" t="str">
        <f>IF(M590&lt;=6.9, "Detractor", IF(M590&lt;=8.9, "Neutral",IF(M590&gt;=9, "Promoter")))</f>
        <v>Neutral</v>
      </c>
      <c r="O590" s="5" t="s">
        <v>22</v>
      </c>
      <c r="P590" s="5" t="s">
        <v>22</v>
      </c>
      <c r="Q590" s="5" t="s">
        <v>22</v>
      </c>
      <c r="R590" s="7" t="s">
        <v>24</v>
      </c>
      <c r="S590" s="7">
        <v>3</v>
      </c>
      <c r="T590" s="7">
        <v>0.57999999999999996</v>
      </c>
      <c r="U590" s="7" t="str">
        <f t="shared" si="19"/>
        <v>High</v>
      </c>
    </row>
    <row r="591" spans="1:21" x14ac:dyDescent="0.5">
      <c r="A591" s="5" t="s">
        <v>308</v>
      </c>
      <c r="B591" s="5" t="s">
        <v>35</v>
      </c>
      <c r="C591" s="5" t="s">
        <v>20</v>
      </c>
      <c r="D591" s="5">
        <v>18.25</v>
      </c>
      <c r="E591" s="5">
        <f>20.5-D591</f>
        <v>2.25</v>
      </c>
      <c r="F591" s="6">
        <v>111202</v>
      </c>
      <c r="G591" s="6">
        <v>189043.4</v>
      </c>
      <c r="H591" s="6">
        <f>(G591-F591)/E591</f>
        <v>34596.177777777775</v>
      </c>
      <c r="I591" s="6">
        <f t="shared" si="18"/>
        <v>77841.399999999994</v>
      </c>
      <c r="J591" s="7" t="s">
        <v>21</v>
      </c>
      <c r="K591" s="7">
        <v>10</v>
      </c>
      <c r="L591" s="7">
        <v>5</v>
      </c>
      <c r="M591" s="7">
        <f>AVERAGE(J591:L591)</f>
        <v>7.5</v>
      </c>
      <c r="N591" s="7" t="str">
        <f>IF(M591&lt;=6.9, "Detractor", IF(M591&lt;=8.9, "Neutral",IF(M591&gt;=9, "Promoter")))</f>
        <v>Neutral</v>
      </c>
      <c r="O591" s="5" t="s">
        <v>23</v>
      </c>
      <c r="P591" s="5" t="s">
        <v>23</v>
      </c>
      <c r="Q591" s="5" t="s">
        <v>22</v>
      </c>
      <c r="R591" s="7" t="s">
        <v>24</v>
      </c>
      <c r="S591" s="7" t="e">
        <v>#N/A</v>
      </c>
      <c r="T591" s="7" t="e">
        <v>#N/A</v>
      </c>
      <c r="U591" s="7" t="e">
        <f t="shared" si="19"/>
        <v>#N/A</v>
      </c>
    </row>
    <row r="592" spans="1:21" x14ac:dyDescent="0.5">
      <c r="A592" s="5" t="s">
        <v>112</v>
      </c>
      <c r="B592" s="5" t="s">
        <v>35</v>
      </c>
      <c r="C592" s="5" t="s">
        <v>54</v>
      </c>
      <c r="D592" s="5">
        <v>17</v>
      </c>
      <c r="E592" s="5">
        <f>20.5-D592</f>
        <v>3.5</v>
      </c>
      <c r="F592" s="6">
        <v>171037</v>
      </c>
      <c r="G592" s="6">
        <v>290762.90000000002</v>
      </c>
      <c r="H592" s="6">
        <f>(G592-F592)/E592</f>
        <v>34207.400000000009</v>
      </c>
      <c r="I592" s="6">
        <f t="shared" si="18"/>
        <v>119725.90000000002</v>
      </c>
      <c r="J592" s="7">
        <v>10</v>
      </c>
      <c r="K592" s="7">
        <v>5</v>
      </c>
      <c r="L592" s="7">
        <v>9</v>
      </c>
      <c r="M592" s="7">
        <f>AVERAGE(J592:L592)</f>
        <v>8</v>
      </c>
      <c r="N592" s="7" t="str">
        <f>IF(M592&lt;=6.9, "Detractor", IF(M592&lt;=8.9, "Neutral",IF(M592&gt;=9, "Promoter")))</f>
        <v>Neutral</v>
      </c>
      <c r="O592" s="5" t="s">
        <v>23</v>
      </c>
      <c r="P592" s="5" t="s">
        <v>23</v>
      </c>
      <c r="Q592" s="5" t="s">
        <v>23</v>
      </c>
      <c r="R592" s="7" t="s">
        <v>36</v>
      </c>
      <c r="S592" s="7">
        <v>5</v>
      </c>
      <c r="T592" s="7">
        <v>0.65</v>
      </c>
      <c r="U592" s="7" t="str">
        <f t="shared" si="19"/>
        <v>High</v>
      </c>
    </row>
    <row r="593" spans="1:21" x14ac:dyDescent="0.5">
      <c r="A593" s="5" t="s">
        <v>534</v>
      </c>
      <c r="B593" s="5" t="s">
        <v>31</v>
      </c>
      <c r="C593" s="5" t="s">
        <v>33</v>
      </c>
      <c r="D593" s="5">
        <v>18.75</v>
      </c>
      <c r="E593" s="5">
        <f>20.5-D593</f>
        <v>1.75</v>
      </c>
      <c r="F593" s="6">
        <v>460174</v>
      </c>
      <c r="G593" s="6">
        <v>519996.62</v>
      </c>
      <c r="H593" s="6">
        <f>(G593-F593)/E593</f>
        <v>34184.354285714282</v>
      </c>
      <c r="I593" s="6">
        <f t="shared" si="18"/>
        <v>59822.619999999995</v>
      </c>
      <c r="J593" s="7" t="s">
        <v>21</v>
      </c>
      <c r="K593" s="7">
        <v>9</v>
      </c>
      <c r="L593" s="7">
        <v>8</v>
      </c>
      <c r="M593" s="7">
        <f>AVERAGE(J593:L593)</f>
        <v>8.5</v>
      </c>
      <c r="N593" s="7" t="str">
        <f>IF(M593&lt;=6.9, "Detractor", IF(M593&lt;=8.9, "Neutral",IF(M593&gt;=9, "Promoter")))</f>
        <v>Neutral</v>
      </c>
      <c r="O593" s="5" t="s">
        <v>23</v>
      </c>
      <c r="P593" s="5" t="s">
        <v>23</v>
      </c>
      <c r="Q593" s="5" t="s">
        <v>23</v>
      </c>
      <c r="R593" s="7" t="s">
        <v>24</v>
      </c>
      <c r="S593" s="7">
        <v>2</v>
      </c>
      <c r="T593" s="7">
        <v>0.68</v>
      </c>
      <c r="U593" s="7" t="str">
        <f t="shared" si="19"/>
        <v>High</v>
      </c>
    </row>
    <row r="594" spans="1:21" x14ac:dyDescent="0.5">
      <c r="A594" s="5" t="s">
        <v>629</v>
      </c>
      <c r="B594" s="5" t="s">
        <v>35</v>
      </c>
      <c r="C594" s="5" t="s">
        <v>20</v>
      </c>
      <c r="D594" s="5">
        <v>17.5</v>
      </c>
      <c r="E594" s="5">
        <f>20.5-D594</f>
        <v>3</v>
      </c>
      <c r="F594" s="6">
        <v>142219</v>
      </c>
      <c r="G594" s="6">
        <v>244616.68</v>
      </c>
      <c r="H594" s="6">
        <f>(G594-F594)/E594</f>
        <v>34132.559999999998</v>
      </c>
      <c r="I594" s="6">
        <f t="shared" si="18"/>
        <v>102397.68</v>
      </c>
      <c r="J594" s="7">
        <v>9</v>
      </c>
      <c r="K594" s="7">
        <v>10</v>
      </c>
      <c r="L594" s="7">
        <v>10</v>
      </c>
      <c r="M594" s="7">
        <f>AVERAGE(J594:L594)</f>
        <v>9.6666666666666661</v>
      </c>
      <c r="N594" s="7" t="str">
        <f>IF(M594&lt;=6.9, "Detractor", IF(M594&lt;=8.9, "Neutral",IF(M594&gt;=9, "Promoter")))</f>
        <v>Promoter</v>
      </c>
      <c r="O594" s="5" t="s">
        <v>22</v>
      </c>
      <c r="P594" s="5" t="s">
        <v>22</v>
      </c>
      <c r="Q594" s="5" t="s">
        <v>22</v>
      </c>
      <c r="R594" s="7" t="s">
        <v>24</v>
      </c>
      <c r="S594" s="7" t="e">
        <v>#N/A</v>
      </c>
      <c r="T594" s="7" t="e">
        <v>#N/A</v>
      </c>
      <c r="U594" s="7" t="e">
        <f t="shared" si="19"/>
        <v>#N/A</v>
      </c>
    </row>
    <row r="595" spans="1:21" x14ac:dyDescent="0.5">
      <c r="A595" s="5" t="s">
        <v>362</v>
      </c>
      <c r="B595" s="5" t="s">
        <v>35</v>
      </c>
      <c r="C595" s="5" t="s">
        <v>27</v>
      </c>
      <c r="D595" s="5">
        <v>17.75</v>
      </c>
      <c r="E595" s="5">
        <f>20.5-D595</f>
        <v>2.75</v>
      </c>
      <c r="F595" s="6">
        <v>133805</v>
      </c>
      <c r="G595" s="6">
        <v>227468.5</v>
      </c>
      <c r="H595" s="6">
        <f>(G595-F595)/E595</f>
        <v>34059.454545454544</v>
      </c>
      <c r="I595" s="6">
        <f t="shared" si="18"/>
        <v>93663.5</v>
      </c>
      <c r="J595" s="7">
        <v>10</v>
      </c>
      <c r="K595" s="7">
        <v>10</v>
      </c>
      <c r="L595" s="7">
        <v>9</v>
      </c>
      <c r="M595" s="7">
        <f>AVERAGE(J595:L595)</f>
        <v>9.6666666666666661</v>
      </c>
      <c r="N595" s="7" t="str">
        <f>IF(M595&lt;=6.9, "Detractor", IF(M595&lt;=8.9, "Neutral",IF(M595&gt;=9, "Promoter")))</f>
        <v>Promoter</v>
      </c>
      <c r="O595" s="5" t="s">
        <v>22</v>
      </c>
      <c r="P595" s="5" t="s">
        <v>22</v>
      </c>
      <c r="Q595" s="5" t="s">
        <v>23</v>
      </c>
      <c r="R595" s="7" t="s">
        <v>24</v>
      </c>
      <c r="S595" s="7">
        <v>4</v>
      </c>
      <c r="T595" s="7">
        <v>0.06</v>
      </c>
      <c r="U595" s="7" t="str">
        <f t="shared" si="19"/>
        <v>Low</v>
      </c>
    </row>
    <row r="596" spans="1:21" x14ac:dyDescent="0.5">
      <c r="A596" s="5" t="s">
        <v>581</v>
      </c>
      <c r="B596" s="5" t="s">
        <v>19</v>
      </c>
      <c r="C596" s="5" t="s">
        <v>70</v>
      </c>
      <c r="D596" s="5">
        <v>17</v>
      </c>
      <c r="E596" s="5">
        <f>20.5-D596</f>
        <v>3.5</v>
      </c>
      <c r="F596" s="6">
        <v>913094</v>
      </c>
      <c r="G596" s="6">
        <v>1031796.22</v>
      </c>
      <c r="H596" s="6">
        <f>(G596-F596)/E596</f>
        <v>33914.919999999991</v>
      </c>
      <c r="I596" s="6">
        <f t="shared" si="18"/>
        <v>118702.21999999997</v>
      </c>
      <c r="J596" s="7">
        <v>10</v>
      </c>
      <c r="K596" s="7">
        <v>7</v>
      </c>
      <c r="L596" s="7">
        <v>10</v>
      </c>
      <c r="M596" s="7">
        <f>AVERAGE(J596:L596)</f>
        <v>9</v>
      </c>
      <c r="N596" s="7" t="str">
        <f>IF(M596&lt;=6.9, "Detractor", IF(M596&lt;=8.9, "Neutral",IF(M596&gt;=9, "Promoter")))</f>
        <v>Promoter</v>
      </c>
      <c r="O596" s="5" t="s">
        <v>22</v>
      </c>
      <c r="P596" s="5" t="s">
        <v>23</v>
      </c>
      <c r="Q596" s="5" t="s">
        <v>23</v>
      </c>
      <c r="R596" s="7" t="s">
        <v>24</v>
      </c>
      <c r="S596" s="7">
        <v>2</v>
      </c>
      <c r="T596" s="7">
        <v>0.32</v>
      </c>
      <c r="U596" s="7" t="str">
        <f t="shared" si="19"/>
        <v>Medium</v>
      </c>
    </row>
    <row r="597" spans="1:21" x14ac:dyDescent="0.5">
      <c r="A597" s="5" t="s">
        <v>979</v>
      </c>
      <c r="B597" s="5" t="s">
        <v>31</v>
      </c>
      <c r="C597" s="5" t="s">
        <v>72</v>
      </c>
      <c r="D597" s="5">
        <v>18.75</v>
      </c>
      <c r="E597" s="5">
        <f>20.5-D597</f>
        <v>1.75</v>
      </c>
      <c r="F597" s="6">
        <v>164049</v>
      </c>
      <c r="G597" s="6">
        <v>223106.64</v>
      </c>
      <c r="H597" s="6">
        <f>(G597-F597)/E597</f>
        <v>33747.222857142864</v>
      </c>
      <c r="I597" s="6">
        <f t="shared" si="18"/>
        <v>59057.640000000014</v>
      </c>
      <c r="J597" s="7" t="s">
        <v>21</v>
      </c>
      <c r="K597" s="7">
        <v>10</v>
      </c>
      <c r="L597" s="7">
        <v>9</v>
      </c>
      <c r="M597" s="7">
        <f>AVERAGE(J597:L597)</f>
        <v>9.5</v>
      </c>
      <c r="N597" s="7" t="str">
        <f>IF(M597&lt;=6.9, "Detractor", IF(M597&lt;=8.9, "Neutral",IF(M597&gt;=9, "Promoter")))</f>
        <v>Promoter</v>
      </c>
      <c r="O597" s="5" t="s">
        <v>23</v>
      </c>
      <c r="P597" s="5" t="s">
        <v>23</v>
      </c>
      <c r="Q597" s="5" t="s">
        <v>22</v>
      </c>
      <c r="R597" s="7" t="s">
        <v>24</v>
      </c>
      <c r="S597" s="7">
        <v>4</v>
      </c>
      <c r="T597" s="7">
        <v>0.96</v>
      </c>
      <c r="U597" s="7" t="str">
        <f t="shared" si="19"/>
        <v>Highest</v>
      </c>
    </row>
    <row r="598" spans="1:21" x14ac:dyDescent="0.5">
      <c r="A598" s="5" t="s">
        <v>959</v>
      </c>
      <c r="B598" s="5" t="s">
        <v>19</v>
      </c>
      <c r="C598" s="5" t="s">
        <v>39</v>
      </c>
      <c r="D598" s="5">
        <v>19.25</v>
      </c>
      <c r="E598" s="5">
        <f>20.5-D598</f>
        <v>1.25</v>
      </c>
      <c r="F598" s="6">
        <v>199305</v>
      </c>
      <c r="G598" s="6">
        <v>241159.05</v>
      </c>
      <c r="H598" s="6">
        <f>(G598-F598)/E598</f>
        <v>33483.239999999991</v>
      </c>
      <c r="I598" s="6">
        <f t="shared" si="18"/>
        <v>41854.049999999988</v>
      </c>
      <c r="J598" s="7" t="s">
        <v>21</v>
      </c>
      <c r="K598" s="7" t="s">
        <v>21</v>
      </c>
      <c r="L598" s="7">
        <v>9</v>
      </c>
      <c r="M598" s="7">
        <f>AVERAGE(J598:L598)</f>
        <v>9</v>
      </c>
      <c r="N598" s="7" t="str">
        <f>IF(M598&lt;=6.9, "Detractor", IF(M598&lt;=8.9, "Neutral",IF(M598&gt;=9, "Promoter")))</f>
        <v>Promoter</v>
      </c>
      <c r="O598" s="5" t="s">
        <v>23</v>
      </c>
      <c r="P598" s="5" t="s">
        <v>22</v>
      </c>
      <c r="Q598" s="5" t="s">
        <v>23</v>
      </c>
      <c r="R598" s="7" t="s">
        <v>36</v>
      </c>
      <c r="S598" s="7">
        <v>1</v>
      </c>
      <c r="T598" s="7">
        <v>0.25</v>
      </c>
      <c r="U598" s="7" t="str">
        <f t="shared" si="19"/>
        <v>Low</v>
      </c>
    </row>
    <row r="599" spans="1:21" x14ac:dyDescent="0.5">
      <c r="A599" s="5" t="s">
        <v>430</v>
      </c>
      <c r="B599" s="5" t="s">
        <v>19</v>
      </c>
      <c r="C599" s="5" t="s">
        <v>54</v>
      </c>
      <c r="D599" s="5">
        <v>19.25</v>
      </c>
      <c r="E599" s="5">
        <f>20.5-D599</f>
        <v>1.25</v>
      </c>
      <c r="F599" s="6">
        <v>413894</v>
      </c>
      <c r="G599" s="6">
        <v>455283.4</v>
      </c>
      <c r="H599" s="6">
        <f>(G599-F599)/E599</f>
        <v>33111.520000000019</v>
      </c>
      <c r="I599" s="6">
        <f t="shared" si="18"/>
        <v>41389.400000000023</v>
      </c>
      <c r="J599" s="7" t="s">
        <v>21</v>
      </c>
      <c r="K599" s="7" t="s">
        <v>21</v>
      </c>
      <c r="L599" s="7">
        <v>8</v>
      </c>
      <c r="M599" s="7">
        <f>AVERAGE(J599:L599)</f>
        <v>8</v>
      </c>
      <c r="N599" s="7" t="str">
        <f>IF(M599&lt;=6.9, "Detractor", IF(M599&lt;=8.9, "Neutral",IF(M599&gt;=9, "Promoter")))</f>
        <v>Neutral</v>
      </c>
      <c r="O599" s="5" t="s">
        <v>22</v>
      </c>
      <c r="P599" s="5" t="s">
        <v>22</v>
      </c>
      <c r="Q599" s="5" t="s">
        <v>22</v>
      </c>
      <c r="R599" s="7" t="s">
        <v>24</v>
      </c>
      <c r="S599" s="7">
        <v>1</v>
      </c>
      <c r="T599" s="7">
        <v>0.27</v>
      </c>
      <c r="U599" s="7" t="str">
        <f t="shared" si="19"/>
        <v>Medium</v>
      </c>
    </row>
    <row r="600" spans="1:21" x14ac:dyDescent="0.5">
      <c r="A600" s="5" t="s">
        <v>132</v>
      </c>
      <c r="B600" s="5" t="s">
        <v>35</v>
      </c>
      <c r="C600" s="5" t="s">
        <v>27</v>
      </c>
      <c r="D600" s="5">
        <v>18</v>
      </c>
      <c r="E600" s="5">
        <f>20.5-D600</f>
        <v>2.5</v>
      </c>
      <c r="F600" s="6">
        <v>87102</v>
      </c>
      <c r="G600" s="6">
        <v>169848.9</v>
      </c>
      <c r="H600" s="6">
        <f>(G600-F600)/E600</f>
        <v>33098.759999999995</v>
      </c>
      <c r="I600" s="6">
        <f t="shared" si="18"/>
        <v>82746.899999999994</v>
      </c>
      <c r="J600" s="7" t="s">
        <v>21</v>
      </c>
      <c r="K600" s="7">
        <v>9</v>
      </c>
      <c r="L600" s="7">
        <v>5</v>
      </c>
      <c r="M600" s="7">
        <f>AVERAGE(J600:L600)</f>
        <v>7</v>
      </c>
      <c r="N600" s="7" t="str">
        <f>IF(M600&lt;=6.9, "Detractor", IF(M600&lt;=8.9, "Neutral",IF(M600&gt;=9, "Promoter")))</f>
        <v>Neutral</v>
      </c>
      <c r="O600" s="5" t="s">
        <v>22</v>
      </c>
      <c r="P600" s="5" t="s">
        <v>23</v>
      </c>
      <c r="Q600" s="5" t="s">
        <v>23</v>
      </c>
      <c r="R600" s="7" t="s">
        <v>36</v>
      </c>
      <c r="S600" s="7">
        <v>4</v>
      </c>
      <c r="T600" s="7">
        <v>0.28000000000000003</v>
      </c>
      <c r="U600" s="7" t="str">
        <f t="shared" si="19"/>
        <v>Medium</v>
      </c>
    </row>
    <row r="601" spans="1:21" x14ac:dyDescent="0.5">
      <c r="A601" s="5" t="s">
        <v>253</v>
      </c>
      <c r="B601" s="5" t="s">
        <v>31</v>
      </c>
      <c r="C601" s="5" t="s">
        <v>43</v>
      </c>
      <c r="D601" s="5">
        <v>17.5</v>
      </c>
      <c r="E601" s="5">
        <f>20.5-D601</f>
        <v>3</v>
      </c>
      <c r="F601" s="6">
        <v>149721</v>
      </c>
      <c r="G601" s="6">
        <v>248536.86</v>
      </c>
      <c r="H601" s="6">
        <f>(G601-F601)/E601</f>
        <v>32938.619999999995</v>
      </c>
      <c r="I601" s="6">
        <f t="shared" si="18"/>
        <v>98815.859999999986</v>
      </c>
      <c r="J601" s="7">
        <v>9</v>
      </c>
      <c r="K601" s="7">
        <v>10</v>
      </c>
      <c r="L601" s="7">
        <v>10</v>
      </c>
      <c r="M601" s="7">
        <f>AVERAGE(J601:L601)</f>
        <v>9.6666666666666661</v>
      </c>
      <c r="N601" s="7" t="str">
        <f>IF(M601&lt;=6.9, "Detractor", IF(M601&lt;=8.9, "Neutral",IF(M601&gt;=9, "Promoter")))</f>
        <v>Promoter</v>
      </c>
      <c r="O601" s="5" t="s">
        <v>23</v>
      </c>
      <c r="P601" s="5" t="s">
        <v>22</v>
      </c>
      <c r="Q601" s="5" t="s">
        <v>22</v>
      </c>
      <c r="R601" s="7" t="s">
        <v>36</v>
      </c>
      <c r="S601" s="7">
        <v>4</v>
      </c>
      <c r="T601" s="7">
        <v>0</v>
      </c>
      <c r="U601" s="7" t="str">
        <f t="shared" si="19"/>
        <v>Low</v>
      </c>
    </row>
    <row r="602" spans="1:21" x14ac:dyDescent="0.5">
      <c r="A602" s="5" t="s">
        <v>726</v>
      </c>
      <c r="B602" s="5" t="s">
        <v>31</v>
      </c>
      <c r="C602" s="5" t="s">
        <v>41</v>
      </c>
      <c r="D602" s="5">
        <v>18</v>
      </c>
      <c r="E602" s="5">
        <f>20.5-D602</f>
        <v>2.5</v>
      </c>
      <c r="F602" s="6">
        <v>90152</v>
      </c>
      <c r="G602" s="6">
        <v>172190.32</v>
      </c>
      <c r="H602" s="6">
        <f>(G602-F602)/E602</f>
        <v>32815.328000000001</v>
      </c>
      <c r="I602" s="6">
        <f t="shared" si="18"/>
        <v>82038.320000000007</v>
      </c>
      <c r="J602" s="7" t="s">
        <v>21</v>
      </c>
      <c r="K602" s="7">
        <v>9</v>
      </c>
      <c r="L602" s="7">
        <v>7</v>
      </c>
      <c r="M602" s="7">
        <f>AVERAGE(J602:L602)</f>
        <v>8</v>
      </c>
      <c r="N602" s="7" t="str">
        <f>IF(M602&lt;=6.9, "Detractor", IF(M602&lt;=8.9, "Neutral",IF(M602&gt;=9, "Promoter")))</f>
        <v>Neutral</v>
      </c>
      <c r="O602" s="5" t="s">
        <v>23</v>
      </c>
      <c r="P602" s="5" t="s">
        <v>22</v>
      </c>
      <c r="Q602" s="5" t="s">
        <v>23</v>
      </c>
      <c r="R602" s="7" t="s">
        <v>36</v>
      </c>
      <c r="S602" s="7">
        <v>4</v>
      </c>
      <c r="T602" s="7">
        <v>0.49</v>
      </c>
      <c r="U602" s="7" t="str">
        <f t="shared" si="19"/>
        <v>Medium</v>
      </c>
    </row>
    <row r="603" spans="1:21" x14ac:dyDescent="0.5">
      <c r="A603" s="5" t="s">
        <v>811</v>
      </c>
      <c r="B603" s="5" t="s">
        <v>26</v>
      </c>
      <c r="C603" s="5" t="s">
        <v>29</v>
      </c>
      <c r="D603" s="5">
        <v>17</v>
      </c>
      <c r="E603" s="5">
        <f>20.5-D603</f>
        <v>3.5</v>
      </c>
      <c r="F603" s="6">
        <v>300232</v>
      </c>
      <c r="G603" s="6">
        <v>414320.16000000003</v>
      </c>
      <c r="H603" s="6">
        <f>(G603-F603)/E603</f>
        <v>32596.617142857151</v>
      </c>
      <c r="I603" s="6">
        <f t="shared" si="18"/>
        <v>114088.16000000003</v>
      </c>
      <c r="J603" s="7">
        <v>7</v>
      </c>
      <c r="K603" s="7">
        <v>8</v>
      </c>
      <c r="L603" s="7">
        <v>8</v>
      </c>
      <c r="M603" s="7">
        <f>AVERAGE(J603:L603)</f>
        <v>7.666666666666667</v>
      </c>
      <c r="N603" s="7" t="str">
        <f>IF(M603&lt;=6.9, "Detractor", IF(M603&lt;=8.9, "Neutral",IF(M603&gt;=9, "Promoter")))</f>
        <v>Neutral</v>
      </c>
      <c r="O603" s="5" t="s">
        <v>22</v>
      </c>
      <c r="P603" s="5" t="s">
        <v>22</v>
      </c>
      <c r="Q603" s="5" t="s">
        <v>23</v>
      </c>
      <c r="R603" s="7" t="s">
        <v>24</v>
      </c>
      <c r="S603" s="7">
        <v>6</v>
      </c>
      <c r="T603" s="7">
        <v>0.12</v>
      </c>
      <c r="U603" s="7" t="str">
        <f t="shared" si="19"/>
        <v>Low</v>
      </c>
    </row>
    <row r="604" spans="1:21" x14ac:dyDescent="0.5">
      <c r="A604" s="5" t="s">
        <v>173</v>
      </c>
      <c r="B604" s="5" t="s">
        <v>26</v>
      </c>
      <c r="C604" s="5" t="s">
        <v>20</v>
      </c>
      <c r="D604" s="5">
        <v>18</v>
      </c>
      <c r="E604" s="5">
        <f>20.5-D604</f>
        <v>2.5</v>
      </c>
      <c r="F604" s="6">
        <v>165914</v>
      </c>
      <c r="G604" s="6">
        <v>247211.86</v>
      </c>
      <c r="H604" s="6">
        <f>(G604-F604)/E604</f>
        <v>32519.143999999993</v>
      </c>
      <c r="I604" s="6">
        <f t="shared" si="18"/>
        <v>81297.859999999986</v>
      </c>
      <c r="J604" s="7" t="s">
        <v>21</v>
      </c>
      <c r="K604" s="7">
        <v>10</v>
      </c>
      <c r="L604" s="7">
        <v>9</v>
      </c>
      <c r="M604" s="7">
        <f>AVERAGE(J604:L604)</f>
        <v>9.5</v>
      </c>
      <c r="N604" s="7" t="str">
        <f>IF(M604&lt;=6.9, "Detractor", IF(M604&lt;=8.9, "Neutral",IF(M604&gt;=9, "Promoter")))</f>
        <v>Promoter</v>
      </c>
      <c r="O604" s="5" t="s">
        <v>23</v>
      </c>
      <c r="P604" s="5" t="s">
        <v>22</v>
      </c>
      <c r="Q604" s="5" t="s">
        <v>22</v>
      </c>
      <c r="R604" s="7" t="s">
        <v>24</v>
      </c>
      <c r="S604" s="7" t="e">
        <v>#N/A</v>
      </c>
      <c r="T604" s="7" t="e">
        <v>#N/A</v>
      </c>
      <c r="U604" s="7" t="e">
        <f t="shared" si="19"/>
        <v>#N/A</v>
      </c>
    </row>
    <row r="605" spans="1:21" x14ac:dyDescent="0.5">
      <c r="A605" s="5" t="s">
        <v>862</v>
      </c>
      <c r="B605" s="5" t="s">
        <v>31</v>
      </c>
      <c r="C605" s="5" t="s">
        <v>39</v>
      </c>
      <c r="D605" s="5">
        <v>18.25</v>
      </c>
      <c r="E605" s="5">
        <f>20.5-D605</f>
        <v>2.25</v>
      </c>
      <c r="F605" s="6">
        <v>126037</v>
      </c>
      <c r="G605" s="6">
        <v>199138.46</v>
      </c>
      <c r="H605" s="6">
        <f>(G605-F605)/E605</f>
        <v>32489.537777777776</v>
      </c>
      <c r="I605" s="6">
        <f t="shared" si="18"/>
        <v>73101.459999999992</v>
      </c>
      <c r="J605" s="7" t="s">
        <v>21</v>
      </c>
      <c r="K605" s="7">
        <v>10</v>
      </c>
      <c r="L605" s="7">
        <v>10</v>
      </c>
      <c r="M605" s="7">
        <f>AVERAGE(J605:L605)</f>
        <v>10</v>
      </c>
      <c r="N605" s="7" t="str">
        <f>IF(M605&lt;=6.9, "Detractor", IF(M605&lt;=8.9, "Neutral",IF(M605&gt;=9, "Promoter")))</f>
        <v>Promoter</v>
      </c>
      <c r="O605" s="5" t="s">
        <v>22</v>
      </c>
      <c r="P605" s="5" t="s">
        <v>22</v>
      </c>
      <c r="Q605" s="5" t="s">
        <v>22</v>
      </c>
      <c r="R605" s="7" t="s">
        <v>36</v>
      </c>
      <c r="S605" s="7">
        <v>2</v>
      </c>
      <c r="T605" s="7">
        <v>0.72</v>
      </c>
      <c r="U605" s="7" t="str">
        <f t="shared" si="19"/>
        <v>High</v>
      </c>
    </row>
    <row r="606" spans="1:21" x14ac:dyDescent="0.5">
      <c r="A606" s="5" t="s">
        <v>975</v>
      </c>
      <c r="B606" s="5" t="s">
        <v>26</v>
      </c>
      <c r="C606" s="5" t="s">
        <v>29</v>
      </c>
      <c r="D606" s="5">
        <v>17.75</v>
      </c>
      <c r="E606" s="5">
        <f>20.5-D606</f>
        <v>2.75</v>
      </c>
      <c r="F606" s="6">
        <v>128572</v>
      </c>
      <c r="G606" s="6">
        <v>217286.68</v>
      </c>
      <c r="H606" s="6">
        <f>(G606-F606)/E606</f>
        <v>32259.883636363633</v>
      </c>
      <c r="I606" s="6">
        <f t="shared" si="18"/>
        <v>88714.68</v>
      </c>
      <c r="J606" s="7">
        <v>10</v>
      </c>
      <c r="K606" s="7">
        <v>9</v>
      </c>
      <c r="L606" s="7">
        <v>10</v>
      </c>
      <c r="M606" s="7">
        <f>AVERAGE(J606:L606)</f>
        <v>9.6666666666666661</v>
      </c>
      <c r="N606" s="7" t="str">
        <f>IF(M606&lt;=6.9, "Detractor", IF(M606&lt;=8.9, "Neutral",IF(M606&gt;=9, "Promoter")))</f>
        <v>Promoter</v>
      </c>
      <c r="O606" s="5" t="s">
        <v>23</v>
      </c>
      <c r="P606" s="5" t="s">
        <v>23</v>
      </c>
      <c r="Q606" s="5" t="s">
        <v>22</v>
      </c>
      <c r="R606" s="7" t="s">
        <v>24</v>
      </c>
      <c r="S606" s="7">
        <v>6</v>
      </c>
      <c r="T606" s="7">
        <v>0.36</v>
      </c>
      <c r="U606" s="7" t="str">
        <f t="shared" si="19"/>
        <v>Medium</v>
      </c>
    </row>
    <row r="607" spans="1:21" x14ac:dyDescent="0.5">
      <c r="A607" s="5" t="s">
        <v>974</v>
      </c>
      <c r="B607" s="5" t="s">
        <v>35</v>
      </c>
      <c r="C607" s="5" t="s">
        <v>43</v>
      </c>
      <c r="D607" s="5">
        <v>18.75</v>
      </c>
      <c r="E607" s="5">
        <f>20.5-D607</f>
        <v>1.75</v>
      </c>
      <c r="F607" s="6">
        <v>187995</v>
      </c>
      <c r="G607" s="6">
        <v>244393.5</v>
      </c>
      <c r="H607" s="6">
        <f>(G607-F607)/E607</f>
        <v>32227.714285714286</v>
      </c>
      <c r="I607" s="6">
        <f t="shared" si="18"/>
        <v>56398.5</v>
      </c>
      <c r="J607" s="7" t="s">
        <v>21</v>
      </c>
      <c r="K607" s="7">
        <v>8</v>
      </c>
      <c r="L607" s="7">
        <v>7</v>
      </c>
      <c r="M607" s="7">
        <f>AVERAGE(J607:L607)</f>
        <v>7.5</v>
      </c>
      <c r="N607" s="7" t="str">
        <f>IF(M607&lt;=6.9, "Detractor", IF(M607&lt;=8.9, "Neutral",IF(M607&gt;=9, "Promoter")))</f>
        <v>Neutral</v>
      </c>
      <c r="O607" s="5" t="s">
        <v>23</v>
      </c>
      <c r="P607" s="5" t="s">
        <v>22</v>
      </c>
      <c r="Q607" s="5" t="s">
        <v>22</v>
      </c>
      <c r="R607" s="7" t="s">
        <v>24</v>
      </c>
      <c r="S607" s="7">
        <v>3</v>
      </c>
      <c r="T607" s="7">
        <v>0.01</v>
      </c>
      <c r="U607" s="7" t="str">
        <f t="shared" si="19"/>
        <v>Low</v>
      </c>
    </row>
    <row r="608" spans="1:21" x14ac:dyDescent="0.5">
      <c r="A608" s="5" t="s">
        <v>812</v>
      </c>
      <c r="B608" s="5" t="s">
        <v>35</v>
      </c>
      <c r="C608" s="5" t="s">
        <v>46</v>
      </c>
      <c r="D608" s="5">
        <v>19.25</v>
      </c>
      <c r="E608" s="5">
        <f>20.5-D608</f>
        <v>1.25</v>
      </c>
      <c r="F608" s="6">
        <v>47047</v>
      </c>
      <c r="G608" s="6">
        <v>87036.95</v>
      </c>
      <c r="H608" s="6">
        <f>(G608-F608)/E608</f>
        <v>31991.96</v>
      </c>
      <c r="I608" s="6">
        <f t="shared" si="18"/>
        <v>39989.949999999997</v>
      </c>
      <c r="J608" s="7" t="s">
        <v>21</v>
      </c>
      <c r="K608" s="7" t="s">
        <v>21</v>
      </c>
      <c r="L608" s="7">
        <v>10</v>
      </c>
      <c r="M608" s="7">
        <f>AVERAGE(J608:L608)</f>
        <v>10</v>
      </c>
      <c r="N608" s="7" t="str">
        <f>IF(M608&lt;=6.9, "Detractor", IF(M608&lt;=8.9, "Neutral",IF(M608&gt;=9, "Promoter")))</f>
        <v>Promoter</v>
      </c>
      <c r="O608" s="5" t="s">
        <v>23</v>
      </c>
      <c r="P608" s="5" t="s">
        <v>22</v>
      </c>
      <c r="Q608" s="5" t="s">
        <v>23</v>
      </c>
      <c r="R608" s="7" t="s">
        <v>36</v>
      </c>
      <c r="S608" s="7">
        <v>2</v>
      </c>
      <c r="T608" s="7">
        <v>0.33</v>
      </c>
      <c r="U608" s="7" t="str">
        <f t="shared" si="19"/>
        <v>Medium</v>
      </c>
    </row>
    <row r="609" spans="1:21" x14ac:dyDescent="0.5">
      <c r="A609" s="5" t="s">
        <v>850</v>
      </c>
      <c r="B609" s="5" t="s">
        <v>19</v>
      </c>
      <c r="C609" s="5" t="s">
        <v>54</v>
      </c>
      <c r="D609" s="5">
        <v>17</v>
      </c>
      <c r="E609" s="5">
        <f>20.5-D609</f>
        <v>3.5</v>
      </c>
      <c r="F609" s="6">
        <v>383080</v>
      </c>
      <c r="G609" s="6">
        <v>494173.2</v>
      </c>
      <c r="H609" s="6">
        <f>(G609-F609)/E609</f>
        <v>31740.914285714291</v>
      </c>
      <c r="I609" s="6">
        <f t="shared" si="18"/>
        <v>111093.20000000001</v>
      </c>
      <c r="J609" s="7">
        <v>10</v>
      </c>
      <c r="K609" s="7">
        <v>6</v>
      </c>
      <c r="L609" s="7">
        <v>5</v>
      </c>
      <c r="M609" s="7">
        <f>AVERAGE(J609:L609)</f>
        <v>7</v>
      </c>
      <c r="N609" s="7" t="str">
        <f>IF(M609&lt;=6.9, "Detractor", IF(M609&lt;=8.9, "Neutral",IF(M609&gt;=9, "Promoter")))</f>
        <v>Neutral</v>
      </c>
      <c r="O609" s="5" t="s">
        <v>23</v>
      </c>
      <c r="P609" s="5" t="s">
        <v>23</v>
      </c>
      <c r="Q609" s="5" t="s">
        <v>23</v>
      </c>
      <c r="R609" s="7" t="s">
        <v>36</v>
      </c>
      <c r="S609" s="7">
        <v>2</v>
      </c>
      <c r="T609" s="7">
        <v>0.17</v>
      </c>
      <c r="U609" s="7" t="str">
        <f t="shared" si="19"/>
        <v>Low</v>
      </c>
    </row>
    <row r="610" spans="1:21" x14ac:dyDescent="0.5">
      <c r="A610" s="5" t="s">
        <v>424</v>
      </c>
      <c r="B610" s="5" t="s">
        <v>26</v>
      </c>
      <c r="C610" s="5" t="s">
        <v>20</v>
      </c>
      <c r="D610" s="5">
        <v>17.75</v>
      </c>
      <c r="E610" s="5">
        <f>20.5-D610</f>
        <v>2.75</v>
      </c>
      <c r="F610" s="6">
        <v>177789</v>
      </c>
      <c r="G610" s="6">
        <v>264905.61</v>
      </c>
      <c r="H610" s="6">
        <f>(G610-F610)/E610</f>
        <v>31678.767272727269</v>
      </c>
      <c r="I610" s="6">
        <f t="shared" si="18"/>
        <v>87116.609999999986</v>
      </c>
      <c r="J610" s="7">
        <v>10</v>
      </c>
      <c r="K610" s="7">
        <v>10</v>
      </c>
      <c r="L610" s="7">
        <v>9</v>
      </c>
      <c r="M610" s="7">
        <f>AVERAGE(J610:L610)</f>
        <v>9.6666666666666661</v>
      </c>
      <c r="N610" s="7" t="str">
        <f>IF(M610&lt;=6.9, "Detractor", IF(M610&lt;=8.9, "Neutral",IF(M610&gt;=9, "Promoter")))</f>
        <v>Promoter</v>
      </c>
      <c r="O610" s="5" t="s">
        <v>22</v>
      </c>
      <c r="P610" s="5" t="s">
        <v>22</v>
      </c>
      <c r="Q610" s="5" t="s">
        <v>23</v>
      </c>
      <c r="R610" s="7" t="s">
        <v>24</v>
      </c>
      <c r="S610" s="7" t="e">
        <v>#N/A</v>
      </c>
      <c r="T610" s="7" t="e">
        <v>#N/A</v>
      </c>
      <c r="U610" s="7" t="e">
        <f t="shared" si="19"/>
        <v>#N/A</v>
      </c>
    </row>
    <row r="611" spans="1:21" x14ac:dyDescent="0.5">
      <c r="A611" s="5" t="s">
        <v>610</v>
      </c>
      <c r="B611" s="5" t="s">
        <v>31</v>
      </c>
      <c r="C611" s="5" t="s">
        <v>43</v>
      </c>
      <c r="D611" s="5">
        <v>17.25</v>
      </c>
      <c r="E611" s="5">
        <f>20.5-D611</f>
        <v>3.25</v>
      </c>
      <c r="F611" s="6">
        <v>244603</v>
      </c>
      <c r="G611" s="6">
        <v>347336.26</v>
      </c>
      <c r="H611" s="6">
        <f>(G611-F611)/E611</f>
        <v>31610.233846153849</v>
      </c>
      <c r="I611" s="6">
        <f t="shared" si="18"/>
        <v>102733.26000000001</v>
      </c>
      <c r="J611" s="7">
        <v>10</v>
      </c>
      <c r="K611" s="7">
        <v>9</v>
      </c>
      <c r="L611" s="7">
        <v>8</v>
      </c>
      <c r="M611" s="7">
        <f>AVERAGE(J611:L611)</f>
        <v>9</v>
      </c>
      <c r="N611" s="7" t="str">
        <f>IF(M611&lt;=6.9, "Detractor", IF(M611&lt;=8.9, "Neutral",IF(M611&gt;=9, "Promoter")))</f>
        <v>Promoter</v>
      </c>
      <c r="O611" s="5" t="s">
        <v>23</v>
      </c>
      <c r="P611" s="5" t="s">
        <v>22</v>
      </c>
      <c r="Q611" s="5" t="s">
        <v>23</v>
      </c>
      <c r="R611" s="7" t="s">
        <v>36</v>
      </c>
      <c r="S611" s="7">
        <v>4</v>
      </c>
      <c r="T611" s="7">
        <v>0.24</v>
      </c>
      <c r="U611" s="7" t="str">
        <f t="shared" si="19"/>
        <v>Low</v>
      </c>
    </row>
    <row r="612" spans="1:21" x14ac:dyDescent="0.5">
      <c r="A612" s="5" t="s">
        <v>442</v>
      </c>
      <c r="B612" s="5" t="s">
        <v>35</v>
      </c>
      <c r="C612" s="5" t="s">
        <v>72</v>
      </c>
      <c r="D612" s="5">
        <v>17.5</v>
      </c>
      <c r="E612" s="5">
        <f>20.5-D612</f>
        <v>3</v>
      </c>
      <c r="F612" s="6">
        <v>223396</v>
      </c>
      <c r="G612" s="6">
        <v>317222.32</v>
      </c>
      <c r="H612" s="6">
        <f>(G612-F612)/E612</f>
        <v>31275.440000000002</v>
      </c>
      <c r="I612" s="6">
        <f t="shared" si="18"/>
        <v>93826.32</v>
      </c>
      <c r="J612" s="7">
        <v>9</v>
      </c>
      <c r="K612" s="7">
        <v>7</v>
      </c>
      <c r="L612" s="7">
        <v>7</v>
      </c>
      <c r="M612" s="7">
        <f>AVERAGE(J612:L612)</f>
        <v>7.666666666666667</v>
      </c>
      <c r="N612" s="7" t="str">
        <f>IF(M612&lt;=6.9, "Detractor", IF(M612&lt;=8.9, "Neutral",IF(M612&gt;=9, "Promoter")))</f>
        <v>Neutral</v>
      </c>
      <c r="O612" s="5" t="s">
        <v>22</v>
      </c>
      <c r="P612" s="5" t="s">
        <v>23</v>
      </c>
      <c r="Q612" s="5" t="s">
        <v>22</v>
      </c>
      <c r="R612" s="7" t="s">
        <v>24</v>
      </c>
      <c r="S612" s="7">
        <v>4</v>
      </c>
      <c r="T612" s="7">
        <v>0.12</v>
      </c>
      <c r="U612" s="7" t="str">
        <f t="shared" si="19"/>
        <v>Low</v>
      </c>
    </row>
    <row r="613" spans="1:21" x14ac:dyDescent="0.5">
      <c r="A613" s="5" t="s">
        <v>92</v>
      </c>
      <c r="B613" s="5" t="s">
        <v>31</v>
      </c>
      <c r="C613" s="5" t="s">
        <v>29</v>
      </c>
      <c r="D613" s="5">
        <v>18</v>
      </c>
      <c r="E613" s="5">
        <f>20.5-D613</f>
        <v>2.5</v>
      </c>
      <c r="F613" s="6">
        <v>101183</v>
      </c>
      <c r="G613" s="6">
        <v>179093.91</v>
      </c>
      <c r="H613" s="6">
        <f>(G613-F613)/E613</f>
        <v>31164.364000000001</v>
      </c>
      <c r="I613" s="6">
        <f t="shared" si="18"/>
        <v>77910.91</v>
      </c>
      <c r="J613" s="7" t="s">
        <v>21</v>
      </c>
      <c r="K613" s="7">
        <v>10</v>
      </c>
      <c r="L613" s="7">
        <v>10</v>
      </c>
      <c r="M613" s="7">
        <f>AVERAGE(J613:L613)</f>
        <v>10</v>
      </c>
      <c r="N613" s="7" t="str">
        <f>IF(M613&lt;=6.9, "Detractor", IF(M613&lt;=8.9, "Neutral",IF(M613&gt;=9, "Promoter")))</f>
        <v>Promoter</v>
      </c>
      <c r="O613" s="5" t="s">
        <v>23</v>
      </c>
      <c r="P613" s="5" t="s">
        <v>22</v>
      </c>
      <c r="Q613" s="5" t="s">
        <v>23</v>
      </c>
      <c r="R613" s="7" t="s">
        <v>36</v>
      </c>
      <c r="S613" s="7">
        <v>4</v>
      </c>
      <c r="T613" s="7">
        <v>0.4</v>
      </c>
      <c r="U613" s="7" t="str">
        <f t="shared" si="19"/>
        <v>Medium</v>
      </c>
    </row>
    <row r="614" spans="1:21" x14ac:dyDescent="0.5">
      <c r="A614" s="5" t="s">
        <v>310</v>
      </c>
      <c r="B614" s="5" t="s">
        <v>35</v>
      </c>
      <c r="C614" s="5" t="s">
        <v>27</v>
      </c>
      <c r="D614" s="5">
        <v>19.5</v>
      </c>
      <c r="E614" s="5">
        <f>20.5-D614</f>
        <v>1</v>
      </c>
      <c r="F614" s="6">
        <v>47748</v>
      </c>
      <c r="G614" s="6">
        <v>78784.2</v>
      </c>
      <c r="H614" s="6">
        <f>(G614-F614)/E614</f>
        <v>31036.199999999997</v>
      </c>
      <c r="I614" s="6">
        <f t="shared" si="18"/>
        <v>31036.199999999997</v>
      </c>
      <c r="J614" s="7" t="s">
        <v>21</v>
      </c>
      <c r="K614" s="7" t="s">
        <v>21</v>
      </c>
      <c r="L614" s="7">
        <v>10</v>
      </c>
      <c r="M614" s="7">
        <f>AVERAGE(J614:L614)</f>
        <v>10</v>
      </c>
      <c r="N614" s="7" t="str">
        <f>IF(M614&lt;=6.9, "Detractor", IF(M614&lt;=8.9, "Neutral",IF(M614&gt;=9, "Promoter")))</f>
        <v>Promoter</v>
      </c>
      <c r="O614" s="5" t="s">
        <v>23</v>
      </c>
      <c r="P614" s="5" t="s">
        <v>22</v>
      </c>
      <c r="Q614" s="5" t="s">
        <v>22</v>
      </c>
      <c r="R614" s="7" t="s">
        <v>36</v>
      </c>
      <c r="S614" s="7">
        <v>1</v>
      </c>
      <c r="T614" s="7">
        <v>0.57999999999999996</v>
      </c>
      <c r="U614" s="7" t="str">
        <f t="shared" si="19"/>
        <v>High</v>
      </c>
    </row>
    <row r="615" spans="1:21" x14ac:dyDescent="0.5">
      <c r="A615" s="5" t="s">
        <v>1021</v>
      </c>
      <c r="B615" s="5" t="s">
        <v>31</v>
      </c>
      <c r="C615" s="5" t="s">
        <v>43</v>
      </c>
      <c r="D615" s="5">
        <v>17.75</v>
      </c>
      <c r="E615" s="5">
        <f>20.5-D615</f>
        <v>2.75</v>
      </c>
      <c r="F615" s="6">
        <v>304351</v>
      </c>
      <c r="G615" s="6">
        <v>389569.28000000003</v>
      </c>
      <c r="H615" s="6">
        <f>(G615-F615)/E615</f>
        <v>30988.465454545465</v>
      </c>
      <c r="I615" s="6">
        <f t="shared" si="18"/>
        <v>85218.280000000028</v>
      </c>
      <c r="J615" s="7">
        <v>9</v>
      </c>
      <c r="K615" s="7">
        <v>8</v>
      </c>
      <c r="L615" s="7">
        <v>10</v>
      </c>
      <c r="M615" s="7">
        <f>AVERAGE(J615:L615)</f>
        <v>9</v>
      </c>
      <c r="N615" s="7" t="str">
        <f>IF(M615&lt;=6.9, "Detractor", IF(M615&lt;=8.9, "Neutral",IF(M615&gt;=9, "Promoter")))</f>
        <v>Promoter</v>
      </c>
      <c r="O615" s="5" t="s">
        <v>22</v>
      </c>
      <c r="P615" s="5" t="s">
        <v>22</v>
      </c>
      <c r="Q615" s="5" t="s">
        <v>23</v>
      </c>
      <c r="R615" s="7" t="s">
        <v>24</v>
      </c>
      <c r="S615" s="7">
        <v>6</v>
      </c>
      <c r="T615" s="7">
        <v>0.62</v>
      </c>
      <c r="U615" s="7" t="str">
        <f t="shared" si="19"/>
        <v>High</v>
      </c>
    </row>
    <row r="616" spans="1:21" x14ac:dyDescent="0.5">
      <c r="A616" s="5" t="s">
        <v>411</v>
      </c>
      <c r="B616" s="5" t="s">
        <v>19</v>
      </c>
      <c r="C616" s="5" t="s">
        <v>70</v>
      </c>
      <c r="D616" s="5">
        <v>18.25</v>
      </c>
      <c r="E616" s="5">
        <f>20.5-D616</f>
        <v>2.25</v>
      </c>
      <c r="F616" s="6">
        <v>870126</v>
      </c>
      <c r="G616" s="6">
        <v>939736.08</v>
      </c>
      <c r="H616" s="6">
        <f>(G616-F616)/E616</f>
        <v>30937.813333333313</v>
      </c>
      <c r="I616" s="6">
        <f t="shared" si="18"/>
        <v>69610.079999999958</v>
      </c>
      <c r="J616" s="7" t="s">
        <v>21</v>
      </c>
      <c r="K616" s="7">
        <v>10</v>
      </c>
      <c r="L616" s="7">
        <v>9</v>
      </c>
      <c r="M616" s="7">
        <f>AVERAGE(J616:L616)</f>
        <v>9.5</v>
      </c>
      <c r="N616" s="7" t="str">
        <f>IF(M616&lt;=6.9, "Detractor", IF(M616&lt;=8.9, "Neutral",IF(M616&gt;=9, "Promoter")))</f>
        <v>Promoter</v>
      </c>
      <c r="O616" s="5" t="s">
        <v>23</v>
      </c>
      <c r="P616" s="5" t="s">
        <v>23</v>
      </c>
      <c r="Q616" s="5" t="s">
        <v>23</v>
      </c>
      <c r="R616" s="7" t="s">
        <v>24</v>
      </c>
      <c r="S616" s="7">
        <v>3</v>
      </c>
      <c r="T616" s="7">
        <v>0.22</v>
      </c>
      <c r="U616" s="7" t="str">
        <f t="shared" si="19"/>
        <v>Low</v>
      </c>
    </row>
    <row r="617" spans="1:21" x14ac:dyDescent="0.5">
      <c r="A617" s="5" t="s">
        <v>787</v>
      </c>
      <c r="B617" s="5" t="s">
        <v>35</v>
      </c>
      <c r="C617" s="5" t="s">
        <v>70</v>
      </c>
      <c r="D617" s="5">
        <v>19</v>
      </c>
      <c r="E617" s="5">
        <f>20.5-D617</f>
        <v>1.5</v>
      </c>
      <c r="F617" s="6">
        <v>170694</v>
      </c>
      <c r="G617" s="6">
        <v>216781.38</v>
      </c>
      <c r="H617" s="6">
        <f>(G617-F617)/E617</f>
        <v>30724.920000000002</v>
      </c>
      <c r="I617" s="6">
        <f t="shared" si="18"/>
        <v>46087.380000000005</v>
      </c>
      <c r="J617" s="7" t="s">
        <v>21</v>
      </c>
      <c r="K617" s="7" t="s">
        <v>21</v>
      </c>
      <c r="L617" s="7">
        <v>9</v>
      </c>
      <c r="M617" s="7">
        <f>AVERAGE(J617:L617)</f>
        <v>9</v>
      </c>
      <c r="N617" s="7" t="str">
        <f>IF(M617&lt;=6.9, "Detractor", IF(M617&lt;=8.9, "Neutral",IF(M617&gt;=9, "Promoter")))</f>
        <v>Promoter</v>
      </c>
      <c r="O617" s="5" t="s">
        <v>22</v>
      </c>
      <c r="P617" s="5" t="s">
        <v>22</v>
      </c>
      <c r="Q617" s="5" t="s">
        <v>23</v>
      </c>
      <c r="R617" s="7" t="s">
        <v>24</v>
      </c>
      <c r="S617" s="7">
        <v>2</v>
      </c>
      <c r="T617" s="7">
        <v>0.76</v>
      </c>
      <c r="U617" s="7" t="str">
        <f t="shared" si="19"/>
        <v>Highest</v>
      </c>
    </row>
    <row r="618" spans="1:21" x14ac:dyDescent="0.5">
      <c r="A618" s="5" t="s">
        <v>84</v>
      </c>
      <c r="B618" s="5" t="s">
        <v>35</v>
      </c>
      <c r="C618" s="5" t="s">
        <v>29</v>
      </c>
      <c r="D618" s="5">
        <v>17.5</v>
      </c>
      <c r="E618" s="5">
        <f>20.5-D618</f>
        <v>3</v>
      </c>
      <c r="F618" s="6">
        <v>141132</v>
      </c>
      <c r="G618" s="6">
        <v>232867.8</v>
      </c>
      <c r="H618" s="6">
        <f>(G618-F618)/E618</f>
        <v>30578.599999999995</v>
      </c>
      <c r="I618" s="6">
        <f t="shared" si="18"/>
        <v>91735.799999999988</v>
      </c>
      <c r="J618" s="7">
        <v>9</v>
      </c>
      <c r="K618" s="7">
        <v>10</v>
      </c>
      <c r="L618" s="7">
        <v>10</v>
      </c>
      <c r="M618" s="7">
        <f>AVERAGE(J618:L618)</f>
        <v>9.6666666666666661</v>
      </c>
      <c r="N618" s="7" t="str">
        <f>IF(M618&lt;=6.9, "Detractor", IF(M618&lt;=8.9, "Neutral",IF(M618&gt;=9, "Promoter")))</f>
        <v>Promoter</v>
      </c>
      <c r="O618" s="5" t="s">
        <v>23</v>
      </c>
      <c r="P618" s="5" t="s">
        <v>22</v>
      </c>
      <c r="Q618" s="5" t="s">
        <v>23</v>
      </c>
      <c r="R618" s="7" t="s">
        <v>36</v>
      </c>
      <c r="S618" s="7">
        <v>6</v>
      </c>
      <c r="T618" s="7">
        <v>0.26</v>
      </c>
      <c r="U618" s="7" t="str">
        <f t="shared" si="19"/>
        <v>Medium</v>
      </c>
    </row>
    <row r="619" spans="1:21" x14ac:dyDescent="0.5">
      <c r="A619" s="5" t="s">
        <v>1008</v>
      </c>
      <c r="B619" s="5" t="s">
        <v>35</v>
      </c>
      <c r="C619" s="5" t="s">
        <v>39</v>
      </c>
      <c r="D619" s="5">
        <v>18.25</v>
      </c>
      <c r="E619" s="5">
        <f>20.5-D619</f>
        <v>2.25</v>
      </c>
      <c r="F619" s="6">
        <v>79469</v>
      </c>
      <c r="G619" s="6">
        <v>147812.34</v>
      </c>
      <c r="H619" s="6">
        <f>(G619-F619)/E619</f>
        <v>30374.817777777775</v>
      </c>
      <c r="I619" s="6">
        <f t="shared" si="18"/>
        <v>68343.34</v>
      </c>
      <c r="J619" s="7" t="s">
        <v>21</v>
      </c>
      <c r="K619" s="7">
        <v>9</v>
      </c>
      <c r="L619" s="7">
        <v>9</v>
      </c>
      <c r="M619" s="7">
        <f>AVERAGE(J619:L619)</f>
        <v>9</v>
      </c>
      <c r="N619" s="7" t="str">
        <f>IF(M619&lt;=6.9, "Detractor", IF(M619&lt;=8.9, "Neutral",IF(M619&gt;=9, "Promoter")))</f>
        <v>Promoter</v>
      </c>
      <c r="O619" s="5" t="s">
        <v>23</v>
      </c>
      <c r="P619" s="5" t="s">
        <v>22</v>
      </c>
      <c r="Q619" s="5" t="s">
        <v>22</v>
      </c>
      <c r="R619" s="7" t="s">
        <v>24</v>
      </c>
      <c r="S619" s="7">
        <v>4</v>
      </c>
      <c r="T619" s="7">
        <v>0.41</v>
      </c>
      <c r="U619" s="7" t="str">
        <f t="shared" si="19"/>
        <v>Medium</v>
      </c>
    </row>
    <row r="620" spans="1:21" x14ac:dyDescent="0.5">
      <c r="A620" s="5" t="s">
        <v>76</v>
      </c>
      <c r="B620" s="5" t="s">
        <v>35</v>
      </c>
      <c r="C620" s="5" t="s">
        <v>43</v>
      </c>
      <c r="D620" s="5">
        <v>18</v>
      </c>
      <c r="E620" s="5">
        <f>20.5-D620</f>
        <v>2.5</v>
      </c>
      <c r="F620" s="6">
        <v>94745</v>
      </c>
      <c r="G620" s="6">
        <v>170541</v>
      </c>
      <c r="H620" s="6">
        <f>(G620-F620)/E620</f>
        <v>30318.400000000001</v>
      </c>
      <c r="I620" s="6">
        <f t="shared" si="18"/>
        <v>75796</v>
      </c>
      <c r="J620" s="7" t="s">
        <v>21</v>
      </c>
      <c r="K620" s="7">
        <v>9</v>
      </c>
      <c r="L620" s="7">
        <v>5</v>
      </c>
      <c r="M620" s="7">
        <f>AVERAGE(J620:L620)</f>
        <v>7</v>
      </c>
      <c r="N620" s="7" t="str">
        <f>IF(M620&lt;=6.9, "Detractor", IF(M620&lt;=8.9, "Neutral",IF(M620&gt;=9, "Promoter")))</f>
        <v>Neutral</v>
      </c>
      <c r="O620" s="5" t="s">
        <v>22</v>
      </c>
      <c r="P620" s="5" t="s">
        <v>22</v>
      </c>
      <c r="Q620" s="5" t="s">
        <v>23</v>
      </c>
      <c r="R620" s="7" t="s">
        <v>36</v>
      </c>
      <c r="S620" s="7">
        <v>4</v>
      </c>
      <c r="T620" s="7">
        <v>0.42</v>
      </c>
      <c r="U620" s="7" t="str">
        <f t="shared" si="19"/>
        <v>Medium</v>
      </c>
    </row>
    <row r="621" spans="1:21" x14ac:dyDescent="0.5">
      <c r="A621" s="5" t="s">
        <v>48</v>
      </c>
      <c r="B621" s="5" t="s">
        <v>31</v>
      </c>
      <c r="C621" s="5" t="s">
        <v>20</v>
      </c>
      <c r="D621" s="5">
        <v>18.25</v>
      </c>
      <c r="E621" s="5">
        <f>20.5-D621</f>
        <v>2.25</v>
      </c>
      <c r="F621" s="6">
        <v>323723</v>
      </c>
      <c r="G621" s="6">
        <v>391704.83</v>
      </c>
      <c r="H621" s="6">
        <f>(G621-F621)/E621</f>
        <v>30214.146666666675</v>
      </c>
      <c r="I621" s="6">
        <f t="shared" si="18"/>
        <v>67981.830000000016</v>
      </c>
      <c r="J621" s="7" t="s">
        <v>21</v>
      </c>
      <c r="K621" s="7">
        <v>8</v>
      </c>
      <c r="L621" s="7">
        <v>3</v>
      </c>
      <c r="M621" s="7">
        <f>AVERAGE(J621:L621)</f>
        <v>5.5</v>
      </c>
      <c r="N621" s="7" t="str">
        <f>IF(M621&lt;=6.9, "Detractor", IF(M621&lt;=8.9, "Neutral",IF(M621&gt;=9, "Promoter")))</f>
        <v>Detractor</v>
      </c>
      <c r="O621" s="5" t="s">
        <v>22</v>
      </c>
      <c r="P621" s="5" t="s">
        <v>23</v>
      </c>
      <c r="Q621" s="5" t="s">
        <v>22</v>
      </c>
      <c r="R621" s="7" t="s">
        <v>36</v>
      </c>
      <c r="S621" s="7" t="e">
        <v>#N/A</v>
      </c>
      <c r="T621" s="7" t="e">
        <v>#N/A</v>
      </c>
      <c r="U621" s="7" t="e">
        <f t="shared" si="19"/>
        <v>#N/A</v>
      </c>
    </row>
    <row r="622" spans="1:21" x14ac:dyDescent="0.5">
      <c r="A622" s="5" t="s">
        <v>785</v>
      </c>
      <c r="B622" s="5" t="s">
        <v>26</v>
      </c>
      <c r="C622" s="5" t="s">
        <v>29</v>
      </c>
      <c r="D622" s="5">
        <v>18.25</v>
      </c>
      <c r="E622" s="5">
        <f>20.5-D622</f>
        <v>2.25</v>
      </c>
      <c r="F622" s="6">
        <v>205476</v>
      </c>
      <c r="G622" s="6">
        <v>273283.08</v>
      </c>
      <c r="H622" s="6">
        <f>(G622-F622)/E622</f>
        <v>30136.480000000007</v>
      </c>
      <c r="I622" s="6">
        <f t="shared" si="18"/>
        <v>67807.080000000016</v>
      </c>
      <c r="J622" s="7" t="s">
        <v>21</v>
      </c>
      <c r="K622" s="7">
        <v>10</v>
      </c>
      <c r="L622" s="7">
        <v>10</v>
      </c>
      <c r="M622" s="7">
        <f>AVERAGE(J622:L622)</f>
        <v>10</v>
      </c>
      <c r="N622" s="7" t="str">
        <f>IF(M622&lt;=6.9, "Detractor", IF(M622&lt;=8.9, "Neutral",IF(M622&gt;=9, "Promoter")))</f>
        <v>Promoter</v>
      </c>
      <c r="O622" s="5" t="s">
        <v>22</v>
      </c>
      <c r="P622" s="5" t="s">
        <v>22</v>
      </c>
      <c r="Q622" s="5" t="s">
        <v>22</v>
      </c>
      <c r="R622" s="7" t="s">
        <v>24</v>
      </c>
      <c r="S622" s="7">
        <v>2</v>
      </c>
      <c r="T622" s="7">
        <v>0.22</v>
      </c>
      <c r="U622" s="7" t="str">
        <f t="shared" si="19"/>
        <v>Low</v>
      </c>
    </row>
    <row r="623" spans="1:21" x14ac:dyDescent="0.5">
      <c r="A623" s="5" t="s">
        <v>731</v>
      </c>
      <c r="B623" s="5" t="s">
        <v>35</v>
      </c>
      <c r="C623" s="5" t="s">
        <v>27</v>
      </c>
      <c r="D623" s="5">
        <v>17.5</v>
      </c>
      <c r="E623" s="5">
        <f>20.5-D623</f>
        <v>3</v>
      </c>
      <c r="F623" s="6">
        <v>136011</v>
      </c>
      <c r="G623" s="6">
        <v>225778.26</v>
      </c>
      <c r="H623" s="6">
        <f>(G623-F623)/E623</f>
        <v>29922.420000000002</v>
      </c>
      <c r="I623" s="6">
        <f t="shared" si="18"/>
        <v>89767.260000000009</v>
      </c>
      <c r="J623" s="7">
        <v>9</v>
      </c>
      <c r="K623" s="7">
        <v>9</v>
      </c>
      <c r="L623" s="7">
        <v>9</v>
      </c>
      <c r="M623" s="7">
        <f>AVERAGE(J623:L623)</f>
        <v>9</v>
      </c>
      <c r="N623" s="7" t="str">
        <f>IF(M623&lt;=6.9, "Detractor", IF(M623&lt;=8.9, "Neutral",IF(M623&gt;=9, "Promoter")))</f>
        <v>Promoter</v>
      </c>
      <c r="O623" s="5" t="s">
        <v>22</v>
      </c>
      <c r="P623" s="5" t="s">
        <v>22</v>
      </c>
      <c r="Q623" s="5" t="s">
        <v>22</v>
      </c>
      <c r="R623" s="7" t="s">
        <v>36</v>
      </c>
      <c r="S623" s="7">
        <v>6</v>
      </c>
      <c r="T623" s="7">
        <v>0.57999999999999996</v>
      </c>
      <c r="U623" s="7" t="str">
        <f t="shared" si="19"/>
        <v>High</v>
      </c>
    </row>
    <row r="624" spans="1:21" x14ac:dyDescent="0.5">
      <c r="A624" s="5" t="s">
        <v>971</v>
      </c>
      <c r="B624" s="5" t="s">
        <v>31</v>
      </c>
      <c r="C624" s="5" t="s">
        <v>20</v>
      </c>
      <c r="D624" s="5">
        <v>17</v>
      </c>
      <c r="E624" s="5">
        <f>20.5-D624</f>
        <v>3.5</v>
      </c>
      <c r="F624" s="6">
        <v>315165</v>
      </c>
      <c r="G624" s="6">
        <v>419169.45</v>
      </c>
      <c r="H624" s="6">
        <f>(G624-F624)/E624</f>
        <v>29715.557142857146</v>
      </c>
      <c r="I624" s="6">
        <f t="shared" si="18"/>
        <v>104004.45000000001</v>
      </c>
      <c r="J624" s="7">
        <v>8</v>
      </c>
      <c r="K624" s="7">
        <v>8</v>
      </c>
      <c r="L624" s="7">
        <v>7</v>
      </c>
      <c r="M624" s="7">
        <f>AVERAGE(J624:L624)</f>
        <v>7.666666666666667</v>
      </c>
      <c r="N624" s="7" t="str">
        <f>IF(M624&lt;=6.9, "Detractor", IF(M624&lt;=8.9, "Neutral",IF(M624&gt;=9, "Promoter")))</f>
        <v>Neutral</v>
      </c>
      <c r="O624" s="5" t="s">
        <v>22</v>
      </c>
      <c r="P624" s="5" t="s">
        <v>22</v>
      </c>
      <c r="Q624" s="5" t="s">
        <v>23</v>
      </c>
      <c r="R624" s="7" t="s">
        <v>36</v>
      </c>
      <c r="S624" s="7" t="e">
        <v>#N/A</v>
      </c>
      <c r="T624" s="7" t="e">
        <v>#N/A</v>
      </c>
      <c r="U624" s="7" t="e">
        <f t="shared" si="19"/>
        <v>#N/A</v>
      </c>
    </row>
    <row r="625" spans="1:21" x14ac:dyDescent="0.5">
      <c r="A625" s="5" t="s">
        <v>654</v>
      </c>
      <c r="B625" s="5" t="s">
        <v>31</v>
      </c>
      <c r="C625" s="5" t="s">
        <v>46</v>
      </c>
      <c r="D625" s="5">
        <v>18.5</v>
      </c>
      <c r="E625" s="5">
        <f>20.5-D625</f>
        <v>2</v>
      </c>
      <c r="F625" s="6">
        <v>143278</v>
      </c>
      <c r="G625" s="6">
        <v>202021.97999999998</v>
      </c>
      <c r="H625" s="6">
        <f>(G625-F625)/E625</f>
        <v>29371.989999999991</v>
      </c>
      <c r="I625" s="6">
        <f t="shared" si="18"/>
        <v>58743.979999999981</v>
      </c>
      <c r="J625" s="7" t="s">
        <v>21</v>
      </c>
      <c r="K625" s="7">
        <v>8</v>
      </c>
      <c r="L625" s="7">
        <v>3</v>
      </c>
      <c r="M625" s="7">
        <f>AVERAGE(J625:L625)</f>
        <v>5.5</v>
      </c>
      <c r="N625" s="7" t="str">
        <f>IF(M625&lt;=6.9, "Detractor", IF(M625&lt;=8.9, "Neutral",IF(M625&gt;=9, "Promoter")))</f>
        <v>Detractor</v>
      </c>
      <c r="O625" s="5" t="s">
        <v>23</v>
      </c>
      <c r="P625" s="5" t="s">
        <v>23</v>
      </c>
      <c r="Q625" s="5" t="s">
        <v>22</v>
      </c>
      <c r="R625" s="7" t="s">
        <v>36</v>
      </c>
      <c r="S625" s="7">
        <v>3</v>
      </c>
      <c r="T625" s="7">
        <v>0.59</v>
      </c>
      <c r="U625" s="7" t="str">
        <f t="shared" si="19"/>
        <v>High</v>
      </c>
    </row>
    <row r="626" spans="1:21" x14ac:dyDescent="0.5">
      <c r="A626" s="5" t="s">
        <v>551</v>
      </c>
      <c r="B626" s="5" t="s">
        <v>26</v>
      </c>
      <c r="C626" s="5" t="s">
        <v>72</v>
      </c>
      <c r="D626" s="5">
        <v>17.5</v>
      </c>
      <c r="E626" s="5">
        <f>20.5-D626</f>
        <v>3</v>
      </c>
      <c r="F626" s="6">
        <v>463336</v>
      </c>
      <c r="G626" s="6">
        <v>551369.84</v>
      </c>
      <c r="H626" s="6">
        <f>(G626-F626)/E626</f>
        <v>29344.613333333324</v>
      </c>
      <c r="I626" s="6">
        <f t="shared" si="18"/>
        <v>88033.839999999967</v>
      </c>
      <c r="J626" s="7">
        <v>7</v>
      </c>
      <c r="K626" s="7">
        <v>7</v>
      </c>
      <c r="L626" s="7">
        <v>6</v>
      </c>
      <c r="M626" s="7">
        <f>AVERAGE(J626:L626)</f>
        <v>6.666666666666667</v>
      </c>
      <c r="N626" s="7" t="str">
        <f>IF(M626&lt;=6.9, "Detractor", IF(M626&lt;=8.9, "Neutral",IF(M626&gt;=9, "Promoter")))</f>
        <v>Detractor</v>
      </c>
      <c r="O626" s="5" t="s">
        <v>23</v>
      </c>
      <c r="P626" s="5" t="s">
        <v>22</v>
      </c>
      <c r="Q626" s="5" t="s">
        <v>22</v>
      </c>
      <c r="R626" s="7" t="s">
        <v>24</v>
      </c>
      <c r="S626" s="7">
        <v>4</v>
      </c>
      <c r="T626" s="7">
        <v>0.34</v>
      </c>
      <c r="U626" s="7" t="str">
        <f t="shared" si="19"/>
        <v>Medium</v>
      </c>
    </row>
    <row r="627" spans="1:21" x14ac:dyDescent="0.5">
      <c r="A627" s="5" t="s">
        <v>803</v>
      </c>
      <c r="B627" s="5" t="s">
        <v>19</v>
      </c>
      <c r="C627" s="5" t="s">
        <v>46</v>
      </c>
      <c r="D627" s="5">
        <v>17.75</v>
      </c>
      <c r="E627" s="5">
        <f>20.5-D627</f>
        <v>2.75</v>
      </c>
      <c r="F627" s="6">
        <v>804161</v>
      </c>
      <c r="G627" s="6">
        <v>884577.1</v>
      </c>
      <c r="H627" s="6">
        <f>(G627-F627)/E627</f>
        <v>29242.218181818174</v>
      </c>
      <c r="I627" s="6">
        <f t="shared" si="18"/>
        <v>80416.099999999977</v>
      </c>
      <c r="J627" s="7">
        <v>7</v>
      </c>
      <c r="K627" s="7">
        <v>8</v>
      </c>
      <c r="L627" s="7">
        <v>7</v>
      </c>
      <c r="M627" s="7">
        <f>AVERAGE(J627:L627)</f>
        <v>7.333333333333333</v>
      </c>
      <c r="N627" s="7" t="str">
        <f>IF(M627&lt;=6.9, "Detractor", IF(M627&lt;=8.9, "Neutral",IF(M627&gt;=9, "Promoter")))</f>
        <v>Neutral</v>
      </c>
      <c r="O627" s="5" t="s">
        <v>23</v>
      </c>
      <c r="P627" s="5" t="s">
        <v>22</v>
      </c>
      <c r="Q627" s="5" t="s">
        <v>23</v>
      </c>
      <c r="R627" s="7" t="s">
        <v>36</v>
      </c>
      <c r="S627" s="7">
        <v>1</v>
      </c>
      <c r="T627" s="7">
        <v>0.73</v>
      </c>
      <c r="U627" s="7" t="str">
        <f t="shared" si="19"/>
        <v>High</v>
      </c>
    </row>
    <row r="628" spans="1:21" x14ac:dyDescent="0.5">
      <c r="A628" s="5" t="s">
        <v>842</v>
      </c>
      <c r="B628" s="5" t="s">
        <v>19</v>
      </c>
      <c r="C628" s="5" t="s">
        <v>27</v>
      </c>
      <c r="D628" s="5">
        <v>17.25</v>
      </c>
      <c r="E628" s="5">
        <f>20.5-D628</f>
        <v>3.25</v>
      </c>
      <c r="F628" s="6">
        <v>315913</v>
      </c>
      <c r="G628" s="6">
        <v>410686.9</v>
      </c>
      <c r="H628" s="6">
        <f>(G628-F628)/E628</f>
        <v>29161.200000000008</v>
      </c>
      <c r="I628" s="6">
        <f t="shared" si="18"/>
        <v>94773.900000000023</v>
      </c>
      <c r="J628" s="7">
        <v>10</v>
      </c>
      <c r="K628" s="7">
        <v>7</v>
      </c>
      <c r="L628" s="7">
        <v>8</v>
      </c>
      <c r="M628" s="7">
        <f>AVERAGE(J628:L628)</f>
        <v>8.3333333333333339</v>
      </c>
      <c r="N628" s="7" t="str">
        <f>IF(M628&lt;=6.9, "Detractor", IF(M628&lt;=8.9, "Neutral",IF(M628&gt;=9, "Promoter")))</f>
        <v>Neutral</v>
      </c>
      <c r="O628" s="5" t="s">
        <v>23</v>
      </c>
      <c r="P628" s="5" t="s">
        <v>23</v>
      </c>
      <c r="Q628" s="5" t="s">
        <v>23</v>
      </c>
      <c r="R628" s="7" t="s">
        <v>24</v>
      </c>
      <c r="S628" s="7">
        <v>6</v>
      </c>
      <c r="T628" s="7">
        <v>0.81</v>
      </c>
      <c r="U628" s="7" t="str">
        <f t="shared" si="19"/>
        <v>Highest</v>
      </c>
    </row>
    <row r="629" spans="1:21" x14ac:dyDescent="0.5">
      <c r="A629" s="5" t="s">
        <v>570</v>
      </c>
      <c r="B629" s="5" t="s">
        <v>26</v>
      </c>
      <c r="C629" s="5" t="s">
        <v>70</v>
      </c>
      <c r="D629" s="5">
        <v>18</v>
      </c>
      <c r="E629" s="5">
        <f>20.5-D629</f>
        <v>2.5</v>
      </c>
      <c r="F629" s="6">
        <v>331257</v>
      </c>
      <c r="G629" s="6">
        <v>404133.54</v>
      </c>
      <c r="H629" s="6">
        <f>(G629-F629)/E629</f>
        <v>29150.615999999991</v>
      </c>
      <c r="I629" s="6">
        <f t="shared" si="18"/>
        <v>72876.539999999979</v>
      </c>
      <c r="J629" s="7" t="s">
        <v>21</v>
      </c>
      <c r="K629" s="7">
        <v>10</v>
      </c>
      <c r="L629" s="7">
        <v>8</v>
      </c>
      <c r="M629" s="7">
        <f>AVERAGE(J629:L629)</f>
        <v>9</v>
      </c>
      <c r="N629" s="7" t="str">
        <f>IF(M629&lt;=6.9, "Detractor", IF(M629&lt;=8.9, "Neutral",IF(M629&gt;=9, "Promoter")))</f>
        <v>Promoter</v>
      </c>
      <c r="O629" s="5" t="s">
        <v>23</v>
      </c>
      <c r="P629" s="5" t="s">
        <v>23</v>
      </c>
      <c r="Q629" s="5" t="s">
        <v>23</v>
      </c>
      <c r="R629" s="7" t="s">
        <v>36</v>
      </c>
      <c r="S629" s="7">
        <v>1</v>
      </c>
      <c r="T629" s="7">
        <v>0.05</v>
      </c>
      <c r="U629" s="7" t="str">
        <f t="shared" si="19"/>
        <v>Low</v>
      </c>
    </row>
    <row r="630" spans="1:21" x14ac:dyDescent="0.5">
      <c r="A630" s="5" t="s">
        <v>172</v>
      </c>
      <c r="B630" s="5" t="s">
        <v>35</v>
      </c>
      <c r="C630" s="5" t="s">
        <v>29</v>
      </c>
      <c r="D630" s="5">
        <v>17.25</v>
      </c>
      <c r="E630" s="5">
        <f>20.5-D630</f>
        <v>3.25</v>
      </c>
      <c r="F630" s="6">
        <v>169735</v>
      </c>
      <c r="G630" s="6">
        <v>263089.25</v>
      </c>
      <c r="H630" s="6">
        <f>(G630-F630)/E630</f>
        <v>28724.384615384617</v>
      </c>
      <c r="I630" s="6">
        <f t="shared" si="18"/>
        <v>93354.25</v>
      </c>
      <c r="J630" s="7">
        <v>9</v>
      </c>
      <c r="K630" s="7">
        <v>9</v>
      </c>
      <c r="L630" s="7">
        <v>9</v>
      </c>
      <c r="M630" s="7">
        <f>AVERAGE(J630:L630)</f>
        <v>9</v>
      </c>
      <c r="N630" s="7" t="str">
        <f>IF(M630&lt;=6.9, "Detractor", IF(M630&lt;=8.9, "Neutral",IF(M630&gt;=9, "Promoter")))</f>
        <v>Promoter</v>
      </c>
      <c r="O630" s="5" t="s">
        <v>23</v>
      </c>
      <c r="P630" s="5" t="s">
        <v>23</v>
      </c>
      <c r="Q630" s="5" t="s">
        <v>23</v>
      </c>
      <c r="R630" s="7" t="s">
        <v>24</v>
      </c>
      <c r="S630" s="7">
        <v>6</v>
      </c>
      <c r="T630" s="7">
        <v>0.23</v>
      </c>
      <c r="U630" s="7" t="str">
        <f t="shared" si="19"/>
        <v>Low</v>
      </c>
    </row>
    <row r="631" spans="1:21" x14ac:dyDescent="0.5">
      <c r="A631" s="5" t="s">
        <v>546</v>
      </c>
      <c r="B631" s="5" t="s">
        <v>19</v>
      </c>
      <c r="C631" s="5" t="s">
        <v>46</v>
      </c>
      <c r="D631" s="5">
        <v>17.25</v>
      </c>
      <c r="E631" s="5">
        <f>20.5-D631</f>
        <v>3.25</v>
      </c>
      <c r="F631" s="6">
        <v>310268</v>
      </c>
      <c r="G631" s="6">
        <v>403348.4</v>
      </c>
      <c r="H631" s="6">
        <f>(G631-F631)/E631</f>
        <v>28640.123076923082</v>
      </c>
      <c r="I631" s="6">
        <f t="shared" si="18"/>
        <v>93080.400000000023</v>
      </c>
      <c r="J631" s="7">
        <v>10</v>
      </c>
      <c r="K631" s="7">
        <v>7</v>
      </c>
      <c r="L631" s="7">
        <v>9</v>
      </c>
      <c r="M631" s="7">
        <f>AVERAGE(J631:L631)</f>
        <v>8.6666666666666661</v>
      </c>
      <c r="N631" s="7" t="str">
        <f>IF(M631&lt;=6.9, "Detractor", IF(M631&lt;=8.9, "Neutral",IF(M631&gt;=9, "Promoter")))</f>
        <v>Neutral</v>
      </c>
      <c r="O631" s="5" t="s">
        <v>22</v>
      </c>
      <c r="P631" s="5" t="s">
        <v>22</v>
      </c>
      <c r="Q631" s="5" t="s">
        <v>22</v>
      </c>
      <c r="R631" s="7" t="s">
        <v>36</v>
      </c>
      <c r="S631" s="7">
        <v>6</v>
      </c>
      <c r="T631" s="7">
        <v>7.0000000000000007E-2</v>
      </c>
      <c r="U631" s="7" t="str">
        <f t="shared" si="19"/>
        <v>Low</v>
      </c>
    </row>
    <row r="632" spans="1:21" x14ac:dyDescent="0.5">
      <c r="A632" s="5" t="s">
        <v>126</v>
      </c>
      <c r="B632" s="5" t="s">
        <v>35</v>
      </c>
      <c r="C632" s="5" t="s">
        <v>41</v>
      </c>
      <c r="D632" s="5">
        <v>18.5</v>
      </c>
      <c r="E632" s="5">
        <f>20.5-D632</f>
        <v>2</v>
      </c>
      <c r="F632" s="6">
        <v>150208</v>
      </c>
      <c r="G632" s="6">
        <v>207287.04000000001</v>
      </c>
      <c r="H632" s="6">
        <f>(G632-F632)/E632</f>
        <v>28539.520000000004</v>
      </c>
      <c r="I632" s="6">
        <f t="shared" si="18"/>
        <v>57079.040000000008</v>
      </c>
      <c r="J632" s="7" t="s">
        <v>21</v>
      </c>
      <c r="K632" s="7">
        <v>8</v>
      </c>
      <c r="L632" s="7">
        <v>10</v>
      </c>
      <c r="M632" s="7">
        <f>AVERAGE(J632:L632)</f>
        <v>9</v>
      </c>
      <c r="N632" s="7" t="str">
        <f>IF(M632&lt;=6.9, "Detractor", IF(M632&lt;=8.9, "Neutral",IF(M632&gt;=9, "Promoter")))</f>
        <v>Promoter</v>
      </c>
      <c r="O632" s="5" t="s">
        <v>22</v>
      </c>
      <c r="P632" s="5" t="s">
        <v>22</v>
      </c>
      <c r="Q632" s="5" t="s">
        <v>22</v>
      </c>
      <c r="R632" s="7" t="s">
        <v>24</v>
      </c>
      <c r="S632" s="7">
        <v>3</v>
      </c>
      <c r="T632" s="7">
        <v>7.0000000000000007E-2</v>
      </c>
      <c r="U632" s="7" t="str">
        <f t="shared" si="19"/>
        <v>Low</v>
      </c>
    </row>
    <row r="633" spans="1:21" x14ac:dyDescent="0.5">
      <c r="A633" s="5" t="s">
        <v>109</v>
      </c>
      <c r="B633" s="5" t="s">
        <v>26</v>
      </c>
      <c r="C633" s="5" t="s">
        <v>41</v>
      </c>
      <c r="D633" s="5">
        <v>17.5</v>
      </c>
      <c r="E633" s="5">
        <f>20.5-D633</f>
        <v>3</v>
      </c>
      <c r="F633" s="6">
        <v>194444</v>
      </c>
      <c r="G633" s="6">
        <v>279999.35999999999</v>
      </c>
      <c r="H633" s="6">
        <f>(G633-F633)/E633</f>
        <v>28518.453333333327</v>
      </c>
      <c r="I633" s="6">
        <f t="shared" si="18"/>
        <v>85555.359999999986</v>
      </c>
      <c r="J633" s="7">
        <v>9</v>
      </c>
      <c r="K633" s="7">
        <v>9</v>
      </c>
      <c r="L633" s="7">
        <v>10</v>
      </c>
      <c r="M633" s="7">
        <f>AVERAGE(J633:L633)</f>
        <v>9.3333333333333339</v>
      </c>
      <c r="N633" s="7" t="str">
        <f>IF(M633&lt;=6.9, "Detractor", IF(M633&lt;=8.9, "Neutral",IF(M633&gt;=9, "Promoter")))</f>
        <v>Promoter</v>
      </c>
      <c r="O633" s="5" t="s">
        <v>23</v>
      </c>
      <c r="P633" s="5" t="s">
        <v>22</v>
      </c>
      <c r="Q633" s="5" t="s">
        <v>22</v>
      </c>
      <c r="R633" s="7" t="s">
        <v>36</v>
      </c>
      <c r="S633" s="7">
        <v>3</v>
      </c>
      <c r="T633" s="7">
        <v>0.49</v>
      </c>
      <c r="U633" s="7" t="str">
        <f t="shared" si="19"/>
        <v>Medium</v>
      </c>
    </row>
    <row r="634" spans="1:21" x14ac:dyDescent="0.5">
      <c r="A634" s="5" t="s">
        <v>135</v>
      </c>
      <c r="B634" s="5" t="s">
        <v>26</v>
      </c>
      <c r="C634" s="5" t="s">
        <v>72</v>
      </c>
      <c r="D634" s="5">
        <v>18.75</v>
      </c>
      <c r="E634" s="5">
        <f>20.5-D634</f>
        <v>1.75</v>
      </c>
      <c r="F634" s="6">
        <v>249238</v>
      </c>
      <c r="G634" s="6">
        <v>299085.59999999998</v>
      </c>
      <c r="H634" s="6">
        <f>(G634-F634)/E634</f>
        <v>28484.342857142845</v>
      </c>
      <c r="I634" s="6">
        <f t="shared" si="18"/>
        <v>49847.599999999977</v>
      </c>
      <c r="J634" s="7" t="s">
        <v>21</v>
      </c>
      <c r="K634" s="7">
        <v>9</v>
      </c>
      <c r="L634" s="7">
        <v>9</v>
      </c>
      <c r="M634" s="7">
        <f>AVERAGE(J634:L634)</f>
        <v>9</v>
      </c>
      <c r="N634" s="7" t="str">
        <f>IF(M634&lt;=6.9, "Detractor", IF(M634&lt;=8.9, "Neutral",IF(M634&gt;=9, "Promoter")))</f>
        <v>Promoter</v>
      </c>
      <c r="O634" s="5" t="s">
        <v>23</v>
      </c>
      <c r="P634" s="5" t="s">
        <v>23</v>
      </c>
      <c r="Q634" s="5" t="s">
        <v>23</v>
      </c>
      <c r="R634" s="7" t="s">
        <v>24</v>
      </c>
      <c r="S634" s="7">
        <v>2</v>
      </c>
      <c r="T634" s="7">
        <v>0.13</v>
      </c>
      <c r="U634" s="7" t="str">
        <f t="shared" si="19"/>
        <v>Low</v>
      </c>
    </row>
    <row r="635" spans="1:21" x14ac:dyDescent="0.5">
      <c r="A635" s="5" t="s">
        <v>1020</v>
      </c>
      <c r="B635" s="5" t="s">
        <v>31</v>
      </c>
      <c r="C635" s="5" t="s">
        <v>41</v>
      </c>
      <c r="D635" s="5">
        <v>19.25</v>
      </c>
      <c r="E635" s="5">
        <f>20.5-D635</f>
        <v>1.25</v>
      </c>
      <c r="F635" s="6">
        <v>110255</v>
      </c>
      <c r="G635" s="6">
        <v>145536.6</v>
      </c>
      <c r="H635" s="6">
        <f>(G635-F635)/E635</f>
        <v>28225.280000000006</v>
      </c>
      <c r="I635" s="6">
        <f t="shared" si="18"/>
        <v>35281.600000000006</v>
      </c>
      <c r="J635" s="7" t="s">
        <v>21</v>
      </c>
      <c r="K635" s="7" t="s">
        <v>21</v>
      </c>
      <c r="L635" s="7">
        <v>10</v>
      </c>
      <c r="M635" s="7">
        <f>AVERAGE(J635:L635)</f>
        <v>10</v>
      </c>
      <c r="N635" s="7" t="str">
        <f>IF(M635&lt;=6.9, "Detractor", IF(M635&lt;=8.9, "Neutral",IF(M635&gt;=9, "Promoter")))</f>
        <v>Promoter</v>
      </c>
      <c r="O635" s="5" t="s">
        <v>22</v>
      </c>
      <c r="P635" s="5" t="s">
        <v>23</v>
      </c>
      <c r="Q635" s="5" t="s">
        <v>22</v>
      </c>
      <c r="R635" s="7" t="s">
        <v>36</v>
      </c>
      <c r="S635" s="7">
        <v>2</v>
      </c>
      <c r="T635" s="7">
        <v>0.23</v>
      </c>
      <c r="U635" s="7" t="str">
        <f t="shared" si="19"/>
        <v>Low</v>
      </c>
    </row>
    <row r="636" spans="1:21" x14ac:dyDescent="0.5">
      <c r="A636" s="5" t="s">
        <v>679</v>
      </c>
      <c r="B636" s="5" t="s">
        <v>26</v>
      </c>
      <c r="C636" s="5" t="s">
        <v>43</v>
      </c>
      <c r="D636" s="5">
        <v>18.5</v>
      </c>
      <c r="E636" s="5">
        <f>20.5-D636</f>
        <v>2</v>
      </c>
      <c r="F636" s="6">
        <v>561689</v>
      </c>
      <c r="G636" s="6">
        <v>617857.9</v>
      </c>
      <c r="H636" s="6">
        <f>(G636-F636)/E636</f>
        <v>28084.450000000012</v>
      </c>
      <c r="I636" s="6">
        <f t="shared" si="18"/>
        <v>56168.900000000023</v>
      </c>
      <c r="J636" s="7" t="s">
        <v>21</v>
      </c>
      <c r="K636" s="7">
        <v>10</v>
      </c>
      <c r="L636" s="7">
        <v>10</v>
      </c>
      <c r="M636" s="7">
        <f>AVERAGE(J636:L636)</f>
        <v>10</v>
      </c>
      <c r="N636" s="7" t="str">
        <f>IF(M636&lt;=6.9, "Detractor", IF(M636&lt;=8.9, "Neutral",IF(M636&gt;=9, "Promoter")))</f>
        <v>Promoter</v>
      </c>
      <c r="O636" s="5" t="s">
        <v>22</v>
      </c>
      <c r="P636" s="5" t="s">
        <v>23</v>
      </c>
      <c r="Q636" s="5" t="s">
        <v>23</v>
      </c>
      <c r="R636" s="7" t="s">
        <v>36</v>
      </c>
      <c r="S636" s="7">
        <v>4</v>
      </c>
      <c r="T636" s="7">
        <v>0.62</v>
      </c>
      <c r="U636" s="7" t="str">
        <f t="shared" si="19"/>
        <v>High</v>
      </c>
    </row>
    <row r="637" spans="1:21" x14ac:dyDescent="0.5">
      <c r="A637" s="5" t="s">
        <v>761</v>
      </c>
      <c r="B637" s="5" t="s">
        <v>31</v>
      </c>
      <c r="C637" s="5" t="s">
        <v>20</v>
      </c>
      <c r="D637" s="5">
        <v>18</v>
      </c>
      <c r="E637" s="5">
        <f>20.5-D637</f>
        <v>2.5</v>
      </c>
      <c r="F637" s="6">
        <v>85511</v>
      </c>
      <c r="G637" s="6">
        <v>155630.01999999999</v>
      </c>
      <c r="H637" s="6">
        <f>(G637-F637)/E637</f>
        <v>28047.607999999997</v>
      </c>
      <c r="I637" s="6">
        <f t="shared" si="18"/>
        <v>70119.01999999999</v>
      </c>
      <c r="J637" s="7" t="s">
        <v>21</v>
      </c>
      <c r="K637" s="7">
        <v>10</v>
      </c>
      <c r="L637" s="7">
        <v>9</v>
      </c>
      <c r="M637" s="7">
        <f>AVERAGE(J637:L637)</f>
        <v>9.5</v>
      </c>
      <c r="N637" s="7" t="str">
        <f>IF(M637&lt;=6.9, "Detractor", IF(M637&lt;=8.9, "Neutral",IF(M637&gt;=9, "Promoter")))</f>
        <v>Promoter</v>
      </c>
      <c r="O637" s="5" t="s">
        <v>22</v>
      </c>
      <c r="P637" s="5" t="s">
        <v>22</v>
      </c>
      <c r="Q637" s="5" t="s">
        <v>22</v>
      </c>
      <c r="R637" s="7" t="s">
        <v>24</v>
      </c>
      <c r="S637" s="7" t="e">
        <v>#N/A</v>
      </c>
      <c r="T637" s="7" t="e">
        <v>#N/A</v>
      </c>
      <c r="U637" s="7" t="e">
        <f t="shared" si="19"/>
        <v>#N/A</v>
      </c>
    </row>
    <row r="638" spans="1:21" x14ac:dyDescent="0.5">
      <c r="A638" s="5" t="s">
        <v>937</v>
      </c>
      <c r="B638" s="5" t="s">
        <v>35</v>
      </c>
      <c r="C638" s="5" t="s">
        <v>41</v>
      </c>
      <c r="D638" s="5">
        <v>19.75</v>
      </c>
      <c r="E638" s="5">
        <f>20.5-D638</f>
        <v>0.75</v>
      </c>
      <c r="F638" s="6">
        <v>61837</v>
      </c>
      <c r="G638" s="6">
        <v>82861.58</v>
      </c>
      <c r="H638" s="6">
        <f>(G638-F638)/E638</f>
        <v>28032.773333333334</v>
      </c>
      <c r="I638" s="6">
        <f t="shared" si="18"/>
        <v>21024.58</v>
      </c>
      <c r="J638" s="7" t="s">
        <v>21</v>
      </c>
      <c r="K638" s="7" t="s">
        <v>21</v>
      </c>
      <c r="L638" s="7">
        <v>7</v>
      </c>
      <c r="M638" s="7">
        <f>AVERAGE(J638:L638)</f>
        <v>7</v>
      </c>
      <c r="N638" s="7" t="str">
        <f>IF(M638&lt;=6.9, "Detractor", IF(M638&lt;=8.9, "Neutral",IF(M638&gt;=9, "Promoter")))</f>
        <v>Neutral</v>
      </c>
      <c r="O638" s="5" t="s">
        <v>22</v>
      </c>
      <c r="P638" s="5" t="s">
        <v>22</v>
      </c>
      <c r="Q638" s="5" t="s">
        <v>23</v>
      </c>
      <c r="R638" s="7" t="s">
        <v>24</v>
      </c>
      <c r="S638" s="7">
        <v>2</v>
      </c>
      <c r="T638" s="7">
        <v>0.37</v>
      </c>
      <c r="U638" s="7" t="str">
        <f t="shared" si="19"/>
        <v>Medium</v>
      </c>
    </row>
    <row r="639" spans="1:21" x14ac:dyDescent="0.5">
      <c r="A639" s="5" t="s">
        <v>902</v>
      </c>
      <c r="B639" s="5" t="s">
        <v>26</v>
      </c>
      <c r="C639" s="5" t="s">
        <v>41</v>
      </c>
      <c r="D639" s="5">
        <v>17</v>
      </c>
      <c r="E639" s="5">
        <f>20.5-D639</f>
        <v>3.5</v>
      </c>
      <c r="F639" s="6">
        <v>168901</v>
      </c>
      <c r="G639" s="6">
        <v>266863.57999999996</v>
      </c>
      <c r="H639" s="6">
        <f>(G639-F639)/E639</f>
        <v>27989.308571428559</v>
      </c>
      <c r="I639" s="6">
        <f t="shared" si="18"/>
        <v>97962.579999999958</v>
      </c>
      <c r="J639" s="7">
        <v>9</v>
      </c>
      <c r="K639" s="7">
        <v>5</v>
      </c>
      <c r="L639" s="7">
        <v>9</v>
      </c>
      <c r="M639" s="7">
        <f>AVERAGE(J639:L639)</f>
        <v>7.666666666666667</v>
      </c>
      <c r="N639" s="7" t="str">
        <f>IF(M639&lt;=6.9, "Detractor", IF(M639&lt;=8.9, "Neutral",IF(M639&gt;=9, "Promoter")))</f>
        <v>Neutral</v>
      </c>
      <c r="O639" s="5" t="s">
        <v>23</v>
      </c>
      <c r="P639" s="5" t="s">
        <v>23</v>
      </c>
      <c r="Q639" s="5" t="s">
        <v>23</v>
      </c>
      <c r="R639" s="7" t="s">
        <v>24</v>
      </c>
      <c r="S639" s="7">
        <v>4</v>
      </c>
      <c r="T639" s="7">
        <v>0.36</v>
      </c>
      <c r="U639" s="7" t="str">
        <f t="shared" si="19"/>
        <v>Medium</v>
      </c>
    </row>
    <row r="640" spans="1:21" x14ac:dyDescent="0.5">
      <c r="A640" s="5" t="s">
        <v>507</v>
      </c>
      <c r="B640" s="5" t="s">
        <v>35</v>
      </c>
      <c r="C640" s="5" t="s">
        <v>54</v>
      </c>
      <c r="D640" s="5">
        <v>17.5</v>
      </c>
      <c r="E640" s="5">
        <f>20.5-D640</f>
        <v>3</v>
      </c>
      <c r="F640" s="6">
        <v>197579</v>
      </c>
      <c r="G640" s="6">
        <v>280562.18</v>
      </c>
      <c r="H640" s="6">
        <f>(G640-F640)/E640</f>
        <v>27661.059999999998</v>
      </c>
      <c r="I640" s="6">
        <f t="shared" si="18"/>
        <v>82983.179999999993</v>
      </c>
      <c r="J640" s="7">
        <v>10</v>
      </c>
      <c r="K640" s="7">
        <v>9</v>
      </c>
      <c r="L640" s="7">
        <v>10</v>
      </c>
      <c r="M640" s="7">
        <f>AVERAGE(J640:L640)</f>
        <v>9.6666666666666661</v>
      </c>
      <c r="N640" s="7" t="str">
        <f>IF(M640&lt;=6.9, "Detractor", IF(M640&lt;=8.9, "Neutral",IF(M640&gt;=9, "Promoter")))</f>
        <v>Promoter</v>
      </c>
      <c r="O640" s="5" t="s">
        <v>22</v>
      </c>
      <c r="P640" s="5" t="s">
        <v>22</v>
      </c>
      <c r="Q640" s="5" t="s">
        <v>23</v>
      </c>
      <c r="R640" s="7" t="s">
        <v>36</v>
      </c>
      <c r="S640" s="7">
        <v>5</v>
      </c>
      <c r="T640" s="7">
        <v>0.91</v>
      </c>
      <c r="U640" s="7" t="str">
        <f t="shared" si="19"/>
        <v>Highest</v>
      </c>
    </row>
    <row r="641" spans="1:21" x14ac:dyDescent="0.5">
      <c r="A641" s="5" t="s">
        <v>250</v>
      </c>
      <c r="B641" s="5" t="s">
        <v>35</v>
      </c>
      <c r="C641" s="5" t="s">
        <v>20</v>
      </c>
      <c r="D641" s="5">
        <v>19.75</v>
      </c>
      <c r="E641" s="5">
        <f>20.5-D641</f>
        <v>0.75</v>
      </c>
      <c r="F641" s="6">
        <v>75849</v>
      </c>
      <c r="G641" s="6">
        <v>96328.23</v>
      </c>
      <c r="H641" s="6">
        <f>(G641-F641)/E641</f>
        <v>27305.639999999996</v>
      </c>
      <c r="I641" s="6">
        <f t="shared" si="18"/>
        <v>20479.229999999996</v>
      </c>
      <c r="J641" s="7" t="s">
        <v>21</v>
      </c>
      <c r="K641" s="7" t="s">
        <v>21</v>
      </c>
      <c r="L641" s="7">
        <v>9</v>
      </c>
      <c r="M641" s="7">
        <f>AVERAGE(J641:L641)</f>
        <v>9</v>
      </c>
      <c r="N641" s="7" t="str">
        <f>IF(M641&lt;=6.9, "Detractor", IF(M641&lt;=8.9, "Neutral",IF(M641&gt;=9, "Promoter")))</f>
        <v>Promoter</v>
      </c>
      <c r="O641" s="5" t="s">
        <v>22</v>
      </c>
      <c r="P641" s="5" t="s">
        <v>23</v>
      </c>
      <c r="Q641" s="5" t="s">
        <v>23</v>
      </c>
      <c r="R641" s="7" t="s">
        <v>36</v>
      </c>
      <c r="S641" s="7" t="e">
        <v>#N/A</v>
      </c>
      <c r="T641" s="7" t="e">
        <v>#N/A</v>
      </c>
      <c r="U641" s="7" t="e">
        <f t="shared" si="19"/>
        <v>#N/A</v>
      </c>
    </row>
    <row r="642" spans="1:21" x14ac:dyDescent="0.5">
      <c r="A642" s="5" t="s">
        <v>532</v>
      </c>
      <c r="B642" s="5" t="s">
        <v>31</v>
      </c>
      <c r="C642" s="5" t="s">
        <v>33</v>
      </c>
      <c r="D642" s="5">
        <v>19.25</v>
      </c>
      <c r="E642" s="5">
        <f>20.5-D642</f>
        <v>1.25</v>
      </c>
      <c r="F642" s="6">
        <v>108938</v>
      </c>
      <c r="G642" s="6">
        <v>142708.78</v>
      </c>
      <c r="H642" s="6">
        <f>(G642-F642)/E642</f>
        <v>27016.624</v>
      </c>
      <c r="I642" s="6">
        <f t="shared" si="18"/>
        <v>33770.78</v>
      </c>
      <c r="J642" s="7" t="s">
        <v>21</v>
      </c>
      <c r="K642" s="7" t="s">
        <v>21</v>
      </c>
      <c r="L642" s="7">
        <v>9</v>
      </c>
      <c r="M642" s="7">
        <f>AVERAGE(J642:L642)</f>
        <v>9</v>
      </c>
      <c r="N642" s="7" t="str">
        <f>IF(M642&lt;=6.9, "Detractor", IF(M642&lt;=8.9, "Neutral",IF(M642&gt;=9, "Promoter")))</f>
        <v>Promoter</v>
      </c>
      <c r="O642" s="5" t="s">
        <v>22</v>
      </c>
      <c r="P642" s="5" t="s">
        <v>23</v>
      </c>
      <c r="Q642" s="5" t="s">
        <v>23</v>
      </c>
      <c r="R642" s="7" t="s">
        <v>36</v>
      </c>
      <c r="S642" s="7">
        <v>2</v>
      </c>
      <c r="T642" s="7">
        <v>0.76</v>
      </c>
      <c r="U642" s="7" t="str">
        <f t="shared" si="19"/>
        <v>Highest</v>
      </c>
    </row>
    <row r="643" spans="1:21" x14ac:dyDescent="0.5">
      <c r="A643" s="5" t="s">
        <v>59</v>
      </c>
      <c r="B643" s="5" t="s">
        <v>31</v>
      </c>
      <c r="C643" s="5" t="s">
        <v>39</v>
      </c>
      <c r="D643" s="5">
        <v>18</v>
      </c>
      <c r="E643" s="5">
        <f>20.5-D643</f>
        <v>2.5</v>
      </c>
      <c r="F643" s="6">
        <v>119333</v>
      </c>
      <c r="G643" s="6">
        <v>186159.48</v>
      </c>
      <c r="H643" s="6">
        <f>(G643-F643)/E643</f>
        <v>26730.592000000004</v>
      </c>
      <c r="I643" s="6">
        <f t="shared" ref="I643:I706" si="20">G643-F643</f>
        <v>66826.48000000001</v>
      </c>
      <c r="J643" s="7" t="s">
        <v>21</v>
      </c>
      <c r="K643" s="7">
        <v>10</v>
      </c>
      <c r="L643" s="7">
        <v>9</v>
      </c>
      <c r="M643" s="7">
        <f>AVERAGE(J643:L643)</f>
        <v>9.5</v>
      </c>
      <c r="N643" s="7" t="str">
        <f>IF(M643&lt;=6.9, "Detractor", IF(M643&lt;=8.9, "Neutral",IF(M643&gt;=9, "Promoter")))</f>
        <v>Promoter</v>
      </c>
      <c r="O643" s="5" t="s">
        <v>22</v>
      </c>
      <c r="P643" s="5" t="s">
        <v>22</v>
      </c>
      <c r="Q643" s="5" t="s">
        <v>22</v>
      </c>
      <c r="R643" s="7" t="s">
        <v>36</v>
      </c>
      <c r="S643" s="7">
        <v>3</v>
      </c>
      <c r="T643" s="7">
        <v>0.75</v>
      </c>
      <c r="U643" s="7" t="str">
        <f t="shared" ref="U643:U706" si="21">IF(T643&lt;=0.25,"Low",IF(T643&lt;=0.5,"Medium",IF(T643&lt;=0.75,"High",IF(T643&gt;=0.76,"Highest"))))</f>
        <v>High</v>
      </c>
    </row>
    <row r="644" spans="1:21" x14ac:dyDescent="0.5">
      <c r="A644" s="5" t="s">
        <v>635</v>
      </c>
      <c r="B644" s="5" t="s">
        <v>31</v>
      </c>
      <c r="C644" s="5" t="s">
        <v>27</v>
      </c>
      <c r="D644" s="5">
        <v>19.25</v>
      </c>
      <c r="E644" s="5">
        <f>20.5-D644</f>
        <v>1.25</v>
      </c>
      <c r="F644" s="6">
        <v>222486</v>
      </c>
      <c r="G644" s="6">
        <v>255858.9</v>
      </c>
      <c r="H644" s="6">
        <f>(G644-F644)/E644</f>
        <v>26698.319999999996</v>
      </c>
      <c r="I644" s="6">
        <f t="shared" si="20"/>
        <v>33372.899999999994</v>
      </c>
      <c r="J644" s="7" t="s">
        <v>21</v>
      </c>
      <c r="K644" s="7" t="s">
        <v>21</v>
      </c>
      <c r="L644" s="7">
        <v>9</v>
      </c>
      <c r="M644" s="7">
        <f>AVERAGE(J644:L644)</f>
        <v>9</v>
      </c>
      <c r="N644" s="7" t="str">
        <f>IF(M644&lt;=6.9, "Detractor", IF(M644&lt;=8.9, "Neutral",IF(M644&gt;=9, "Promoter")))</f>
        <v>Promoter</v>
      </c>
      <c r="O644" s="5" t="s">
        <v>22</v>
      </c>
      <c r="P644" s="5" t="s">
        <v>23</v>
      </c>
      <c r="Q644" s="5" t="s">
        <v>22</v>
      </c>
      <c r="R644" s="7" t="s">
        <v>24</v>
      </c>
      <c r="S644" s="7">
        <v>1</v>
      </c>
      <c r="T644" s="7">
        <v>0.85</v>
      </c>
      <c r="U644" s="7" t="str">
        <f t="shared" si="21"/>
        <v>Highest</v>
      </c>
    </row>
    <row r="645" spans="1:21" x14ac:dyDescent="0.5">
      <c r="A645" s="5" t="s">
        <v>438</v>
      </c>
      <c r="B645" s="5" t="s">
        <v>31</v>
      </c>
      <c r="C645" s="5" t="s">
        <v>54</v>
      </c>
      <c r="D645" s="5">
        <v>17.5</v>
      </c>
      <c r="E645" s="5">
        <f>20.5-D645</f>
        <v>3</v>
      </c>
      <c r="F645" s="6">
        <v>195236</v>
      </c>
      <c r="G645" s="6">
        <v>275282.76</v>
      </c>
      <c r="H645" s="6">
        <f>(G645-F645)/E645</f>
        <v>26682.253333333338</v>
      </c>
      <c r="I645" s="6">
        <f t="shared" si="20"/>
        <v>80046.760000000009</v>
      </c>
      <c r="J645" s="7">
        <v>10</v>
      </c>
      <c r="K645" s="7">
        <v>7</v>
      </c>
      <c r="L645" s="7">
        <v>9</v>
      </c>
      <c r="M645" s="7">
        <f>AVERAGE(J645:L645)</f>
        <v>8.6666666666666661</v>
      </c>
      <c r="N645" s="7" t="str">
        <f>IF(M645&lt;=6.9, "Detractor", IF(M645&lt;=8.9, "Neutral",IF(M645&gt;=9, "Promoter")))</f>
        <v>Neutral</v>
      </c>
      <c r="O645" s="5" t="s">
        <v>23</v>
      </c>
      <c r="P645" s="5" t="s">
        <v>22</v>
      </c>
      <c r="Q645" s="5" t="s">
        <v>23</v>
      </c>
      <c r="R645" s="7" t="s">
        <v>24</v>
      </c>
      <c r="S645" s="7">
        <v>3</v>
      </c>
      <c r="T645" s="7">
        <v>0.36</v>
      </c>
      <c r="U645" s="7" t="str">
        <f t="shared" si="21"/>
        <v>Medium</v>
      </c>
    </row>
    <row r="646" spans="1:21" x14ac:dyDescent="0.5">
      <c r="A646" s="5" t="s">
        <v>739</v>
      </c>
      <c r="B646" s="5" t="s">
        <v>26</v>
      </c>
      <c r="C646" s="5" t="s">
        <v>70</v>
      </c>
      <c r="D646" s="5">
        <v>17.5</v>
      </c>
      <c r="E646" s="5">
        <f>20.5-D646</f>
        <v>3</v>
      </c>
      <c r="F646" s="6">
        <v>465015</v>
      </c>
      <c r="G646" s="6">
        <v>544067.55000000005</v>
      </c>
      <c r="H646" s="6">
        <f>(G646-F646)/E646</f>
        <v>26350.850000000017</v>
      </c>
      <c r="I646" s="6">
        <f t="shared" si="20"/>
        <v>79052.550000000047</v>
      </c>
      <c r="J646" s="7">
        <v>9</v>
      </c>
      <c r="K646" s="7">
        <v>9</v>
      </c>
      <c r="L646" s="7">
        <v>7</v>
      </c>
      <c r="M646" s="7">
        <f>AVERAGE(J646:L646)</f>
        <v>8.3333333333333339</v>
      </c>
      <c r="N646" s="7" t="str">
        <f>IF(M646&lt;=6.9, "Detractor", IF(M646&lt;=8.9, "Neutral",IF(M646&gt;=9, "Promoter")))</f>
        <v>Neutral</v>
      </c>
      <c r="O646" s="5" t="s">
        <v>23</v>
      </c>
      <c r="P646" s="5" t="s">
        <v>22</v>
      </c>
      <c r="Q646" s="5" t="s">
        <v>23</v>
      </c>
      <c r="R646" s="7" t="s">
        <v>24</v>
      </c>
      <c r="S646" s="7">
        <v>4</v>
      </c>
      <c r="T646" s="7">
        <v>0.16</v>
      </c>
      <c r="U646" s="7" t="str">
        <f t="shared" si="21"/>
        <v>Low</v>
      </c>
    </row>
    <row r="647" spans="1:21" x14ac:dyDescent="0.5">
      <c r="A647" s="5" t="s">
        <v>233</v>
      </c>
      <c r="B647" s="5" t="s">
        <v>35</v>
      </c>
      <c r="C647" s="5" t="s">
        <v>20</v>
      </c>
      <c r="D647" s="5">
        <v>19.75</v>
      </c>
      <c r="E647" s="5">
        <f>20.5-D647</f>
        <v>0.75</v>
      </c>
      <c r="F647" s="6">
        <v>131596</v>
      </c>
      <c r="G647" s="6">
        <v>151335.4</v>
      </c>
      <c r="H647" s="6">
        <f>(G647-F647)/E647</f>
        <v>26319.199999999993</v>
      </c>
      <c r="I647" s="6">
        <f t="shared" si="20"/>
        <v>19739.399999999994</v>
      </c>
      <c r="J647" s="7" t="s">
        <v>21</v>
      </c>
      <c r="K647" s="7" t="s">
        <v>21</v>
      </c>
      <c r="L647" s="7">
        <v>10</v>
      </c>
      <c r="M647" s="7">
        <f>AVERAGE(J647:L647)</f>
        <v>10</v>
      </c>
      <c r="N647" s="7" t="str">
        <f>IF(M647&lt;=6.9, "Detractor", IF(M647&lt;=8.9, "Neutral",IF(M647&gt;=9, "Promoter")))</f>
        <v>Promoter</v>
      </c>
      <c r="O647" s="5" t="s">
        <v>22</v>
      </c>
      <c r="P647" s="5" t="s">
        <v>22</v>
      </c>
      <c r="Q647" s="5" t="s">
        <v>23</v>
      </c>
      <c r="R647" s="7" t="s">
        <v>24</v>
      </c>
      <c r="S647" s="7" t="e">
        <v>#N/A</v>
      </c>
      <c r="T647" s="7" t="e">
        <v>#N/A</v>
      </c>
      <c r="U647" s="7" t="e">
        <f t="shared" si="21"/>
        <v>#N/A</v>
      </c>
    </row>
    <row r="648" spans="1:21" x14ac:dyDescent="0.5">
      <c r="A648" s="5" t="s">
        <v>1017</v>
      </c>
      <c r="B648" s="5" t="s">
        <v>35</v>
      </c>
      <c r="C648" s="5" t="s">
        <v>33</v>
      </c>
      <c r="D648" s="5">
        <v>18</v>
      </c>
      <c r="E648" s="5">
        <f>20.5-D648</f>
        <v>2.5</v>
      </c>
      <c r="F648" s="6">
        <v>126267</v>
      </c>
      <c r="G648" s="6">
        <v>191925.84</v>
      </c>
      <c r="H648" s="6">
        <f>(G648-F648)/E648</f>
        <v>26263.536</v>
      </c>
      <c r="I648" s="6">
        <f t="shared" si="20"/>
        <v>65658.84</v>
      </c>
      <c r="J648" s="7" t="s">
        <v>21</v>
      </c>
      <c r="K648" s="7">
        <v>9</v>
      </c>
      <c r="L648" s="7">
        <v>9</v>
      </c>
      <c r="M648" s="7">
        <f>AVERAGE(J648:L648)</f>
        <v>9</v>
      </c>
      <c r="N648" s="7" t="str">
        <f>IF(M648&lt;=6.9, "Detractor", IF(M648&lt;=8.9, "Neutral",IF(M648&gt;=9, "Promoter")))</f>
        <v>Promoter</v>
      </c>
      <c r="O648" s="5" t="s">
        <v>22</v>
      </c>
      <c r="P648" s="5" t="s">
        <v>23</v>
      </c>
      <c r="Q648" s="5" t="s">
        <v>23</v>
      </c>
      <c r="R648" s="7" t="s">
        <v>36</v>
      </c>
      <c r="S648" s="7">
        <v>2</v>
      </c>
      <c r="T648" s="7">
        <v>0.39</v>
      </c>
      <c r="U648" s="7" t="str">
        <f t="shared" si="21"/>
        <v>Medium</v>
      </c>
    </row>
    <row r="649" spans="1:21" x14ac:dyDescent="0.5">
      <c r="A649" s="5" t="s">
        <v>693</v>
      </c>
      <c r="B649" s="5" t="s">
        <v>31</v>
      </c>
      <c r="C649" s="5" t="s">
        <v>46</v>
      </c>
      <c r="D649" s="5">
        <v>18.25</v>
      </c>
      <c r="E649" s="5">
        <f>20.5-D649</f>
        <v>2.25</v>
      </c>
      <c r="F649" s="6">
        <v>173123</v>
      </c>
      <c r="G649" s="6">
        <v>231984.82</v>
      </c>
      <c r="H649" s="6">
        <f>(G649-F649)/E649</f>
        <v>26160.808888888892</v>
      </c>
      <c r="I649" s="6">
        <f t="shared" si="20"/>
        <v>58861.820000000007</v>
      </c>
      <c r="J649" s="7" t="s">
        <v>21</v>
      </c>
      <c r="K649" s="7">
        <v>7</v>
      </c>
      <c r="L649" s="7">
        <v>10</v>
      </c>
      <c r="M649" s="7">
        <f>AVERAGE(J649:L649)</f>
        <v>8.5</v>
      </c>
      <c r="N649" s="7" t="str">
        <f>IF(M649&lt;=6.9, "Detractor", IF(M649&lt;=8.9, "Neutral",IF(M649&gt;=9, "Promoter")))</f>
        <v>Neutral</v>
      </c>
      <c r="O649" s="5" t="s">
        <v>22</v>
      </c>
      <c r="P649" s="5" t="s">
        <v>23</v>
      </c>
      <c r="Q649" s="5" t="s">
        <v>22</v>
      </c>
      <c r="R649" s="7" t="s">
        <v>36</v>
      </c>
      <c r="S649" s="7">
        <v>2</v>
      </c>
      <c r="T649" s="7">
        <v>0.62</v>
      </c>
      <c r="U649" s="7" t="str">
        <f t="shared" si="21"/>
        <v>High</v>
      </c>
    </row>
    <row r="650" spans="1:21" x14ac:dyDescent="0.5">
      <c r="A650" s="5" t="s">
        <v>526</v>
      </c>
      <c r="B650" s="5" t="s">
        <v>35</v>
      </c>
      <c r="C650" s="5" t="s">
        <v>41</v>
      </c>
      <c r="D650" s="5">
        <v>18</v>
      </c>
      <c r="E650" s="5">
        <f>20.5-D650</f>
        <v>2.5</v>
      </c>
      <c r="F650" s="6">
        <v>145243</v>
      </c>
      <c r="G650" s="6">
        <v>210602.35</v>
      </c>
      <c r="H650" s="6">
        <f>(G650-F650)/E650</f>
        <v>26143.74</v>
      </c>
      <c r="I650" s="6">
        <f t="shared" si="20"/>
        <v>65359.350000000006</v>
      </c>
      <c r="J650" s="7" t="s">
        <v>21</v>
      </c>
      <c r="K650" s="7">
        <v>10</v>
      </c>
      <c r="L650" s="7">
        <v>9</v>
      </c>
      <c r="M650" s="7">
        <f>AVERAGE(J650:L650)</f>
        <v>9.5</v>
      </c>
      <c r="N650" s="7" t="str">
        <f>IF(M650&lt;=6.9, "Detractor", IF(M650&lt;=8.9, "Neutral",IF(M650&gt;=9, "Promoter")))</f>
        <v>Promoter</v>
      </c>
      <c r="O650" s="5" t="s">
        <v>22</v>
      </c>
      <c r="P650" s="5" t="s">
        <v>23</v>
      </c>
      <c r="Q650" s="5" t="s">
        <v>23</v>
      </c>
      <c r="R650" s="7" t="s">
        <v>24</v>
      </c>
      <c r="S650" s="7">
        <v>3</v>
      </c>
      <c r="T650" s="7">
        <v>0.33</v>
      </c>
      <c r="U650" s="7" t="str">
        <f t="shared" si="21"/>
        <v>Medium</v>
      </c>
    </row>
    <row r="651" spans="1:21" x14ac:dyDescent="0.5">
      <c r="A651" s="5" t="s">
        <v>718</v>
      </c>
      <c r="B651" s="5" t="s">
        <v>31</v>
      </c>
      <c r="C651" s="5" t="s">
        <v>27</v>
      </c>
      <c r="D651" s="5">
        <v>17.25</v>
      </c>
      <c r="E651" s="5">
        <f>20.5-D651</f>
        <v>3.25</v>
      </c>
      <c r="F651" s="6">
        <v>124941</v>
      </c>
      <c r="G651" s="6">
        <v>209900.88</v>
      </c>
      <c r="H651" s="6">
        <f>(G651-F651)/E651</f>
        <v>26141.50153846154</v>
      </c>
      <c r="I651" s="6">
        <f t="shared" si="20"/>
        <v>84959.88</v>
      </c>
      <c r="J651" s="7">
        <v>9</v>
      </c>
      <c r="K651" s="7">
        <v>9</v>
      </c>
      <c r="L651" s="7">
        <v>9</v>
      </c>
      <c r="M651" s="7">
        <f>AVERAGE(J651:L651)</f>
        <v>9</v>
      </c>
      <c r="N651" s="7" t="str">
        <f>IF(M651&lt;=6.9, "Detractor", IF(M651&lt;=8.9, "Neutral",IF(M651&gt;=9, "Promoter")))</f>
        <v>Promoter</v>
      </c>
      <c r="O651" s="5" t="s">
        <v>22</v>
      </c>
      <c r="P651" s="5" t="s">
        <v>22</v>
      </c>
      <c r="Q651" s="5" t="s">
        <v>22</v>
      </c>
      <c r="R651" s="7" t="s">
        <v>36</v>
      </c>
      <c r="S651" s="7">
        <v>5</v>
      </c>
      <c r="T651" s="7">
        <v>0.45</v>
      </c>
      <c r="U651" s="7" t="str">
        <f t="shared" si="21"/>
        <v>Medium</v>
      </c>
    </row>
    <row r="652" spans="1:21" x14ac:dyDescent="0.5">
      <c r="A652" s="5" t="s">
        <v>740</v>
      </c>
      <c r="B652" s="5" t="s">
        <v>19</v>
      </c>
      <c r="C652" s="5" t="s">
        <v>29</v>
      </c>
      <c r="D652" s="5">
        <v>17.75</v>
      </c>
      <c r="E652" s="5">
        <f>20.5-D652</f>
        <v>2.75</v>
      </c>
      <c r="F652" s="6">
        <v>422784</v>
      </c>
      <c r="G652" s="6">
        <v>494657.28000000003</v>
      </c>
      <c r="H652" s="6">
        <f>(G652-F652)/E652</f>
        <v>26135.738181818193</v>
      </c>
      <c r="I652" s="6">
        <f t="shared" si="20"/>
        <v>71873.280000000028</v>
      </c>
      <c r="J652" s="7">
        <v>7</v>
      </c>
      <c r="K652" s="7">
        <v>8</v>
      </c>
      <c r="L652" s="7">
        <v>6</v>
      </c>
      <c r="M652" s="7">
        <f>AVERAGE(J652:L652)</f>
        <v>7</v>
      </c>
      <c r="N652" s="7" t="str">
        <f>IF(M652&lt;=6.9, "Detractor", IF(M652&lt;=8.9, "Neutral",IF(M652&gt;=9, "Promoter")))</f>
        <v>Neutral</v>
      </c>
      <c r="O652" s="5" t="s">
        <v>22</v>
      </c>
      <c r="P652" s="5" t="s">
        <v>23</v>
      </c>
      <c r="Q652" s="5" t="s">
        <v>22</v>
      </c>
      <c r="R652" s="7" t="s">
        <v>24</v>
      </c>
      <c r="S652" s="7">
        <v>5</v>
      </c>
      <c r="T652" s="7">
        <v>0.82</v>
      </c>
      <c r="U652" s="7" t="str">
        <f t="shared" si="21"/>
        <v>Highest</v>
      </c>
    </row>
    <row r="653" spans="1:21" x14ac:dyDescent="0.5">
      <c r="A653" s="5" t="s">
        <v>197</v>
      </c>
      <c r="B653" s="5" t="s">
        <v>26</v>
      </c>
      <c r="C653" s="5" t="s">
        <v>46</v>
      </c>
      <c r="D653" s="5">
        <v>18.5</v>
      </c>
      <c r="E653" s="5">
        <f>20.5-D653</f>
        <v>2</v>
      </c>
      <c r="F653" s="6">
        <v>397074</v>
      </c>
      <c r="G653" s="6">
        <v>448693.62</v>
      </c>
      <c r="H653" s="6">
        <f>(G653-F653)/E653</f>
        <v>25809.809999999998</v>
      </c>
      <c r="I653" s="6">
        <f t="shared" si="20"/>
        <v>51619.619999999995</v>
      </c>
      <c r="J653" s="7" t="s">
        <v>21</v>
      </c>
      <c r="K653" s="7">
        <v>9</v>
      </c>
      <c r="L653" s="7">
        <v>9</v>
      </c>
      <c r="M653" s="7">
        <f>AVERAGE(J653:L653)</f>
        <v>9</v>
      </c>
      <c r="N653" s="7" t="str">
        <f>IF(M653&lt;=6.9, "Detractor", IF(M653&lt;=8.9, "Neutral",IF(M653&gt;=9, "Promoter")))</f>
        <v>Promoter</v>
      </c>
      <c r="O653" s="5" t="s">
        <v>22</v>
      </c>
      <c r="P653" s="5" t="s">
        <v>22</v>
      </c>
      <c r="Q653" s="5" t="s">
        <v>23</v>
      </c>
      <c r="R653" s="7" t="s">
        <v>24</v>
      </c>
      <c r="S653" s="7">
        <v>2</v>
      </c>
      <c r="T653" s="7">
        <v>1</v>
      </c>
      <c r="U653" s="7" t="str">
        <f t="shared" si="21"/>
        <v>Highest</v>
      </c>
    </row>
    <row r="654" spans="1:21" x14ac:dyDescent="0.5">
      <c r="A654" s="5" t="s">
        <v>794</v>
      </c>
      <c r="B654" s="5" t="s">
        <v>31</v>
      </c>
      <c r="C654" s="5" t="s">
        <v>43</v>
      </c>
      <c r="D654" s="5">
        <v>17</v>
      </c>
      <c r="E654" s="5">
        <f>20.5-D654</f>
        <v>3.5</v>
      </c>
      <c r="F654" s="6">
        <v>262081</v>
      </c>
      <c r="G654" s="6">
        <v>351188.54000000004</v>
      </c>
      <c r="H654" s="6">
        <f>(G654-F654)/E654</f>
        <v>25459.297142857155</v>
      </c>
      <c r="I654" s="6">
        <f t="shared" si="20"/>
        <v>89107.540000000037</v>
      </c>
      <c r="J654" s="7">
        <v>10</v>
      </c>
      <c r="K654" s="7">
        <v>8</v>
      </c>
      <c r="L654" s="7">
        <v>10</v>
      </c>
      <c r="M654" s="7">
        <f>AVERAGE(J654:L654)</f>
        <v>9.3333333333333339</v>
      </c>
      <c r="N654" s="7" t="str">
        <f>IF(M654&lt;=6.9, "Detractor", IF(M654&lt;=8.9, "Neutral",IF(M654&gt;=9, "Promoter")))</f>
        <v>Promoter</v>
      </c>
      <c r="O654" s="5" t="s">
        <v>22</v>
      </c>
      <c r="P654" s="5" t="s">
        <v>23</v>
      </c>
      <c r="Q654" s="5" t="s">
        <v>22</v>
      </c>
      <c r="R654" s="7" t="s">
        <v>24</v>
      </c>
      <c r="S654" s="7">
        <v>6</v>
      </c>
      <c r="T654" s="7">
        <v>0.09</v>
      </c>
      <c r="U654" s="7" t="str">
        <f t="shared" si="21"/>
        <v>Low</v>
      </c>
    </row>
    <row r="655" spans="1:21" x14ac:dyDescent="0.5">
      <c r="A655" s="5" t="s">
        <v>512</v>
      </c>
      <c r="B655" s="5" t="s">
        <v>26</v>
      </c>
      <c r="C655" s="5" t="s">
        <v>54</v>
      </c>
      <c r="D655" s="5">
        <v>18.25</v>
      </c>
      <c r="E655" s="5">
        <f>20.5-D655</f>
        <v>2.25</v>
      </c>
      <c r="F655" s="6">
        <v>477039</v>
      </c>
      <c r="G655" s="6">
        <v>534283.68000000005</v>
      </c>
      <c r="H655" s="6">
        <f>(G655-F655)/E655</f>
        <v>25442.080000000024</v>
      </c>
      <c r="I655" s="6">
        <f t="shared" si="20"/>
        <v>57244.680000000051</v>
      </c>
      <c r="J655" s="7" t="s">
        <v>21</v>
      </c>
      <c r="K655" s="7">
        <v>10</v>
      </c>
      <c r="L655" s="7">
        <v>9</v>
      </c>
      <c r="M655" s="7">
        <f>AVERAGE(J655:L655)</f>
        <v>9.5</v>
      </c>
      <c r="N655" s="7" t="str">
        <f>IF(M655&lt;=6.9, "Detractor", IF(M655&lt;=8.9, "Neutral",IF(M655&gt;=9, "Promoter")))</f>
        <v>Promoter</v>
      </c>
      <c r="O655" s="5" t="s">
        <v>23</v>
      </c>
      <c r="P655" s="5" t="s">
        <v>23</v>
      </c>
      <c r="Q655" s="5" t="s">
        <v>22</v>
      </c>
      <c r="R655" s="7" t="s">
        <v>36</v>
      </c>
      <c r="S655" s="7">
        <v>2</v>
      </c>
      <c r="T655" s="7">
        <v>0.33</v>
      </c>
      <c r="U655" s="7" t="str">
        <f t="shared" si="21"/>
        <v>Medium</v>
      </c>
    </row>
    <row r="656" spans="1:21" x14ac:dyDescent="0.5">
      <c r="A656" s="5" t="s">
        <v>490</v>
      </c>
      <c r="B656" s="5" t="s">
        <v>26</v>
      </c>
      <c r="C656" s="5" t="s">
        <v>70</v>
      </c>
      <c r="D656" s="5">
        <v>17</v>
      </c>
      <c r="E656" s="5">
        <f>20.5-D656</f>
        <v>3.5</v>
      </c>
      <c r="F656" s="6">
        <v>464339</v>
      </c>
      <c r="G656" s="6">
        <v>552563.41</v>
      </c>
      <c r="H656" s="6">
        <f>(G656-F656)/E656</f>
        <v>25206.974285714296</v>
      </c>
      <c r="I656" s="6">
        <f t="shared" si="20"/>
        <v>88224.410000000033</v>
      </c>
      <c r="J656" s="7">
        <v>5</v>
      </c>
      <c r="K656" s="7">
        <v>8</v>
      </c>
      <c r="L656" s="7">
        <v>9</v>
      </c>
      <c r="M656" s="7">
        <f>AVERAGE(J656:L656)</f>
        <v>7.333333333333333</v>
      </c>
      <c r="N656" s="7" t="str">
        <f>IF(M656&lt;=6.9, "Detractor", IF(M656&lt;=8.9, "Neutral",IF(M656&gt;=9, "Promoter")))</f>
        <v>Neutral</v>
      </c>
      <c r="O656" s="5" t="s">
        <v>23</v>
      </c>
      <c r="P656" s="5" t="s">
        <v>23</v>
      </c>
      <c r="Q656" s="5" t="s">
        <v>22</v>
      </c>
      <c r="R656" s="7" t="s">
        <v>24</v>
      </c>
      <c r="S656" s="7">
        <v>4</v>
      </c>
      <c r="T656" s="7">
        <v>0.63</v>
      </c>
      <c r="U656" s="7" t="str">
        <f t="shared" si="21"/>
        <v>High</v>
      </c>
    </row>
    <row r="657" spans="1:21" x14ac:dyDescent="0.5">
      <c r="A657" s="5" t="s">
        <v>1009</v>
      </c>
      <c r="B657" s="5" t="s">
        <v>19</v>
      </c>
      <c r="C657" s="5" t="s">
        <v>27</v>
      </c>
      <c r="D657" s="5">
        <v>18.5</v>
      </c>
      <c r="E657" s="5">
        <f>20.5-D657</f>
        <v>2</v>
      </c>
      <c r="F657" s="6">
        <v>264770</v>
      </c>
      <c r="G657" s="6">
        <v>315076.3</v>
      </c>
      <c r="H657" s="6">
        <f>(G657-F657)/E657</f>
        <v>25153.149999999994</v>
      </c>
      <c r="I657" s="6">
        <f t="shared" si="20"/>
        <v>50306.299999999988</v>
      </c>
      <c r="J657" s="7" t="s">
        <v>21</v>
      </c>
      <c r="K657" s="7">
        <v>7</v>
      </c>
      <c r="L657" s="7">
        <v>9</v>
      </c>
      <c r="M657" s="7">
        <f>AVERAGE(J657:L657)</f>
        <v>8</v>
      </c>
      <c r="N657" s="7" t="str">
        <f>IF(M657&lt;=6.9, "Detractor", IF(M657&lt;=8.9, "Neutral",IF(M657&gt;=9, "Promoter")))</f>
        <v>Neutral</v>
      </c>
      <c r="O657" s="5" t="s">
        <v>22</v>
      </c>
      <c r="P657" s="5" t="s">
        <v>22</v>
      </c>
      <c r="Q657" s="5" t="s">
        <v>23</v>
      </c>
      <c r="R657" s="7" t="s">
        <v>36</v>
      </c>
      <c r="S657" s="7">
        <v>3</v>
      </c>
      <c r="T657" s="7">
        <v>0.77</v>
      </c>
      <c r="U657" s="7" t="str">
        <f t="shared" si="21"/>
        <v>Highest</v>
      </c>
    </row>
    <row r="658" spans="1:21" x14ac:dyDescent="0.5">
      <c r="A658" s="5" t="s">
        <v>264</v>
      </c>
      <c r="B658" s="5" t="s">
        <v>31</v>
      </c>
      <c r="C658" s="5" t="s">
        <v>41</v>
      </c>
      <c r="D658" s="5">
        <v>17.75</v>
      </c>
      <c r="E658" s="5">
        <f>20.5-D658</f>
        <v>2.75</v>
      </c>
      <c r="F658" s="6">
        <v>143677</v>
      </c>
      <c r="G658" s="6">
        <v>212641.96</v>
      </c>
      <c r="H658" s="6">
        <f>(G658-F658)/E658</f>
        <v>25078.167272727271</v>
      </c>
      <c r="I658" s="6">
        <f t="shared" si="20"/>
        <v>68964.959999999992</v>
      </c>
      <c r="J658" s="7">
        <v>9</v>
      </c>
      <c r="K658" s="7">
        <v>9</v>
      </c>
      <c r="L658" s="7">
        <v>10</v>
      </c>
      <c r="M658" s="7">
        <f>AVERAGE(J658:L658)</f>
        <v>9.3333333333333339</v>
      </c>
      <c r="N658" s="7" t="str">
        <f>IF(M658&lt;=6.9, "Detractor", IF(M658&lt;=8.9, "Neutral",IF(M658&gt;=9, "Promoter")))</f>
        <v>Promoter</v>
      </c>
      <c r="O658" s="5" t="s">
        <v>22</v>
      </c>
      <c r="P658" s="5" t="s">
        <v>22</v>
      </c>
      <c r="Q658" s="5" t="s">
        <v>22</v>
      </c>
      <c r="R658" s="7" t="s">
        <v>24</v>
      </c>
      <c r="S658" s="7">
        <v>5</v>
      </c>
      <c r="T658" s="7">
        <v>0.48</v>
      </c>
      <c r="U658" s="7" t="str">
        <f t="shared" si="21"/>
        <v>Medium</v>
      </c>
    </row>
    <row r="659" spans="1:21" x14ac:dyDescent="0.5">
      <c r="A659" s="5" t="s">
        <v>743</v>
      </c>
      <c r="B659" s="5" t="s">
        <v>26</v>
      </c>
      <c r="C659" s="5" t="s">
        <v>33</v>
      </c>
      <c r="D659" s="5">
        <v>17.25</v>
      </c>
      <c r="E659" s="5">
        <f>20.5-D659</f>
        <v>3.25</v>
      </c>
      <c r="F659" s="6">
        <v>626634</v>
      </c>
      <c r="G659" s="6">
        <v>708096.42</v>
      </c>
      <c r="H659" s="6">
        <f>(G659-F659)/E659</f>
        <v>25065.360000000011</v>
      </c>
      <c r="I659" s="6">
        <f t="shared" si="20"/>
        <v>81462.420000000042</v>
      </c>
      <c r="J659" s="7">
        <v>8</v>
      </c>
      <c r="K659" s="7">
        <v>9</v>
      </c>
      <c r="L659" s="7">
        <v>7</v>
      </c>
      <c r="M659" s="7">
        <f>AVERAGE(J659:L659)</f>
        <v>8</v>
      </c>
      <c r="N659" s="7" t="str">
        <f>IF(M659&lt;=6.9, "Detractor", IF(M659&lt;=8.9, "Neutral",IF(M659&gt;=9, "Promoter")))</f>
        <v>Neutral</v>
      </c>
      <c r="O659" s="5" t="s">
        <v>23</v>
      </c>
      <c r="P659" s="5" t="s">
        <v>22</v>
      </c>
      <c r="Q659" s="5" t="s">
        <v>22</v>
      </c>
      <c r="R659" s="7" t="s">
        <v>36</v>
      </c>
      <c r="S659" s="7">
        <v>2</v>
      </c>
      <c r="T659" s="7">
        <v>0.87</v>
      </c>
      <c r="U659" s="7" t="str">
        <f t="shared" si="21"/>
        <v>Highest</v>
      </c>
    </row>
    <row r="660" spans="1:21" x14ac:dyDescent="0.5">
      <c r="A660" s="5" t="s">
        <v>919</v>
      </c>
      <c r="B660" s="5" t="s">
        <v>19</v>
      </c>
      <c r="C660" s="5" t="s">
        <v>20</v>
      </c>
      <c r="D660" s="5">
        <v>17</v>
      </c>
      <c r="E660" s="5">
        <f>20.5-D660</f>
        <v>3.5</v>
      </c>
      <c r="F660" s="6">
        <v>789866</v>
      </c>
      <c r="G660" s="6">
        <v>876751.26</v>
      </c>
      <c r="H660" s="6">
        <f>(G660-F660)/E660</f>
        <v>24824.360000000004</v>
      </c>
      <c r="I660" s="6">
        <f t="shared" si="20"/>
        <v>86885.260000000009</v>
      </c>
      <c r="J660" s="7">
        <v>8</v>
      </c>
      <c r="K660" s="7">
        <v>7</v>
      </c>
      <c r="L660" s="7">
        <v>9</v>
      </c>
      <c r="M660" s="7">
        <f>AVERAGE(J660:L660)</f>
        <v>8</v>
      </c>
      <c r="N660" s="7" t="str">
        <f>IF(M660&lt;=6.9, "Detractor", IF(M660&lt;=8.9, "Neutral",IF(M660&gt;=9, "Promoter")))</f>
        <v>Neutral</v>
      </c>
      <c r="O660" s="5" t="s">
        <v>23</v>
      </c>
      <c r="P660" s="5" t="s">
        <v>23</v>
      </c>
      <c r="Q660" s="5" t="s">
        <v>23</v>
      </c>
      <c r="R660" s="7" t="s">
        <v>36</v>
      </c>
      <c r="S660" s="7" t="e">
        <v>#N/A</v>
      </c>
      <c r="T660" s="7" t="e">
        <v>#N/A</v>
      </c>
      <c r="U660" s="7" t="e">
        <f t="shared" si="21"/>
        <v>#N/A</v>
      </c>
    </row>
    <row r="661" spans="1:21" x14ac:dyDescent="0.5">
      <c r="A661" s="5" t="s">
        <v>177</v>
      </c>
      <c r="B661" s="5" t="s">
        <v>31</v>
      </c>
      <c r="C661" s="5" t="s">
        <v>39</v>
      </c>
      <c r="D661" s="5">
        <v>19.5</v>
      </c>
      <c r="E661" s="5">
        <f>20.5-D661</f>
        <v>1</v>
      </c>
      <c r="F661" s="6">
        <v>94985</v>
      </c>
      <c r="G661" s="6">
        <v>119681.1</v>
      </c>
      <c r="H661" s="6">
        <f>(G661-F661)/E661</f>
        <v>24696.100000000006</v>
      </c>
      <c r="I661" s="6">
        <f t="shared" si="20"/>
        <v>24696.100000000006</v>
      </c>
      <c r="J661" s="7" t="s">
        <v>21</v>
      </c>
      <c r="K661" s="7" t="s">
        <v>21</v>
      </c>
      <c r="L661" s="7">
        <v>9</v>
      </c>
      <c r="M661" s="7">
        <f>AVERAGE(J661:L661)</f>
        <v>9</v>
      </c>
      <c r="N661" s="7" t="str">
        <f>IF(M661&lt;=6.9, "Detractor", IF(M661&lt;=8.9, "Neutral",IF(M661&gt;=9, "Promoter")))</f>
        <v>Promoter</v>
      </c>
      <c r="O661" s="5" t="s">
        <v>22</v>
      </c>
      <c r="P661" s="5" t="s">
        <v>23</v>
      </c>
      <c r="Q661" s="5" t="s">
        <v>23</v>
      </c>
      <c r="R661" s="7" t="s">
        <v>36</v>
      </c>
      <c r="S661" s="7">
        <v>1</v>
      </c>
      <c r="T661" s="7">
        <v>0.18</v>
      </c>
      <c r="U661" s="7" t="str">
        <f t="shared" si="21"/>
        <v>Low</v>
      </c>
    </row>
    <row r="662" spans="1:21" x14ac:dyDescent="0.5">
      <c r="A662" s="5" t="s">
        <v>376</v>
      </c>
      <c r="B662" s="5" t="s">
        <v>31</v>
      </c>
      <c r="C662" s="5" t="s">
        <v>54</v>
      </c>
      <c r="D662" s="5">
        <v>17.5</v>
      </c>
      <c r="E662" s="5">
        <f>20.5-D662</f>
        <v>3</v>
      </c>
      <c r="F662" s="6">
        <v>245573</v>
      </c>
      <c r="G662" s="6">
        <v>319244.90000000002</v>
      </c>
      <c r="H662" s="6">
        <f>(G662-F662)/E662</f>
        <v>24557.300000000007</v>
      </c>
      <c r="I662" s="6">
        <f t="shared" si="20"/>
        <v>73671.900000000023</v>
      </c>
      <c r="J662" s="7">
        <v>9</v>
      </c>
      <c r="K662" s="7">
        <v>5</v>
      </c>
      <c r="L662" s="7">
        <v>9</v>
      </c>
      <c r="M662" s="7">
        <f>AVERAGE(J662:L662)</f>
        <v>7.666666666666667</v>
      </c>
      <c r="N662" s="7" t="str">
        <f>IF(M662&lt;=6.9, "Detractor", IF(M662&lt;=8.9, "Neutral",IF(M662&gt;=9, "Promoter")))</f>
        <v>Neutral</v>
      </c>
      <c r="O662" s="5" t="s">
        <v>22</v>
      </c>
      <c r="P662" s="5" t="s">
        <v>23</v>
      </c>
      <c r="Q662" s="5" t="s">
        <v>23</v>
      </c>
      <c r="R662" s="7" t="s">
        <v>24</v>
      </c>
      <c r="S662" s="7">
        <v>5</v>
      </c>
      <c r="T662" s="7">
        <v>0.08</v>
      </c>
      <c r="U662" s="7" t="str">
        <f t="shared" si="21"/>
        <v>Low</v>
      </c>
    </row>
    <row r="663" spans="1:21" x14ac:dyDescent="0.5">
      <c r="A663" s="5" t="s">
        <v>306</v>
      </c>
      <c r="B663" s="5" t="s">
        <v>31</v>
      </c>
      <c r="C663" s="5" t="s">
        <v>27</v>
      </c>
      <c r="D663" s="5">
        <v>17.25</v>
      </c>
      <c r="E663" s="5">
        <f>20.5-D663</f>
        <v>3.25</v>
      </c>
      <c r="F663" s="6">
        <v>316930</v>
      </c>
      <c r="G663" s="6">
        <v>396162.5</v>
      </c>
      <c r="H663" s="6">
        <f>(G663-F663)/E663</f>
        <v>24379.23076923077</v>
      </c>
      <c r="I663" s="6">
        <f t="shared" si="20"/>
        <v>79232.5</v>
      </c>
      <c r="J663" s="7">
        <v>8</v>
      </c>
      <c r="K663" s="7">
        <v>7</v>
      </c>
      <c r="L663" s="7">
        <v>8</v>
      </c>
      <c r="M663" s="7">
        <f>AVERAGE(J663:L663)</f>
        <v>7.666666666666667</v>
      </c>
      <c r="N663" s="7" t="str">
        <f>IF(M663&lt;=6.9, "Detractor", IF(M663&lt;=8.9, "Neutral",IF(M663&gt;=9, "Promoter")))</f>
        <v>Neutral</v>
      </c>
      <c r="O663" s="5" t="s">
        <v>22</v>
      </c>
      <c r="P663" s="5" t="s">
        <v>22</v>
      </c>
      <c r="Q663" s="5" t="s">
        <v>22</v>
      </c>
      <c r="R663" s="7" t="s">
        <v>36</v>
      </c>
      <c r="S663" s="7">
        <v>2</v>
      </c>
      <c r="T663" s="7">
        <v>0.57999999999999996</v>
      </c>
      <c r="U663" s="7" t="str">
        <f t="shared" si="21"/>
        <v>High</v>
      </c>
    </row>
    <row r="664" spans="1:21" x14ac:dyDescent="0.5">
      <c r="A664" s="5" t="s">
        <v>601</v>
      </c>
      <c r="B664" s="5" t="s">
        <v>31</v>
      </c>
      <c r="C664" s="5" t="s">
        <v>72</v>
      </c>
      <c r="D664" s="5">
        <v>19.5</v>
      </c>
      <c r="E664" s="5">
        <f>20.5-D664</f>
        <v>1</v>
      </c>
      <c r="F664" s="6">
        <v>105627</v>
      </c>
      <c r="G664" s="6">
        <v>129921.21</v>
      </c>
      <c r="H664" s="6">
        <f>(G664-F664)/E664</f>
        <v>24294.210000000006</v>
      </c>
      <c r="I664" s="6">
        <f t="shared" si="20"/>
        <v>24294.210000000006</v>
      </c>
      <c r="J664" s="7" t="s">
        <v>21</v>
      </c>
      <c r="K664" s="7" t="s">
        <v>21</v>
      </c>
      <c r="L664" s="7">
        <v>10</v>
      </c>
      <c r="M664" s="7">
        <f>AVERAGE(J664:L664)</f>
        <v>10</v>
      </c>
      <c r="N664" s="7" t="str">
        <f>IF(M664&lt;=6.9, "Detractor", IF(M664&lt;=8.9, "Neutral",IF(M664&gt;=9, "Promoter")))</f>
        <v>Promoter</v>
      </c>
      <c r="O664" s="5" t="s">
        <v>22</v>
      </c>
      <c r="P664" s="5" t="s">
        <v>23</v>
      </c>
      <c r="Q664" s="5" t="s">
        <v>22</v>
      </c>
      <c r="R664" s="7" t="s">
        <v>24</v>
      </c>
      <c r="S664" s="7">
        <v>1</v>
      </c>
      <c r="T664" s="7">
        <v>0.99</v>
      </c>
      <c r="U664" s="7" t="str">
        <f t="shared" si="21"/>
        <v>Highest</v>
      </c>
    </row>
    <row r="665" spans="1:21" x14ac:dyDescent="0.5">
      <c r="A665" s="5" t="s">
        <v>436</v>
      </c>
      <c r="B665" s="5" t="s">
        <v>26</v>
      </c>
      <c r="C665" s="5" t="s">
        <v>46</v>
      </c>
      <c r="D665" s="5">
        <v>17</v>
      </c>
      <c r="E665" s="5">
        <f>20.5-D665</f>
        <v>3.5</v>
      </c>
      <c r="F665" s="6">
        <v>557529</v>
      </c>
      <c r="G665" s="6">
        <v>641158.35</v>
      </c>
      <c r="H665" s="6">
        <f>(G665-F665)/E665</f>
        <v>23894.099999999995</v>
      </c>
      <c r="I665" s="6">
        <f t="shared" si="20"/>
        <v>83629.349999999977</v>
      </c>
      <c r="J665" s="7">
        <v>7</v>
      </c>
      <c r="K665" s="7">
        <v>9</v>
      </c>
      <c r="L665" s="7">
        <v>5</v>
      </c>
      <c r="M665" s="7">
        <f>AVERAGE(J665:L665)</f>
        <v>7</v>
      </c>
      <c r="N665" s="7" t="str">
        <f>IF(M665&lt;=6.9, "Detractor", IF(M665&lt;=8.9, "Neutral",IF(M665&gt;=9, "Promoter")))</f>
        <v>Neutral</v>
      </c>
      <c r="O665" s="5" t="s">
        <v>23</v>
      </c>
      <c r="P665" s="5" t="s">
        <v>23</v>
      </c>
      <c r="Q665" s="5" t="s">
        <v>23</v>
      </c>
      <c r="R665" s="7" t="s">
        <v>24</v>
      </c>
      <c r="S665" s="7">
        <v>4</v>
      </c>
      <c r="T665" s="7">
        <v>0.43</v>
      </c>
      <c r="U665" s="7" t="str">
        <f t="shared" si="21"/>
        <v>Medium</v>
      </c>
    </row>
    <row r="666" spans="1:21" x14ac:dyDescent="0.5">
      <c r="A666" s="5" t="s">
        <v>1031</v>
      </c>
      <c r="B666" s="5" t="s">
        <v>35</v>
      </c>
      <c r="C666" s="5" t="s">
        <v>29</v>
      </c>
      <c r="D666" s="5">
        <v>18.75</v>
      </c>
      <c r="E666" s="5">
        <f>20.5-D666</f>
        <v>1.75</v>
      </c>
      <c r="F666" s="6">
        <v>173092</v>
      </c>
      <c r="G666" s="6">
        <v>214634.08000000002</v>
      </c>
      <c r="H666" s="6">
        <f>(G666-F666)/E666</f>
        <v>23738.331428571437</v>
      </c>
      <c r="I666" s="6">
        <f t="shared" si="20"/>
        <v>41542.080000000016</v>
      </c>
      <c r="J666" s="7" t="s">
        <v>21</v>
      </c>
      <c r="K666" s="7">
        <v>9</v>
      </c>
      <c r="L666" s="7">
        <v>8</v>
      </c>
      <c r="M666" s="7">
        <f>AVERAGE(J666:L666)</f>
        <v>8.5</v>
      </c>
      <c r="N666" s="7" t="str">
        <f>IF(M666&lt;=6.9, "Detractor", IF(M666&lt;=8.9, "Neutral",IF(M666&gt;=9, "Promoter")))</f>
        <v>Neutral</v>
      </c>
      <c r="O666" s="5" t="s">
        <v>22</v>
      </c>
      <c r="P666" s="5" t="s">
        <v>22</v>
      </c>
      <c r="Q666" s="5" t="s">
        <v>23</v>
      </c>
      <c r="R666" s="7" t="s">
        <v>24</v>
      </c>
      <c r="S666" s="7">
        <v>4</v>
      </c>
      <c r="T666" s="7">
        <v>0.99</v>
      </c>
      <c r="U666" s="7" t="str">
        <f t="shared" si="21"/>
        <v>Highest</v>
      </c>
    </row>
    <row r="667" spans="1:21" x14ac:dyDescent="0.5">
      <c r="A667" s="5" t="s">
        <v>847</v>
      </c>
      <c r="B667" s="5" t="s">
        <v>19</v>
      </c>
      <c r="C667" s="5" t="s">
        <v>41</v>
      </c>
      <c r="D667" s="5">
        <v>19</v>
      </c>
      <c r="E667" s="5">
        <f>20.5-D667</f>
        <v>1.5</v>
      </c>
      <c r="F667" s="6">
        <v>703723</v>
      </c>
      <c r="G667" s="6">
        <v>738909.15</v>
      </c>
      <c r="H667" s="6">
        <f>(G667-F667)/E667</f>
        <v>23457.433333333349</v>
      </c>
      <c r="I667" s="6">
        <f t="shared" si="20"/>
        <v>35186.150000000023</v>
      </c>
      <c r="J667" s="7" t="s">
        <v>21</v>
      </c>
      <c r="K667" s="7" t="s">
        <v>21</v>
      </c>
      <c r="L667" s="7">
        <v>10</v>
      </c>
      <c r="M667" s="7">
        <f>AVERAGE(J667:L667)</f>
        <v>10</v>
      </c>
      <c r="N667" s="7" t="str">
        <f>IF(M667&lt;=6.9, "Detractor", IF(M667&lt;=8.9, "Neutral",IF(M667&gt;=9, "Promoter")))</f>
        <v>Promoter</v>
      </c>
      <c r="O667" s="5" t="s">
        <v>22</v>
      </c>
      <c r="P667" s="5" t="s">
        <v>22</v>
      </c>
      <c r="Q667" s="5" t="s">
        <v>23</v>
      </c>
      <c r="R667" s="7" t="s">
        <v>24</v>
      </c>
      <c r="S667" s="7">
        <v>1</v>
      </c>
      <c r="T667" s="7">
        <v>0.39</v>
      </c>
      <c r="U667" s="7" t="str">
        <f t="shared" si="21"/>
        <v>Medium</v>
      </c>
    </row>
    <row r="668" spans="1:21" x14ac:dyDescent="0.5">
      <c r="A668" s="5" t="s">
        <v>901</v>
      </c>
      <c r="B668" s="5" t="s">
        <v>35</v>
      </c>
      <c r="C668" s="5" t="s">
        <v>20</v>
      </c>
      <c r="D668" s="5">
        <v>17.75</v>
      </c>
      <c r="E668" s="5">
        <f>20.5-D668</f>
        <v>2.75</v>
      </c>
      <c r="F668" s="6">
        <v>91609</v>
      </c>
      <c r="G668" s="6">
        <v>155735.29999999999</v>
      </c>
      <c r="H668" s="6">
        <f>(G668-F668)/E668</f>
        <v>23318.654545454541</v>
      </c>
      <c r="I668" s="6">
        <f t="shared" si="20"/>
        <v>64126.299999999988</v>
      </c>
      <c r="J668" s="7">
        <v>9</v>
      </c>
      <c r="K668" s="7">
        <v>10</v>
      </c>
      <c r="L668" s="7">
        <v>9</v>
      </c>
      <c r="M668" s="7">
        <f>AVERAGE(J668:L668)</f>
        <v>9.3333333333333339</v>
      </c>
      <c r="N668" s="7" t="str">
        <f>IF(M668&lt;=6.9, "Detractor", IF(M668&lt;=8.9, "Neutral",IF(M668&gt;=9, "Promoter")))</f>
        <v>Promoter</v>
      </c>
      <c r="O668" s="5" t="s">
        <v>22</v>
      </c>
      <c r="P668" s="5" t="s">
        <v>23</v>
      </c>
      <c r="Q668" s="5" t="s">
        <v>22</v>
      </c>
      <c r="R668" s="7" t="s">
        <v>24</v>
      </c>
      <c r="S668" s="7" t="e">
        <v>#N/A</v>
      </c>
      <c r="T668" s="7" t="e">
        <v>#N/A</v>
      </c>
      <c r="U668" s="7" t="e">
        <f t="shared" si="21"/>
        <v>#N/A</v>
      </c>
    </row>
    <row r="669" spans="1:21" x14ac:dyDescent="0.5">
      <c r="A669" s="5" t="s">
        <v>907</v>
      </c>
      <c r="B669" s="5" t="s">
        <v>35</v>
      </c>
      <c r="C669" s="5" t="s">
        <v>46</v>
      </c>
      <c r="D669" s="5">
        <v>19.25</v>
      </c>
      <c r="E669" s="5">
        <f>20.5-D669</f>
        <v>1.25</v>
      </c>
      <c r="F669" s="6">
        <v>182087</v>
      </c>
      <c r="G669" s="6">
        <v>211220.92</v>
      </c>
      <c r="H669" s="6">
        <f>(G669-F669)/E669</f>
        <v>23307.13600000001</v>
      </c>
      <c r="I669" s="6">
        <f t="shared" si="20"/>
        <v>29133.920000000013</v>
      </c>
      <c r="J669" s="7" t="s">
        <v>21</v>
      </c>
      <c r="K669" s="7" t="s">
        <v>21</v>
      </c>
      <c r="L669" s="7">
        <v>7</v>
      </c>
      <c r="M669" s="7">
        <f>AVERAGE(J669:L669)</f>
        <v>7</v>
      </c>
      <c r="N669" s="7" t="str">
        <f>IF(M669&lt;=6.9, "Detractor", IF(M669&lt;=8.9, "Neutral",IF(M669&gt;=9, "Promoter")))</f>
        <v>Neutral</v>
      </c>
      <c r="O669" s="5" t="s">
        <v>23</v>
      </c>
      <c r="P669" s="5" t="s">
        <v>23</v>
      </c>
      <c r="Q669" s="5" t="s">
        <v>22</v>
      </c>
      <c r="R669" s="7" t="s">
        <v>36</v>
      </c>
      <c r="S669" s="7">
        <v>1</v>
      </c>
      <c r="T669" s="7">
        <v>0.92</v>
      </c>
      <c r="U669" s="7" t="str">
        <f t="shared" si="21"/>
        <v>Highest</v>
      </c>
    </row>
    <row r="670" spans="1:21" x14ac:dyDescent="0.5">
      <c r="A670" s="5" t="s">
        <v>524</v>
      </c>
      <c r="B670" s="5" t="s">
        <v>31</v>
      </c>
      <c r="C670" s="5" t="s">
        <v>20</v>
      </c>
      <c r="D670" s="5">
        <v>18.25</v>
      </c>
      <c r="E670" s="5">
        <f>20.5-D670</f>
        <v>2.25</v>
      </c>
      <c r="F670" s="6">
        <v>374031</v>
      </c>
      <c r="G670" s="6">
        <v>426395.34</v>
      </c>
      <c r="H670" s="6">
        <f>(G670-F670)/E670</f>
        <v>23273.040000000012</v>
      </c>
      <c r="I670" s="6">
        <f t="shared" si="20"/>
        <v>52364.340000000026</v>
      </c>
      <c r="J670" s="7" t="s">
        <v>21</v>
      </c>
      <c r="K670" s="7">
        <v>9</v>
      </c>
      <c r="L670" s="7">
        <v>5</v>
      </c>
      <c r="M670" s="7">
        <f>AVERAGE(J670:L670)</f>
        <v>7</v>
      </c>
      <c r="N670" s="7" t="str">
        <f>IF(M670&lt;=6.9, "Detractor", IF(M670&lt;=8.9, "Neutral",IF(M670&gt;=9, "Promoter")))</f>
        <v>Neutral</v>
      </c>
      <c r="O670" s="5" t="s">
        <v>22</v>
      </c>
      <c r="P670" s="5" t="s">
        <v>22</v>
      </c>
      <c r="Q670" s="5" t="s">
        <v>22</v>
      </c>
      <c r="R670" s="7" t="s">
        <v>24</v>
      </c>
      <c r="S670" s="7" t="e">
        <v>#N/A</v>
      </c>
      <c r="T670" s="7" t="e">
        <v>#N/A</v>
      </c>
      <c r="U670" s="7" t="e">
        <f t="shared" si="21"/>
        <v>#N/A</v>
      </c>
    </row>
    <row r="671" spans="1:21" x14ac:dyDescent="0.5">
      <c r="A671" s="5" t="s">
        <v>505</v>
      </c>
      <c r="B671" s="5" t="s">
        <v>35</v>
      </c>
      <c r="C671" s="5" t="s">
        <v>27</v>
      </c>
      <c r="D671" s="5">
        <v>17.25</v>
      </c>
      <c r="E671" s="5">
        <f>20.5-D671</f>
        <v>3.25</v>
      </c>
      <c r="F671" s="6">
        <v>85278</v>
      </c>
      <c r="G671" s="6">
        <v>160322.64000000001</v>
      </c>
      <c r="H671" s="6">
        <f>(G671-F671)/E671</f>
        <v>23090.658461538467</v>
      </c>
      <c r="I671" s="6">
        <f t="shared" si="20"/>
        <v>75044.640000000014</v>
      </c>
      <c r="J671" s="7">
        <v>9</v>
      </c>
      <c r="K671" s="7">
        <v>9</v>
      </c>
      <c r="L671" s="7">
        <v>10</v>
      </c>
      <c r="M671" s="7">
        <f>AVERAGE(J671:L671)</f>
        <v>9.3333333333333339</v>
      </c>
      <c r="N671" s="7" t="str">
        <f>IF(M671&lt;=6.9, "Detractor", IF(M671&lt;=8.9, "Neutral",IF(M671&gt;=9, "Promoter")))</f>
        <v>Promoter</v>
      </c>
      <c r="O671" s="5" t="s">
        <v>22</v>
      </c>
      <c r="P671" s="5" t="s">
        <v>23</v>
      </c>
      <c r="Q671" s="5" t="s">
        <v>23</v>
      </c>
      <c r="R671" s="7" t="s">
        <v>36</v>
      </c>
      <c r="S671" s="7">
        <v>5</v>
      </c>
      <c r="T671" s="7">
        <v>0.44</v>
      </c>
      <c r="U671" s="7" t="str">
        <f t="shared" si="21"/>
        <v>Medium</v>
      </c>
    </row>
    <row r="672" spans="1:21" x14ac:dyDescent="0.5">
      <c r="A672" s="5" t="s">
        <v>335</v>
      </c>
      <c r="B672" s="5" t="s">
        <v>26</v>
      </c>
      <c r="C672" s="5" t="s">
        <v>27</v>
      </c>
      <c r="D672" s="5">
        <v>17</v>
      </c>
      <c r="E672" s="5">
        <f>20.5-D672</f>
        <v>3.5</v>
      </c>
      <c r="F672" s="6">
        <v>224199</v>
      </c>
      <c r="G672" s="6">
        <v>304910.64</v>
      </c>
      <c r="H672" s="6">
        <f>(G672-F672)/E672</f>
        <v>23060.468571428577</v>
      </c>
      <c r="I672" s="6">
        <f t="shared" si="20"/>
        <v>80711.640000000014</v>
      </c>
      <c r="J672" s="7">
        <v>8</v>
      </c>
      <c r="K672" s="7">
        <v>10</v>
      </c>
      <c r="L672" s="7">
        <v>7</v>
      </c>
      <c r="M672" s="7">
        <f>AVERAGE(J672:L672)</f>
        <v>8.3333333333333339</v>
      </c>
      <c r="N672" s="7" t="str">
        <f>IF(M672&lt;=6.9, "Detractor", IF(M672&lt;=8.9, "Neutral",IF(M672&gt;=9, "Promoter")))</f>
        <v>Neutral</v>
      </c>
      <c r="O672" s="5" t="s">
        <v>23</v>
      </c>
      <c r="P672" s="5" t="s">
        <v>23</v>
      </c>
      <c r="Q672" s="5" t="s">
        <v>22</v>
      </c>
      <c r="R672" s="7" t="s">
        <v>36</v>
      </c>
      <c r="S672" s="7">
        <v>6</v>
      </c>
      <c r="T672" s="7">
        <v>0.73</v>
      </c>
      <c r="U672" s="7" t="str">
        <f t="shared" si="21"/>
        <v>High</v>
      </c>
    </row>
    <row r="673" spans="1:21" x14ac:dyDescent="0.5">
      <c r="A673" s="5" t="s">
        <v>633</v>
      </c>
      <c r="B673" s="5" t="s">
        <v>35</v>
      </c>
      <c r="C673" s="5" t="s">
        <v>33</v>
      </c>
      <c r="D673" s="5">
        <v>18.25</v>
      </c>
      <c r="E673" s="5">
        <f>20.5-D673</f>
        <v>2.25</v>
      </c>
      <c r="F673" s="6">
        <v>61456</v>
      </c>
      <c r="G673" s="6">
        <v>113079.04000000001</v>
      </c>
      <c r="H673" s="6">
        <f>(G673-F673)/E673</f>
        <v>22943.573333333337</v>
      </c>
      <c r="I673" s="6">
        <f t="shared" si="20"/>
        <v>51623.040000000008</v>
      </c>
      <c r="J673" s="7" t="s">
        <v>21</v>
      </c>
      <c r="K673" s="7">
        <v>9</v>
      </c>
      <c r="L673" s="7">
        <v>10</v>
      </c>
      <c r="M673" s="7">
        <f>AVERAGE(J673:L673)</f>
        <v>9.5</v>
      </c>
      <c r="N673" s="7" t="str">
        <f>IF(M673&lt;=6.9, "Detractor", IF(M673&lt;=8.9, "Neutral",IF(M673&gt;=9, "Promoter")))</f>
        <v>Promoter</v>
      </c>
      <c r="O673" s="5" t="s">
        <v>22</v>
      </c>
      <c r="P673" s="5" t="s">
        <v>22</v>
      </c>
      <c r="Q673" s="5" t="s">
        <v>23</v>
      </c>
      <c r="R673" s="7" t="s">
        <v>36</v>
      </c>
      <c r="S673" s="7">
        <v>4</v>
      </c>
      <c r="T673" s="7">
        <v>0.45</v>
      </c>
      <c r="U673" s="7" t="str">
        <f t="shared" si="21"/>
        <v>Medium</v>
      </c>
    </row>
    <row r="674" spans="1:21" x14ac:dyDescent="0.5">
      <c r="A674" s="5" t="s">
        <v>203</v>
      </c>
      <c r="B674" s="5" t="s">
        <v>31</v>
      </c>
      <c r="C674" s="5" t="s">
        <v>46</v>
      </c>
      <c r="D674" s="5">
        <v>18</v>
      </c>
      <c r="E674" s="5">
        <f>20.5-D674</f>
        <v>2.5</v>
      </c>
      <c r="F674" s="6">
        <v>404746</v>
      </c>
      <c r="G674" s="6">
        <v>461410.44</v>
      </c>
      <c r="H674" s="6">
        <f>(G674-F674)/E674</f>
        <v>22665.776000000002</v>
      </c>
      <c r="I674" s="6">
        <f t="shared" si="20"/>
        <v>56664.44</v>
      </c>
      <c r="J674" s="7" t="s">
        <v>21</v>
      </c>
      <c r="K674" s="7">
        <v>10</v>
      </c>
      <c r="L674" s="7">
        <v>8</v>
      </c>
      <c r="M674" s="7">
        <f>AVERAGE(J674:L674)</f>
        <v>9</v>
      </c>
      <c r="N674" s="7" t="str">
        <f>IF(M674&lt;=6.9, "Detractor", IF(M674&lt;=8.9, "Neutral",IF(M674&gt;=9, "Promoter")))</f>
        <v>Promoter</v>
      </c>
      <c r="O674" s="5" t="s">
        <v>22</v>
      </c>
      <c r="P674" s="5" t="s">
        <v>23</v>
      </c>
      <c r="Q674" s="5" t="s">
        <v>23</v>
      </c>
      <c r="R674" s="7" t="s">
        <v>24</v>
      </c>
      <c r="S674" s="7">
        <v>1</v>
      </c>
      <c r="T674" s="7">
        <v>0.06</v>
      </c>
      <c r="U674" s="7" t="str">
        <f t="shared" si="21"/>
        <v>Low</v>
      </c>
    </row>
    <row r="675" spans="1:21" x14ac:dyDescent="0.5">
      <c r="A675" s="5" t="s">
        <v>528</v>
      </c>
      <c r="B675" s="5" t="s">
        <v>26</v>
      </c>
      <c r="C675" s="5" t="s">
        <v>46</v>
      </c>
      <c r="D675" s="5">
        <v>17.5</v>
      </c>
      <c r="E675" s="5">
        <f>20.5-D675</f>
        <v>3</v>
      </c>
      <c r="F675" s="6">
        <v>242833</v>
      </c>
      <c r="G675" s="6">
        <v>310826.23999999999</v>
      </c>
      <c r="H675" s="6">
        <f>(G675-F675)/E675</f>
        <v>22664.41333333333</v>
      </c>
      <c r="I675" s="6">
        <f t="shared" si="20"/>
        <v>67993.239999999991</v>
      </c>
      <c r="J675" s="7">
        <v>9</v>
      </c>
      <c r="K675" s="7">
        <v>10</v>
      </c>
      <c r="L675" s="7">
        <v>6</v>
      </c>
      <c r="M675" s="7">
        <f>AVERAGE(J675:L675)</f>
        <v>8.3333333333333339</v>
      </c>
      <c r="N675" s="7" t="str">
        <f>IF(M675&lt;=6.9, "Detractor", IF(M675&lt;=8.9, "Neutral",IF(M675&gt;=9, "Promoter")))</f>
        <v>Neutral</v>
      </c>
      <c r="O675" s="5" t="s">
        <v>22</v>
      </c>
      <c r="P675" s="5" t="s">
        <v>23</v>
      </c>
      <c r="Q675" s="5" t="s">
        <v>22</v>
      </c>
      <c r="R675" s="7" t="s">
        <v>36</v>
      </c>
      <c r="S675" s="7">
        <v>2</v>
      </c>
      <c r="T675" s="7">
        <v>0.82</v>
      </c>
      <c r="U675" s="7" t="str">
        <f t="shared" si="21"/>
        <v>Highest</v>
      </c>
    </row>
    <row r="676" spans="1:21" x14ac:dyDescent="0.5">
      <c r="A676" s="5" t="s">
        <v>593</v>
      </c>
      <c r="B676" s="5" t="s">
        <v>26</v>
      </c>
      <c r="C676" s="5" t="s">
        <v>41</v>
      </c>
      <c r="D676" s="5">
        <v>17.25</v>
      </c>
      <c r="E676" s="5">
        <f>20.5-D676</f>
        <v>3.25</v>
      </c>
      <c r="F676" s="6">
        <v>237000</v>
      </c>
      <c r="G676" s="6">
        <v>310470</v>
      </c>
      <c r="H676" s="6">
        <f>(G676-F676)/E676</f>
        <v>22606.153846153848</v>
      </c>
      <c r="I676" s="6">
        <f t="shared" si="20"/>
        <v>73470</v>
      </c>
      <c r="J676" s="7">
        <v>5</v>
      </c>
      <c r="K676" s="7">
        <v>8</v>
      </c>
      <c r="L676" s="7">
        <v>7</v>
      </c>
      <c r="M676" s="7">
        <f>AVERAGE(J676:L676)</f>
        <v>6.666666666666667</v>
      </c>
      <c r="N676" s="7" t="str">
        <f>IF(M676&lt;=6.9, "Detractor", IF(M676&lt;=8.9, "Neutral",IF(M676&gt;=9, "Promoter")))</f>
        <v>Detractor</v>
      </c>
      <c r="O676" s="5" t="s">
        <v>22</v>
      </c>
      <c r="P676" s="5" t="s">
        <v>22</v>
      </c>
      <c r="Q676" s="5" t="s">
        <v>23</v>
      </c>
      <c r="R676" s="7" t="s">
        <v>36</v>
      </c>
      <c r="S676" s="7">
        <v>2</v>
      </c>
      <c r="T676" s="7">
        <v>0.16</v>
      </c>
      <c r="U676" s="7" t="str">
        <f t="shared" si="21"/>
        <v>Low</v>
      </c>
    </row>
    <row r="677" spans="1:21" x14ac:dyDescent="0.5">
      <c r="A677" s="5" t="s">
        <v>989</v>
      </c>
      <c r="B677" s="5" t="s">
        <v>31</v>
      </c>
      <c r="C677" s="5" t="s">
        <v>46</v>
      </c>
      <c r="D677" s="5">
        <v>17</v>
      </c>
      <c r="E677" s="5">
        <f>20.5-D677</f>
        <v>3.5</v>
      </c>
      <c r="F677" s="6">
        <v>375473</v>
      </c>
      <c r="G677" s="6">
        <v>454322.33</v>
      </c>
      <c r="H677" s="6">
        <f>(G677-F677)/E677</f>
        <v>22528.380000000005</v>
      </c>
      <c r="I677" s="6">
        <f t="shared" si="20"/>
        <v>78849.330000000016</v>
      </c>
      <c r="J677" s="7">
        <v>7</v>
      </c>
      <c r="K677" s="7">
        <v>8</v>
      </c>
      <c r="L677" s="7">
        <v>9</v>
      </c>
      <c r="M677" s="7">
        <f>AVERAGE(J677:L677)</f>
        <v>8</v>
      </c>
      <c r="N677" s="7" t="str">
        <f>IF(M677&lt;=6.9, "Detractor", IF(M677&lt;=8.9, "Neutral",IF(M677&gt;=9, "Promoter")))</f>
        <v>Neutral</v>
      </c>
      <c r="O677" s="5" t="s">
        <v>22</v>
      </c>
      <c r="P677" s="5" t="s">
        <v>22</v>
      </c>
      <c r="Q677" s="5" t="s">
        <v>23</v>
      </c>
      <c r="R677" s="7" t="s">
        <v>24</v>
      </c>
      <c r="S677" s="7">
        <v>2</v>
      </c>
      <c r="T677" s="7">
        <v>0.49</v>
      </c>
      <c r="U677" s="7" t="str">
        <f t="shared" si="21"/>
        <v>Medium</v>
      </c>
    </row>
    <row r="678" spans="1:21" x14ac:dyDescent="0.5">
      <c r="A678" s="5" t="s">
        <v>160</v>
      </c>
      <c r="B678" s="5" t="s">
        <v>35</v>
      </c>
      <c r="C678" s="5" t="s">
        <v>33</v>
      </c>
      <c r="D678" s="5">
        <v>17.25</v>
      </c>
      <c r="E678" s="5">
        <f>20.5-D678</f>
        <v>3.25</v>
      </c>
      <c r="F678" s="6">
        <v>137419</v>
      </c>
      <c r="G678" s="6">
        <v>210251.07</v>
      </c>
      <c r="H678" s="6">
        <f>(G678-F678)/E678</f>
        <v>22409.867692307693</v>
      </c>
      <c r="I678" s="6">
        <f t="shared" si="20"/>
        <v>72832.070000000007</v>
      </c>
      <c r="J678" s="7">
        <v>9</v>
      </c>
      <c r="K678" s="7">
        <v>9</v>
      </c>
      <c r="L678" s="7">
        <v>8</v>
      </c>
      <c r="M678" s="7">
        <f>AVERAGE(J678:L678)</f>
        <v>8.6666666666666661</v>
      </c>
      <c r="N678" s="7" t="str">
        <f>IF(M678&lt;=6.9, "Detractor", IF(M678&lt;=8.9, "Neutral",IF(M678&gt;=9, "Promoter")))</f>
        <v>Neutral</v>
      </c>
      <c r="O678" s="5" t="s">
        <v>22</v>
      </c>
      <c r="P678" s="5" t="s">
        <v>22</v>
      </c>
      <c r="Q678" s="5" t="s">
        <v>22</v>
      </c>
      <c r="R678" s="7" t="s">
        <v>36</v>
      </c>
      <c r="S678" s="7">
        <v>6</v>
      </c>
      <c r="T678" s="7">
        <v>0.47</v>
      </c>
      <c r="U678" s="7" t="str">
        <f t="shared" si="21"/>
        <v>Medium</v>
      </c>
    </row>
    <row r="679" spans="1:21" x14ac:dyDescent="0.5">
      <c r="A679" s="5" t="s">
        <v>66</v>
      </c>
      <c r="B679" s="5" t="s">
        <v>35</v>
      </c>
      <c r="C679" s="5" t="s">
        <v>54</v>
      </c>
      <c r="D679" s="5">
        <v>19.5</v>
      </c>
      <c r="E679" s="5">
        <f>20.5-D679</f>
        <v>1</v>
      </c>
      <c r="F679" s="6">
        <v>111937</v>
      </c>
      <c r="G679" s="6">
        <v>134324.4</v>
      </c>
      <c r="H679" s="6">
        <f>(G679-F679)/E679</f>
        <v>22387.399999999994</v>
      </c>
      <c r="I679" s="6">
        <f t="shared" si="20"/>
        <v>22387.399999999994</v>
      </c>
      <c r="J679" s="7" t="s">
        <v>21</v>
      </c>
      <c r="K679" s="7" t="s">
        <v>21</v>
      </c>
      <c r="L679" s="7">
        <v>9</v>
      </c>
      <c r="M679" s="7">
        <f>AVERAGE(J679:L679)</f>
        <v>9</v>
      </c>
      <c r="N679" s="7" t="str">
        <f>IF(M679&lt;=6.9, "Detractor", IF(M679&lt;=8.9, "Neutral",IF(M679&gt;=9, "Promoter")))</f>
        <v>Promoter</v>
      </c>
      <c r="O679" s="5" t="s">
        <v>22</v>
      </c>
      <c r="P679" s="5" t="s">
        <v>23</v>
      </c>
      <c r="Q679" s="5" t="s">
        <v>23</v>
      </c>
      <c r="R679" s="7" t="s">
        <v>36</v>
      </c>
      <c r="S679" s="7">
        <v>1</v>
      </c>
      <c r="T679" s="7">
        <v>0.18</v>
      </c>
      <c r="U679" s="7" t="str">
        <f t="shared" si="21"/>
        <v>Low</v>
      </c>
    </row>
    <row r="680" spans="1:21" x14ac:dyDescent="0.5">
      <c r="A680" s="5" t="s">
        <v>659</v>
      </c>
      <c r="B680" s="5" t="s">
        <v>19</v>
      </c>
      <c r="C680" s="5" t="s">
        <v>70</v>
      </c>
      <c r="D680" s="5">
        <v>17.75</v>
      </c>
      <c r="E680" s="5">
        <f>20.5-D680</f>
        <v>2.75</v>
      </c>
      <c r="F680" s="6">
        <v>340637</v>
      </c>
      <c r="G680" s="6">
        <v>401951.66</v>
      </c>
      <c r="H680" s="6">
        <f>(G680-F680)/E680</f>
        <v>22296.239999999991</v>
      </c>
      <c r="I680" s="6">
        <f t="shared" si="20"/>
        <v>61314.659999999974</v>
      </c>
      <c r="J680" s="7">
        <v>9</v>
      </c>
      <c r="K680" s="7">
        <v>5</v>
      </c>
      <c r="L680" s="7">
        <v>10</v>
      </c>
      <c r="M680" s="7">
        <f>AVERAGE(J680:L680)</f>
        <v>8</v>
      </c>
      <c r="N680" s="7" t="str">
        <f>IF(M680&lt;=6.9, "Detractor", IF(M680&lt;=8.9, "Neutral",IF(M680&gt;=9, "Promoter")))</f>
        <v>Neutral</v>
      </c>
      <c r="O680" s="5" t="s">
        <v>23</v>
      </c>
      <c r="P680" s="5" t="s">
        <v>22</v>
      </c>
      <c r="Q680" s="5" t="s">
        <v>23</v>
      </c>
      <c r="R680" s="7" t="s">
        <v>24</v>
      </c>
      <c r="S680" s="7">
        <v>5</v>
      </c>
      <c r="T680" s="7">
        <v>0.97</v>
      </c>
      <c r="U680" s="7" t="str">
        <f t="shared" si="21"/>
        <v>Highest</v>
      </c>
    </row>
    <row r="681" spans="1:21" x14ac:dyDescent="0.5">
      <c r="A681" s="5" t="s">
        <v>769</v>
      </c>
      <c r="B681" s="5" t="s">
        <v>26</v>
      </c>
      <c r="C681" s="5" t="s">
        <v>70</v>
      </c>
      <c r="D681" s="5">
        <v>19</v>
      </c>
      <c r="E681" s="5">
        <f>20.5-D681</f>
        <v>1.5</v>
      </c>
      <c r="F681" s="6">
        <v>554622</v>
      </c>
      <c r="G681" s="6">
        <v>587899.31999999995</v>
      </c>
      <c r="H681" s="6">
        <f>(G681-F681)/E681</f>
        <v>22184.879999999965</v>
      </c>
      <c r="I681" s="6">
        <f t="shared" si="20"/>
        <v>33277.319999999949</v>
      </c>
      <c r="J681" s="7" t="s">
        <v>21</v>
      </c>
      <c r="K681" s="7" t="s">
        <v>21</v>
      </c>
      <c r="L681" s="7">
        <v>10</v>
      </c>
      <c r="M681" s="7">
        <f>AVERAGE(J681:L681)</f>
        <v>10</v>
      </c>
      <c r="N681" s="7" t="str">
        <f>IF(M681&lt;=6.9, "Detractor", IF(M681&lt;=8.9, "Neutral",IF(M681&gt;=9, "Promoter")))</f>
        <v>Promoter</v>
      </c>
      <c r="O681" s="5" t="s">
        <v>22</v>
      </c>
      <c r="P681" s="5" t="s">
        <v>22</v>
      </c>
      <c r="Q681" s="5" t="s">
        <v>23</v>
      </c>
      <c r="R681" s="7" t="s">
        <v>24</v>
      </c>
      <c r="S681" s="7">
        <v>0</v>
      </c>
      <c r="T681" s="7">
        <v>0.1</v>
      </c>
      <c r="U681" s="7" t="str">
        <f t="shared" si="21"/>
        <v>Low</v>
      </c>
    </row>
    <row r="682" spans="1:21" x14ac:dyDescent="0.5">
      <c r="A682" s="5" t="s">
        <v>541</v>
      </c>
      <c r="B682" s="5" t="s">
        <v>35</v>
      </c>
      <c r="C682" s="5" t="s">
        <v>43</v>
      </c>
      <c r="D682" s="5">
        <v>17.5</v>
      </c>
      <c r="E682" s="5">
        <f>20.5-D682</f>
        <v>3</v>
      </c>
      <c r="F682" s="6">
        <v>66900</v>
      </c>
      <c r="G682" s="6">
        <v>133131</v>
      </c>
      <c r="H682" s="6">
        <f>(G682-F682)/E682</f>
        <v>22077</v>
      </c>
      <c r="I682" s="6">
        <f t="shared" si="20"/>
        <v>66231</v>
      </c>
      <c r="J682" s="7">
        <v>9</v>
      </c>
      <c r="K682" s="7">
        <v>9</v>
      </c>
      <c r="L682" s="7">
        <v>9</v>
      </c>
      <c r="M682" s="7">
        <f>AVERAGE(J682:L682)</f>
        <v>9</v>
      </c>
      <c r="N682" s="7" t="str">
        <f>IF(M682&lt;=6.9, "Detractor", IF(M682&lt;=8.9, "Neutral",IF(M682&gt;=9, "Promoter")))</f>
        <v>Promoter</v>
      </c>
      <c r="O682" s="5" t="s">
        <v>23</v>
      </c>
      <c r="P682" s="5" t="s">
        <v>23</v>
      </c>
      <c r="Q682" s="5" t="s">
        <v>23</v>
      </c>
      <c r="R682" s="7" t="s">
        <v>36</v>
      </c>
      <c r="S682" s="7">
        <v>6</v>
      </c>
      <c r="T682" s="7">
        <v>0.47</v>
      </c>
      <c r="U682" s="7" t="str">
        <f t="shared" si="21"/>
        <v>Medium</v>
      </c>
    </row>
    <row r="683" spans="1:21" x14ac:dyDescent="0.5">
      <c r="A683" s="5" t="s">
        <v>73</v>
      </c>
      <c r="B683" s="5" t="s">
        <v>35</v>
      </c>
      <c r="C683" s="5" t="s">
        <v>72</v>
      </c>
      <c r="D683" s="5">
        <v>17.25</v>
      </c>
      <c r="E683" s="5">
        <f>20.5-D683</f>
        <v>3.25</v>
      </c>
      <c r="F683" s="6">
        <v>117613</v>
      </c>
      <c r="G683" s="6">
        <v>189356.93</v>
      </c>
      <c r="H683" s="6">
        <f>(G683-F683)/E683</f>
        <v>22075.055384615382</v>
      </c>
      <c r="I683" s="6">
        <f t="shared" si="20"/>
        <v>71743.929999999993</v>
      </c>
      <c r="J683" s="7">
        <v>10</v>
      </c>
      <c r="K683" s="7">
        <v>9</v>
      </c>
      <c r="L683" s="7">
        <v>9</v>
      </c>
      <c r="M683" s="7">
        <f>AVERAGE(J683:L683)</f>
        <v>9.3333333333333339</v>
      </c>
      <c r="N683" s="7" t="str">
        <f>IF(M683&lt;=6.9, "Detractor", IF(M683&lt;=8.9, "Neutral",IF(M683&gt;=9, "Promoter")))</f>
        <v>Promoter</v>
      </c>
      <c r="O683" s="5" t="s">
        <v>23</v>
      </c>
      <c r="P683" s="5" t="s">
        <v>23</v>
      </c>
      <c r="Q683" s="5" t="s">
        <v>22</v>
      </c>
      <c r="R683" s="7" t="s">
        <v>36</v>
      </c>
      <c r="S683" s="7">
        <v>4</v>
      </c>
      <c r="T683" s="7">
        <v>0.84</v>
      </c>
      <c r="U683" s="7" t="str">
        <f t="shared" si="21"/>
        <v>Highest</v>
      </c>
    </row>
    <row r="684" spans="1:21" x14ac:dyDescent="0.5">
      <c r="A684" s="5" t="s">
        <v>368</v>
      </c>
      <c r="B684" s="5" t="s">
        <v>19</v>
      </c>
      <c r="C684" s="5" t="s">
        <v>39</v>
      </c>
      <c r="D684" s="5">
        <v>17.25</v>
      </c>
      <c r="E684" s="5">
        <f>20.5-D684</f>
        <v>3.25</v>
      </c>
      <c r="F684" s="6">
        <v>204843</v>
      </c>
      <c r="G684" s="6">
        <v>276538.05</v>
      </c>
      <c r="H684" s="6">
        <f>(G684-F684)/E684</f>
        <v>22060.015384615381</v>
      </c>
      <c r="I684" s="6">
        <f t="shared" si="20"/>
        <v>71695.049999999988</v>
      </c>
      <c r="J684" s="7">
        <v>10</v>
      </c>
      <c r="K684" s="7">
        <v>7</v>
      </c>
      <c r="L684" s="7">
        <v>9</v>
      </c>
      <c r="M684" s="7">
        <f>AVERAGE(J684:L684)</f>
        <v>8.6666666666666661</v>
      </c>
      <c r="N684" s="7" t="str">
        <f>IF(M684&lt;=6.9, "Detractor", IF(M684&lt;=8.9, "Neutral",IF(M684&gt;=9, "Promoter")))</f>
        <v>Neutral</v>
      </c>
      <c r="O684" s="5" t="s">
        <v>23</v>
      </c>
      <c r="P684" s="5" t="s">
        <v>23</v>
      </c>
      <c r="Q684" s="5" t="s">
        <v>23</v>
      </c>
      <c r="R684" s="7" t="s">
        <v>24</v>
      </c>
      <c r="S684" s="7">
        <v>5</v>
      </c>
      <c r="T684" s="7">
        <v>0.44</v>
      </c>
      <c r="U684" s="7" t="str">
        <f t="shared" si="21"/>
        <v>Medium</v>
      </c>
    </row>
    <row r="685" spans="1:21" x14ac:dyDescent="0.5">
      <c r="A685" s="5" t="s">
        <v>124</v>
      </c>
      <c r="B685" s="5" t="s">
        <v>31</v>
      </c>
      <c r="C685" s="5" t="s">
        <v>41</v>
      </c>
      <c r="D685" s="5">
        <v>17</v>
      </c>
      <c r="E685" s="5">
        <f>20.5-D685</f>
        <v>3.5</v>
      </c>
      <c r="F685" s="6">
        <v>135298</v>
      </c>
      <c r="G685" s="6">
        <v>212417.86</v>
      </c>
      <c r="H685" s="6">
        <f>(G685-F685)/E685</f>
        <v>22034.245714285709</v>
      </c>
      <c r="I685" s="6">
        <f t="shared" si="20"/>
        <v>77119.859999999986</v>
      </c>
      <c r="J685" s="7">
        <v>9</v>
      </c>
      <c r="K685" s="7">
        <v>9</v>
      </c>
      <c r="L685" s="7">
        <v>10</v>
      </c>
      <c r="M685" s="7">
        <f>AVERAGE(J685:L685)</f>
        <v>9.3333333333333339</v>
      </c>
      <c r="N685" s="7" t="str">
        <f>IF(M685&lt;=6.9, "Detractor", IF(M685&lt;=8.9, "Neutral",IF(M685&gt;=9, "Promoter")))</f>
        <v>Promoter</v>
      </c>
      <c r="O685" s="5" t="s">
        <v>22</v>
      </c>
      <c r="P685" s="5" t="s">
        <v>23</v>
      </c>
      <c r="Q685" s="5" t="s">
        <v>23</v>
      </c>
      <c r="R685" s="7" t="s">
        <v>24</v>
      </c>
      <c r="S685" s="7">
        <v>5</v>
      </c>
      <c r="T685" s="7">
        <v>0.13</v>
      </c>
      <c r="U685" s="7" t="str">
        <f t="shared" si="21"/>
        <v>Low</v>
      </c>
    </row>
    <row r="686" spans="1:21" x14ac:dyDescent="0.5">
      <c r="A686" s="5" t="s">
        <v>876</v>
      </c>
      <c r="B686" s="5" t="s">
        <v>35</v>
      </c>
      <c r="C686" s="5" t="s">
        <v>33</v>
      </c>
      <c r="D686" s="5">
        <v>17.75</v>
      </c>
      <c r="E686" s="5">
        <f>20.5-D686</f>
        <v>2.75</v>
      </c>
      <c r="F686" s="6">
        <v>141340</v>
      </c>
      <c r="G686" s="6">
        <v>200702.8</v>
      </c>
      <c r="H686" s="6">
        <f>(G686-F686)/E686</f>
        <v>21586.472727272721</v>
      </c>
      <c r="I686" s="6">
        <f t="shared" si="20"/>
        <v>59362.799999999988</v>
      </c>
      <c r="J686" s="7">
        <v>9</v>
      </c>
      <c r="K686" s="7">
        <v>10</v>
      </c>
      <c r="L686" s="7">
        <v>10</v>
      </c>
      <c r="M686" s="7">
        <f>AVERAGE(J686:L686)</f>
        <v>9.6666666666666661</v>
      </c>
      <c r="N686" s="7" t="str">
        <f>IF(M686&lt;=6.9, "Detractor", IF(M686&lt;=8.9, "Neutral",IF(M686&gt;=9, "Promoter")))</f>
        <v>Promoter</v>
      </c>
      <c r="O686" s="5" t="s">
        <v>22</v>
      </c>
      <c r="P686" s="5" t="s">
        <v>23</v>
      </c>
      <c r="Q686" s="5" t="s">
        <v>22</v>
      </c>
      <c r="R686" s="7" t="s">
        <v>24</v>
      </c>
      <c r="S686" s="7">
        <v>3</v>
      </c>
      <c r="T686" s="7">
        <v>0.25</v>
      </c>
      <c r="U686" s="7" t="str">
        <f t="shared" si="21"/>
        <v>Low</v>
      </c>
    </row>
    <row r="687" spans="1:21" x14ac:dyDescent="0.5">
      <c r="A687" s="5" t="s">
        <v>987</v>
      </c>
      <c r="B687" s="5" t="s">
        <v>35</v>
      </c>
      <c r="C687" s="5" t="s">
        <v>54</v>
      </c>
      <c r="D687" s="5">
        <v>17.25</v>
      </c>
      <c r="E687" s="5">
        <f>20.5-D687</f>
        <v>3.25</v>
      </c>
      <c r="F687" s="6">
        <v>110280</v>
      </c>
      <c r="G687" s="6">
        <v>179756.4</v>
      </c>
      <c r="H687" s="6">
        <f>(G687-F687)/E687</f>
        <v>21377.353846153845</v>
      </c>
      <c r="I687" s="6">
        <f t="shared" si="20"/>
        <v>69476.399999999994</v>
      </c>
      <c r="J687" s="7">
        <v>9</v>
      </c>
      <c r="K687" s="7">
        <v>10</v>
      </c>
      <c r="L687" s="7">
        <v>9</v>
      </c>
      <c r="M687" s="7">
        <f>AVERAGE(J687:L687)</f>
        <v>9.3333333333333339</v>
      </c>
      <c r="N687" s="7" t="str">
        <f>IF(M687&lt;=6.9, "Detractor", IF(M687&lt;=8.9, "Neutral",IF(M687&gt;=9, "Promoter")))</f>
        <v>Promoter</v>
      </c>
      <c r="O687" s="5" t="s">
        <v>23</v>
      </c>
      <c r="P687" s="5" t="s">
        <v>23</v>
      </c>
      <c r="Q687" s="5" t="s">
        <v>22</v>
      </c>
      <c r="R687" s="7" t="s">
        <v>36</v>
      </c>
      <c r="S687" s="7">
        <v>6</v>
      </c>
      <c r="T687" s="7">
        <v>0.04</v>
      </c>
      <c r="U687" s="7" t="str">
        <f t="shared" si="21"/>
        <v>Low</v>
      </c>
    </row>
    <row r="688" spans="1:21" x14ac:dyDescent="0.5">
      <c r="A688" s="5" t="s">
        <v>616</v>
      </c>
      <c r="B688" s="5" t="s">
        <v>35</v>
      </c>
      <c r="C688" s="5" t="s">
        <v>39</v>
      </c>
      <c r="D688" s="5">
        <v>18.75</v>
      </c>
      <c r="E688" s="5">
        <f>20.5-D688</f>
        <v>1.75</v>
      </c>
      <c r="F688" s="6">
        <v>101100</v>
      </c>
      <c r="G688" s="6">
        <v>138507</v>
      </c>
      <c r="H688" s="6">
        <f>(G688-F688)/E688</f>
        <v>21375.428571428572</v>
      </c>
      <c r="I688" s="6">
        <f t="shared" si="20"/>
        <v>37407</v>
      </c>
      <c r="J688" s="7" t="s">
        <v>21</v>
      </c>
      <c r="K688" s="7">
        <v>10</v>
      </c>
      <c r="L688" s="7">
        <v>8</v>
      </c>
      <c r="M688" s="7">
        <f>AVERAGE(J688:L688)</f>
        <v>9</v>
      </c>
      <c r="N688" s="7" t="str">
        <f>IF(M688&lt;=6.9, "Detractor", IF(M688&lt;=8.9, "Neutral",IF(M688&gt;=9, "Promoter")))</f>
        <v>Promoter</v>
      </c>
      <c r="O688" s="5" t="s">
        <v>22</v>
      </c>
      <c r="P688" s="5" t="s">
        <v>22</v>
      </c>
      <c r="Q688" s="5" t="s">
        <v>22</v>
      </c>
      <c r="R688" s="7" t="s">
        <v>36</v>
      </c>
      <c r="S688" s="7">
        <v>3</v>
      </c>
      <c r="T688" s="7">
        <v>0.43</v>
      </c>
      <c r="U688" s="7" t="str">
        <f t="shared" si="21"/>
        <v>Medium</v>
      </c>
    </row>
    <row r="689" spans="1:21" x14ac:dyDescent="0.5">
      <c r="A689" s="5" t="s">
        <v>687</v>
      </c>
      <c r="B689" s="5" t="s">
        <v>35</v>
      </c>
      <c r="C689" s="5" t="s">
        <v>46</v>
      </c>
      <c r="D689" s="5">
        <v>19.25</v>
      </c>
      <c r="E689" s="5">
        <f>20.5-D689</f>
        <v>1.25</v>
      </c>
      <c r="F689" s="6">
        <v>205096</v>
      </c>
      <c r="G689" s="6">
        <v>231758.48</v>
      </c>
      <c r="H689" s="6">
        <f>(G689-F689)/E689</f>
        <v>21329.984000000008</v>
      </c>
      <c r="I689" s="6">
        <f t="shared" si="20"/>
        <v>26662.48000000001</v>
      </c>
      <c r="J689" s="7" t="s">
        <v>21</v>
      </c>
      <c r="K689" s="7" t="s">
        <v>21</v>
      </c>
      <c r="L689" s="7">
        <v>8</v>
      </c>
      <c r="M689" s="7">
        <f>AVERAGE(J689:L689)</f>
        <v>8</v>
      </c>
      <c r="N689" s="7" t="str">
        <f>IF(M689&lt;=6.9, "Detractor", IF(M689&lt;=8.9, "Neutral",IF(M689&gt;=9, "Promoter")))</f>
        <v>Neutral</v>
      </c>
      <c r="O689" s="5" t="s">
        <v>22</v>
      </c>
      <c r="P689" s="5" t="s">
        <v>22</v>
      </c>
      <c r="Q689" s="5" t="s">
        <v>23</v>
      </c>
      <c r="R689" s="7" t="s">
        <v>36</v>
      </c>
      <c r="S689" s="7">
        <v>2</v>
      </c>
      <c r="T689" s="7">
        <v>0.41</v>
      </c>
      <c r="U689" s="7" t="str">
        <f t="shared" si="21"/>
        <v>Medium</v>
      </c>
    </row>
    <row r="690" spans="1:21" x14ac:dyDescent="0.5">
      <c r="A690" s="5" t="s">
        <v>207</v>
      </c>
      <c r="B690" s="5" t="s">
        <v>35</v>
      </c>
      <c r="C690" s="5" t="s">
        <v>29</v>
      </c>
      <c r="D690" s="5">
        <v>18.25</v>
      </c>
      <c r="E690" s="5">
        <f>20.5-D690</f>
        <v>2.25</v>
      </c>
      <c r="F690" s="6">
        <v>170147</v>
      </c>
      <c r="G690" s="6">
        <v>217788.16</v>
      </c>
      <c r="H690" s="6">
        <f>(G690-F690)/E690</f>
        <v>21173.84888888889</v>
      </c>
      <c r="I690" s="6">
        <f t="shared" si="20"/>
        <v>47641.16</v>
      </c>
      <c r="J690" s="7" t="s">
        <v>21</v>
      </c>
      <c r="K690" s="7">
        <v>10</v>
      </c>
      <c r="L690" s="7">
        <v>7</v>
      </c>
      <c r="M690" s="7">
        <f>AVERAGE(J690:L690)</f>
        <v>8.5</v>
      </c>
      <c r="N690" s="7" t="str">
        <f>IF(M690&lt;=6.9, "Detractor", IF(M690&lt;=8.9, "Neutral",IF(M690&gt;=9, "Promoter")))</f>
        <v>Neutral</v>
      </c>
      <c r="O690" s="5" t="s">
        <v>23</v>
      </c>
      <c r="P690" s="5" t="s">
        <v>23</v>
      </c>
      <c r="Q690" s="5" t="s">
        <v>22</v>
      </c>
      <c r="R690" s="7" t="s">
        <v>24</v>
      </c>
      <c r="S690" s="7">
        <v>4</v>
      </c>
      <c r="T690" s="7">
        <v>0.25</v>
      </c>
      <c r="U690" s="7" t="str">
        <f t="shared" si="21"/>
        <v>Low</v>
      </c>
    </row>
    <row r="691" spans="1:21" x14ac:dyDescent="0.5">
      <c r="A691" s="5" t="s">
        <v>184</v>
      </c>
      <c r="B691" s="5" t="s">
        <v>35</v>
      </c>
      <c r="C691" s="5" t="s">
        <v>39</v>
      </c>
      <c r="D691" s="5">
        <v>17.25</v>
      </c>
      <c r="E691" s="5">
        <f>20.5-D691</f>
        <v>3.25</v>
      </c>
      <c r="F691" s="6">
        <v>83746</v>
      </c>
      <c r="G691" s="6">
        <v>152417.72</v>
      </c>
      <c r="H691" s="6">
        <f>(G691-F691)/E691</f>
        <v>21129.760000000002</v>
      </c>
      <c r="I691" s="6">
        <f t="shared" si="20"/>
        <v>68671.72</v>
      </c>
      <c r="J691" s="7">
        <v>9</v>
      </c>
      <c r="K691" s="7">
        <v>9</v>
      </c>
      <c r="L691" s="7">
        <v>9</v>
      </c>
      <c r="M691" s="7">
        <f>AVERAGE(J691:L691)</f>
        <v>9</v>
      </c>
      <c r="N691" s="7" t="str">
        <f>IF(M691&lt;=6.9, "Detractor", IF(M691&lt;=8.9, "Neutral",IF(M691&gt;=9, "Promoter")))</f>
        <v>Promoter</v>
      </c>
      <c r="O691" s="5" t="s">
        <v>22</v>
      </c>
      <c r="P691" s="5" t="s">
        <v>23</v>
      </c>
      <c r="Q691" s="5" t="s">
        <v>22</v>
      </c>
      <c r="R691" s="7" t="s">
        <v>24</v>
      </c>
      <c r="S691" s="7">
        <v>5</v>
      </c>
      <c r="T691" s="7">
        <v>0.28999999999999998</v>
      </c>
      <c r="U691" s="7" t="str">
        <f t="shared" si="21"/>
        <v>Medium</v>
      </c>
    </row>
    <row r="692" spans="1:21" x14ac:dyDescent="0.5">
      <c r="A692" s="5" t="s">
        <v>324</v>
      </c>
      <c r="B692" s="5" t="s">
        <v>35</v>
      </c>
      <c r="C692" s="5" t="s">
        <v>39</v>
      </c>
      <c r="D692" s="5">
        <v>17</v>
      </c>
      <c r="E692" s="5">
        <f>20.5-D692</f>
        <v>3.5</v>
      </c>
      <c r="F692" s="6">
        <v>82090</v>
      </c>
      <c r="G692" s="6">
        <v>155150.1</v>
      </c>
      <c r="H692" s="6">
        <f>(G692-F692)/E692</f>
        <v>20874.314285714288</v>
      </c>
      <c r="I692" s="6">
        <f t="shared" si="20"/>
        <v>73060.100000000006</v>
      </c>
      <c r="J692" s="7">
        <v>9</v>
      </c>
      <c r="K692" s="7">
        <v>9</v>
      </c>
      <c r="L692" s="7">
        <v>9</v>
      </c>
      <c r="M692" s="7">
        <f>AVERAGE(J692:L692)</f>
        <v>9</v>
      </c>
      <c r="N692" s="7" t="str">
        <f>IF(M692&lt;=6.9, "Detractor", IF(M692&lt;=8.9, "Neutral",IF(M692&gt;=9, "Promoter")))</f>
        <v>Promoter</v>
      </c>
      <c r="O692" s="5" t="s">
        <v>22</v>
      </c>
      <c r="P692" s="5" t="s">
        <v>22</v>
      </c>
      <c r="Q692" s="5" t="s">
        <v>23</v>
      </c>
      <c r="R692" s="7" t="s">
        <v>24</v>
      </c>
      <c r="S692" s="7">
        <v>6</v>
      </c>
      <c r="T692" s="7">
        <v>0.03</v>
      </c>
      <c r="U692" s="7" t="str">
        <f t="shared" si="21"/>
        <v>Low</v>
      </c>
    </row>
    <row r="693" spans="1:21" x14ac:dyDescent="0.5">
      <c r="A693" s="5" t="s">
        <v>64</v>
      </c>
      <c r="B693" s="5" t="s">
        <v>31</v>
      </c>
      <c r="C693" s="5" t="s">
        <v>39</v>
      </c>
      <c r="D693" s="5">
        <v>19</v>
      </c>
      <c r="E693" s="5">
        <f>20.5-D693</f>
        <v>1.5</v>
      </c>
      <c r="F693" s="6">
        <v>282990</v>
      </c>
      <c r="G693" s="6">
        <v>314118.90000000002</v>
      </c>
      <c r="H693" s="6">
        <f>(G693-F693)/E693</f>
        <v>20752.600000000017</v>
      </c>
      <c r="I693" s="6">
        <f t="shared" si="20"/>
        <v>31128.900000000023</v>
      </c>
      <c r="J693" s="7" t="s">
        <v>21</v>
      </c>
      <c r="K693" s="7" t="s">
        <v>21</v>
      </c>
      <c r="L693" s="7">
        <v>9</v>
      </c>
      <c r="M693" s="7">
        <f>AVERAGE(J693:L693)</f>
        <v>9</v>
      </c>
      <c r="N693" s="7" t="str">
        <f>IF(M693&lt;=6.9, "Detractor", IF(M693&lt;=8.9, "Neutral",IF(M693&gt;=9, "Promoter")))</f>
        <v>Promoter</v>
      </c>
      <c r="O693" s="5" t="s">
        <v>22</v>
      </c>
      <c r="P693" s="5" t="s">
        <v>23</v>
      </c>
      <c r="Q693" s="5" t="s">
        <v>23</v>
      </c>
      <c r="R693" s="7" t="s">
        <v>36</v>
      </c>
      <c r="S693" s="7">
        <v>0</v>
      </c>
      <c r="T693" s="7">
        <v>0.59</v>
      </c>
      <c r="U693" s="7" t="str">
        <f t="shared" si="21"/>
        <v>High</v>
      </c>
    </row>
    <row r="694" spans="1:21" x14ac:dyDescent="0.5">
      <c r="A694" s="5" t="s">
        <v>404</v>
      </c>
      <c r="B694" s="5" t="s">
        <v>19</v>
      </c>
      <c r="C694" s="5" t="s">
        <v>43</v>
      </c>
      <c r="D694" s="5">
        <v>17.5</v>
      </c>
      <c r="E694" s="5">
        <f>20.5-D694</f>
        <v>3</v>
      </c>
      <c r="F694" s="6">
        <v>213531</v>
      </c>
      <c r="G694" s="6">
        <v>275454.99</v>
      </c>
      <c r="H694" s="6">
        <f>(G694-F694)/E694</f>
        <v>20641.329999999998</v>
      </c>
      <c r="I694" s="6">
        <f t="shared" si="20"/>
        <v>61923.989999999991</v>
      </c>
      <c r="J694" s="7">
        <v>7</v>
      </c>
      <c r="K694" s="7">
        <v>10</v>
      </c>
      <c r="L694" s="7">
        <v>9</v>
      </c>
      <c r="M694" s="7">
        <f>AVERAGE(J694:L694)</f>
        <v>8.6666666666666661</v>
      </c>
      <c r="N694" s="7" t="str">
        <f>IF(M694&lt;=6.9, "Detractor", IF(M694&lt;=8.9, "Neutral",IF(M694&gt;=9, "Promoter")))</f>
        <v>Neutral</v>
      </c>
      <c r="O694" s="5" t="s">
        <v>22</v>
      </c>
      <c r="P694" s="5" t="s">
        <v>22</v>
      </c>
      <c r="Q694" s="5" t="s">
        <v>23</v>
      </c>
      <c r="R694" s="7" t="s">
        <v>36</v>
      </c>
      <c r="S694" s="7">
        <v>5</v>
      </c>
      <c r="T694" s="7">
        <v>0.12</v>
      </c>
      <c r="U694" s="7" t="str">
        <f t="shared" si="21"/>
        <v>Low</v>
      </c>
    </row>
    <row r="695" spans="1:21" x14ac:dyDescent="0.5">
      <c r="A695" s="5" t="s">
        <v>661</v>
      </c>
      <c r="B695" s="5" t="s">
        <v>35</v>
      </c>
      <c r="C695" s="5" t="s">
        <v>39</v>
      </c>
      <c r="D695" s="5">
        <v>17.75</v>
      </c>
      <c r="E695" s="5">
        <f>20.5-D695</f>
        <v>2.75</v>
      </c>
      <c r="F695" s="6">
        <v>59720</v>
      </c>
      <c r="G695" s="6">
        <v>115856.79999999999</v>
      </c>
      <c r="H695" s="6">
        <f>(G695-F695)/E695</f>
        <v>20413.381818181813</v>
      </c>
      <c r="I695" s="6">
        <f t="shared" si="20"/>
        <v>56136.799999999988</v>
      </c>
      <c r="J695" s="7">
        <v>10</v>
      </c>
      <c r="K695" s="7">
        <v>9</v>
      </c>
      <c r="L695" s="7">
        <v>9</v>
      </c>
      <c r="M695" s="7">
        <f>AVERAGE(J695:L695)</f>
        <v>9.3333333333333339</v>
      </c>
      <c r="N695" s="7" t="str">
        <f>IF(M695&lt;=6.9, "Detractor", IF(M695&lt;=8.9, "Neutral",IF(M695&gt;=9, "Promoter")))</f>
        <v>Promoter</v>
      </c>
      <c r="O695" s="5" t="s">
        <v>22</v>
      </c>
      <c r="P695" s="5" t="s">
        <v>23</v>
      </c>
      <c r="Q695" s="5" t="s">
        <v>22</v>
      </c>
      <c r="R695" s="7" t="s">
        <v>24</v>
      </c>
      <c r="S695" s="7">
        <v>6</v>
      </c>
      <c r="T695" s="7">
        <v>0.91</v>
      </c>
      <c r="U695" s="7" t="str">
        <f t="shared" si="21"/>
        <v>Highest</v>
      </c>
    </row>
    <row r="696" spans="1:21" x14ac:dyDescent="0.5">
      <c r="A696" s="5" t="s">
        <v>1024</v>
      </c>
      <c r="B696" s="5" t="s">
        <v>31</v>
      </c>
      <c r="C696" s="5" t="s">
        <v>46</v>
      </c>
      <c r="D696" s="5">
        <v>18.5</v>
      </c>
      <c r="E696" s="5">
        <f>20.5-D696</f>
        <v>2</v>
      </c>
      <c r="F696" s="6">
        <v>291241</v>
      </c>
      <c r="G696" s="6">
        <v>332014.74</v>
      </c>
      <c r="H696" s="6">
        <f>(G696-F696)/E696</f>
        <v>20386.869999999995</v>
      </c>
      <c r="I696" s="6">
        <f t="shared" si="20"/>
        <v>40773.739999999991</v>
      </c>
      <c r="J696" s="7" t="s">
        <v>21</v>
      </c>
      <c r="K696" s="7">
        <v>9</v>
      </c>
      <c r="L696" s="7">
        <v>9</v>
      </c>
      <c r="M696" s="7">
        <f>AVERAGE(J696:L696)</f>
        <v>9</v>
      </c>
      <c r="N696" s="7" t="str">
        <f>IF(M696&lt;=6.9, "Detractor", IF(M696&lt;=8.9, "Neutral",IF(M696&gt;=9, "Promoter")))</f>
        <v>Promoter</v>
      </c>
      <c r="O696" s="5" t="s">
        <v>23</v>
      </c>
      <c r="P696" s="5" t="s">
        <v>23</v>
      </c>
      <c r="Q696" s="5" t="s">
        <v>22</v>
      </c>
      <c r="R696" s="7" t="s">
        <v>36</v>
      </c>
      <c r="S696" s="7">
        <v>1</v>
      </c>
      <c r="T696" s="7">
        <v>0.42</v>
      </c>
      <c r="U696" s="7" t="str">
        <f t="shared" si="21"/>
        <v>Medium</v>
      </c>
    </row>
    <row r="697" spans="1:21" x14ac:dyDescent="0.5">
      <c r="A697" s="5" t="s">
        <v>990</v>
      </c>
      <c r="B697" s="5" t="s">
        <v>35</v>
      </c>
      <c r="C697" s="5" t="s">
        <v>72</v>
      </c>
      <c r="D697" s="5">
        <v>17.25</v>
      </c>
      <c r="E697" s="5">
        <f>20.5-D697</f>
        <v>3.25</v>
      </c>
      <c r="F697" s="6">
        <v>69492</v>
      </c>
      <c r="G697" s="6">
        <v>135509.4</v>
      </c>
      <c r="H697" s="6">
        <f>(G697-F697)/E697</f>
        <v>20313.046153846153</v>
      </c>
      <c r="I697" s="6">
        <f t="shared" si="20"/>
        <v>66017.399999999994</v>
      </c>
      <c r="J697" s="7">
        <v>9</v>
      </c>
      <c r="K697" s="7">
        <v>9</v>
      </c>
      <c r="L697" s="7">
        <v>8</v>
      </c>
      <c r="M697" s="7">
        <f>AVERAGE(J697:L697)</f>
        <v>8.6666666666666661</v>
      </c>
      <c r="N697" s="7" t="str">
        <f>IF(M697&lt;=6.9, "Detractor", IF(M697&lt;=8.9, "Neutral",IF(M697&gt;=9, "Promoter")))</f>
        <v>Neutral</v>
      </c>
      <c r="O697" s="5" t="s">
        <v>23</v>
      </c>
      <c r="P697" s="5" t="s">
        <v>22</v>
      </c>
      <c r="Q697" s="5" t="s">
        <v>23</v>
      </c>
      <c r="R697" s="7" t="s">
        <v>36</v>
      </c>
      <c r="S697" s="7">
        <v>6</v>
      </c>
      <c r="T697" s="7">
        <v>0.16</v>
      </c>
      <c r="U697" s="7" t="str">
        <f t="shared" si="21"/>
        <v>Low</v>
      </c>
    </row>
    <row r="698" spans="1:21" x14ac:dyDescent="0.5">
      <c r="A698" s="5" t="s">
        <v>449</v>
      </c>
      <c r="B698" s="5" t="s">
        <v>35</v>
      </c>
      <c r="C698" s="5" t="s">
        <v>41</v>
      </c>
      <c r="D698" s="5">
        <v>17.25</v>
      </c>
      <c r="E698" s="5">
        <f>20.5-D698</f>
        <v>3.25</v>
      </c>
      <c r="F698" s="6">
        <v>160180</v>
      </c>
      <c r="G698" s="6">
        <v>225853.8</v>
      </c>
      <c r="H698" s="6">
        <f>(G698-F698)/E698</f>
        <v>20207.323076923072</v>
      </c>
      <c r="I698" s="6">
        <f t="shared" si="20"/>
        <v>65673.799999999988</v>
      </c>
      <c r="J698" s="7">
        <v>8</v>
      </c>
      <c r="K698" s="7">
        <v>10</v>
      </c>
      <c r="L698" s="7">
        <v>10</v>
      </c>
      <c r="M698" s="7">
        <f>AVERAGE(J698:L698)</f>
        <v>9.3333333333333339</v>
      </c>
      <c r="N698" s="7" t="str">
        <f>IF(M698&lt;=6.9, "Detractor", IF(M698&lt;=8.9, "Neutral",IF(M698&gt;=9, "Promoter")))</f>
        <v>Promoter</v>
      </c>
      <c r="O698" s="5" t="s">
        <v>22</v>
      </c>
      <c r="P698" s="5" t="s">
        <v>22</v>
      </c>
      <c r="Q698" s="5" t="s">
        <v>22</v>
      </c>
      <c r="R698" s="7" t="s">
        <v>36</v>
      </c>
      <c r="S698" s="7">
        <v>6</v>
      </c>
      <c r="T698" s="7">
        <v>0.66</v>
      </c>
      <c r="U698" s="7" t="str">
        <f t="shared" si="21"/>
        <v>High</v>
      </c>
    </row>
    <row r="699" spans="1:21" x14ac:dyDescent="0.5">
      <c r="A699" s="5" t="s">
        <v>1037</v>
      </c>
      <c r="B699" s="5" t="s">
        <v>35</v>
      </c>
      <c r="C699" s="5" t="s">
        <v>70</v>
      </c>
      <c r="D699" s="5">
        <v>18.5</v>
      </c>
      <c r="E699" s="5">
        <f>20.5-D699</f>
        <v>2</v>
      </c>
      <c r="F699" s="6">
        <v>70509</v>
      </c>
      <c r="G699" s="6">
        <v>110699.13</v>
      </c>
      <c r="H699" s="6">
        <f>(G699-F699)/E699</f>
        <v>20095.065000000002</v>
      </c>
      <c r="I699" s="6">
        <f t="shared" si="20"/>
        <v>40190.130000000005</v>
      </c>
      <c r="J699" s="7" t="s">
        <v>21</v>
      </c>
      <c r="K699" s="7">
        <v>9</v>
      </c>
      <c r="L699" s="7">
        <v>9</v>
      </c>
      <c r="M699" s="7">
        <f>AVERAGE(J699:L699)</f>
        <v>9</v>
      </c>
      <c r="N699" s="7" t="str">
        <f>IF(M699&lt;=6.9, "Detractor", IF(M699&lt;=8.9, "Neutral",IF(M699&gt;=9, "Promoter")))</f>
        <v>Promoter</v>
      </c>
      <c r="O699" s="5" t="s">
        <v>22</v>
      </c>
      <c r="P699" s="5" t="s">
        <v>22</v>
      </c>
      <c r="Q699" s="5" t="s">
        <v>23</v>
      </c>
      <c r="R699" s="7" t="s">
        <v>36</v>
      </c>
      <c r="S699" s="7">
        <v>2</v>
      </c>
      <c r="T699" s="7">
        <v>0.5</v>
      </c>
      <c r="U699" s="7" t="str">
        <f t="shared" si="21"/>
        <v>Medium</v>
      </c>
    </row>
    <row r="700" spans="1:21" x14ac:dyDescent="0.5">
      <c r="A700" s="5" t="s">
        <v>498</v>
      </c>
      <c r="B700" s="5" t="s">
        <v>31</v>
      </c>
      <c r="C700" s="5" t="s">
        <v>20</v>
      </c>
      <c r="D700" s="5">
        <v>17</v>
      </c>
      <c r="E700" s="5">
        <f>20.5-D700</f>
        <v>3.5</v>
      </c>
      <c r="F700" s="6">
        <v>275901</v>
      </c>
      <c r="G700" s="6">
        <v>344876.25</v>
      </c>
      <c r="H700" s="6">
        <f>(G700-F700)/E700</f>
        <v>19707.214285714286</v>
      </c>
      <c r="I700" s="6">
        <f t="shared" si="20"/>
        <v>68975.25</v>
      </c>
      <c r="J700" s="7">
        <v>9</v>
      </c>
      <c r="K700" s="7">
        <v>7</v>
      </c>
      <c r="L700" s="7">
        <v>8</v>
      </c>
      <c r="M700" s="7">
        <f>AVERAGE(J700:L700)</f>
        <v>8</v>
      </c>
      <c r="N700" s="7" t="str">
        <f>IF(M700&lt;=6.9, "Detractor", IF(M700&lt;=8.9, "Neutral",IF(M700&gt;=9, "Promoter")))</f>
        <v>Neutral</v>
      </c>
      <c r="O700" s="5" t="s">
        <v>23</v>
      </c>
      <c r="P700" s="5" t="s">
        <v>22</v>
      </c>
      <c r="Q700" s="5" t="s">
        <v>23</v>
      </c>
      <c r="R700" s="7" t="s">
        <v>36</v>
      </c>
      <c r="S700" s="7" t="e">
        <v>#N/A</v>
      </c>
      <c r="T700" s="7" t="e">
        <v>#N/A</v>
      </c>
      <c r="U700" s="7" t="e">
        <f t="shared" si="21"/>
        <v>#N/A</v>
      </c>
    </row>
    <row r="701" spans="1:21" x14ac:dyDescent="0.5">
      <c r="A701" s="5" t="s">
        <v>948</v>
      </c>
      <c r="B701" s="5" t="s">
        <v>35</v>
      </c>
      <c r="C701" s="5" t="s">
        <v>27</v>
      </c>
      <c r="D701" s="5">
        <v>19.75</v>
      </c>
      <c r="E701" s="5">
        <f>20.5-D701</f>
        <v>0.75</v>
      </c>
      <c r="F701" s="6">
        <v>112657</v>
      </c>
      <c r="G701" s="6">
        <v>127302.41</v>
      </c>
      <c r="H701" s="6">
        <f>(G701-F701)/E701</f>
        <v>19527.213333333337</v>
      </c>
      <c r="I701" s="6">
        <f t="shared" si="20"/>
        <v>14645.410000000003</v>
      </c>
      <c r="J701" s="7" t="s">
        <v>21</v>
      </c>
      <c r="K701" s="7" t="s">
        <v>21</v>
      </c>
      <c r="L701" s="7">
        <v>8</v>
      </c>
      <c r="M701" s="7">
        <f>AVERAGE(J701:L701)</f>
        <v>8</v>
      </c>
      <c r="N701" s="7" t="str">
        <f>IF(M701&lt;=6.9, "Detractor", IF(M701&lt;=8.9, "Neutral",IF(M701&gt;=9, "Promoter")))</f>
        <v>Neutral</v>
      </c>
      <c r="O701" s="5" t="s">
        <v>23</v>
      </c>
      <c r="P701" s="5" t="s">
        <v>23</v>
      </c>
      <c r="Q701" s="5" t="s">
        <v>22</v>
      </c>
      <c r="R701" s="7" t="s">
        <v>24</v>
      </c>
      <c r="S701" s="7">
        <v>1</v>
      </c>
      <c r="T701" s="7">
        <v>0.3</v>
      </c>
      <c r="U701" s="7" t="str">
        <f t="shared" si="21"/>
        <v>Medium</v>
      </c>
    </row>
    <row r="702" spans="1:21" x14ac:dyDescent="0.5">
      <c r="A702" s="5" t="s">
        <v>646</v>
      </c>
      <c r="B702" s="5" t="s">
        <v>31</v>
      </c>
      <c r="C702" s="5" t="s">
        <v>33</v>
      </c>
      <c r="D702" s="5">
        <v>17.25</v>
      </c>
      <c r="E702" s="5">
        <f>20.5-D702</f>
        <v>3.25</v>
      </c>
      <c r="F702" s="6">
        <v>224991</v>
      </c>
      <c r="G702" s="6">
        <v>287988.47999999998</v>
      </c>
      <c r="H702" s="6">
        <f>(G702-F702)/E702</f>
        <v>19383.839999999993</v>
      </c>
      <c r="I702" s="6">
        <f t="shared" si="20"/>
        <v>62997.479999999981</v>
      </c>
      <c r="J702" s="7">
        <v>9</v>
      </c>
      <c r="K702" s="7">
        <v>8</v>
      </c>
      <c r="L702" s="7">
        <v>10</v>
      </c>
      <c r="M702" s="7">
        <f>AVERAGE(J702:L702)</f>
        <v>9</v>
      </c>
      <c r="N702" s="7" t="str">
        <f>IF(M702&lt;=6.9, "Detractor", IF(M702&lt;=8.9, "Neutral",IF(M702&gt;=9, "Promoter")))</f>
        <v>Promoter</v>
      </c>
      <c r="O702" s="5" t="s">
        <v>22</v>
      </c>
      <c r="P702" s="5" t="s">
        <v>22</v>
      </c>
      <c r="Q702" s="5" t="s">
        <v>22</v>
      </c>
      <c r="R702" s="7" t="s">
        <v>24</v>
      </c>
      <c r="S702" s="7">
        <v>4</v>
      </c>
      <c r="T702" s="7">
        <v>0.17</v>
      </c>
      <c r="U702" s="7" t="str">
        <f t="shared" si="21"/>
        <v>Low</v>
      </c>
    </row>
    <row r="703" spans="1:21" x14ac:dyDescent="0.5">
      <c r="A703" s="5" t="s">
        <v>235</v>
      </c>
      <c r="B703" s="5" t="s">
        <v>31</v>
      </c>
      <c r="C703" s="5" t="s">
        <v>27</v>
      </c>
      <c r="D703" s="5">
        <v>18.75</v>
      </c>
      <c r="E703" s="5">
        <f>20.5-D703</f>
        <v>1.75</v>
      </c>
      <c r="F703" s="6">
        <v>337770</v>
      </c>
      <c r="G703" s="6">
        <v>371547</v>
      </c>
      <c r="H703" s="6">
        <f>(G703-F703)/E703</f>
        <v>19301.142857142859</v>
      </c>
      <c r="I703" s="6">
        <f t="shared" si="20"/>
        <v>33777</v>
      </c>
      <c r="J703" s="7" t="s">
        <v>21</v>
      </c>
      <c r="K703" s="7">
        <v>8</v>
      </c>
      <c r="L703" s="7">
        <v>10</v>
      </c>
      <c r="M703" s="7">
        <f>AVERAGE(J703:L703)</f>
        <v>9</v>
      </c>
      <c r="N703" s="7" t="str">
        <f>IF(M703&lt;=6.9, "Detractor", IF(M703&lt;=8.9, "Neutral",IF(M703&gt;=9, "Promoter")))</f>
        <v>Promoter</v>
      </c>
      <c r="O703" s="5" t="s">
        <v>23</v>
      </c>
      <c r="P703" s="5" t="s">
        <v>23</v>
      </c>
      <c r="Q703" s="5" t="s">
        <v>22</v>
      </c>
      <c r="R703" s="7" t="s">
        <v>36</v>
      </c>
      <c r="S703" s="7">
        <v>3</v>
      </c>
      <c r="T703" s="7">
        <v>0.77</v>
      </c>
      <c r="U703" s="7" t="str">
        <f t="shared" si="21"/>
        <v>Highest</v>
      </c>
    </row>
    <row r="704" spans="1:21" x14ac:dyDescent="0.5">
      <c r="A704" s="5" t="s">
        <v>784</v>
      </c>
      <c r="B704" s="5" t="s">
        <v>35</v>
      </c>
      <c r="C704" s="5" t="s">
        <v>27</v>
      </c>
      <c r="D704" s="5">
        <v>17.75</v>
      </c>
      <c r="E704" s="5">
        <f>20.5-D704</f>
        <v>2.75</v>
      </c>
      <c r="F704" s="6">
        <v>77972</v>
      </c>
      <c r="G704" s="6">
        <v>130992.96000000001</v>
      </c>
      <c r="H704" s="6">
        <f>(G704-F704)/E704</f>
        <v>19280.349090909094</v>
      </c>
      <c r="I704" s="6">
        <f t="shared" si="20"/>
        <v>53020.960000000006</v>
      </c>
      <c r="J704" s="7">
        <v>7</v>
      </c>
      <c r="K704" s="7">
        <v>10</v>
      </c>
      <c r="L704" s="7">
        <v>10</v>
      </c>
      <c r="M704" s="7">
        <f>AVERAGE(J704:L704)</f>
        <v>9</v>
      </c>
      <c r="N704" s="7" t="str">
        <f>IF(M704&lt;=6.9, "Detractor", IF(M704&lt;=8.9, "Neutral",IF(M704&gt;=9, "Promoter")))</f>
        <v>Promoter</v>
      </c>
      <c r="O704" s="5" t="s">
        <v>23</v>
      </c>
      <c r="P704" s="5" t="s">
        <v>22</v>
      </c>
      <c r="Q704" s="5" t="s">
        <v>23</v>
      </c>
      <c r="R704" s="7" t="s">
        <v>36</v>
      </c>
      <c r="S704" s="7">
        <v>5</v>
      </c>
      <c r="T704" s="7">
        <v>0.46</v>
      </c>
      <c r="U704" s="7" t="str">
        <f t="shared" si="21"/>
        <v>Medium</v>
      </c>
    </row>
    <row r="705" spans="1:21" x14ac:dyDescent="0.5">
      <c r="A705" s="5" t="s">
        <v>946</v>
      </c>
      <c r="B705" s="5" t="s">
        <v>35</v>
      </c>
      <c r="C705" s="5" t="s">
        <v>54</v>
      </c>
      <c r="D705" s="5">
        <v>17.5</v>
      </c>
      <c r="E705" s="5">
        <f>20.5-D705</f>
        <v>3</v>
      </c>
      <c r="F705" s="6">
        <v>58392</v>
      </c>
      <c r="G705" s="6">
        <v>116200.08</v>
      </c>
      <c r="H705" s="6">
        <f>(G705-F705)/E705</f>
        <v>19269.36</v>
      </c>
      <c r="I705" s="6">
        <f t="shared" si="20"/>
        <v>57808.08</v>
      </c>
      <c r="J705" s="7">
        <v>10</v>
      </c>
      <c r="K705" s="7">
        <v>9</v>
      </c>
      <c r="L705" s="7">
        <v>9</v>
      </c>
      <c r="M705" s="7">
        <f>AVERAGE(J705:L705)</f>
        <v>9.3333333333333339</v>
      </c>
      <c r="N705" s="7" t="str">
        <f>IF(M705&lt;=6.9, "Detractor", IF(M705&lt;=8.9, "Neutral",IF(M705&gt;=9, "Promoter")))</f>
        <v>Promoter</v>
      </c>
      <c r="O705" s="5" t="s">
        <v>23</v>
      </c>
      <c r="P705" s="5" t="s">
        <v>22</v>
      </c>
      <c r="Q705" s="5" t="s">
        <v>23</v>
      </c>
      <c r="R705" s="7" t="s">
        <v>36</v>
      </c>
      <c r="S705" s="7">
        <v>6</v>
      </c>
      <c r="T705" s="7">
        <v>0.88</v>
      </c>
      <c r="U705" s="7" t="str">
        <f t="shared" si="21"/>
        <v>Highest</v>
      </c>
    </row>
    <row r="706" spans="1:21" x14ac:dyDescent="0.5">
      <c r="A706" s="5" t="s">
        <v>791</v>
      </c>
      <c r="B706" s="5" t="s">
        <v>35</v>
      </c>
      <c r="C706" s="5" t="s">
        <v>33</v>
      </c>
      <c r="D706" s="5">
        <v>17</v>
      </c>
      <c r="E706" s="5">
        <f>20.5-D706</f>
        <v>3.5</v>
      </c>
      <c r="F706" s="6">
        <v>92731</v>
      </c>
      <c r="G706" s="6">
        <v>159497.32</v>
      </c>
      <c r="H706" s="6">
        <f>(G706-F706)/E706</f>
        <v>19076.091428571432</v>
      </c>
      <c r="I706" s="6">
        <f t="shared" si="20"/>
        <v>66766.320000000007</v>
      </c>
      <c r="J706" s="7">
        <v>9</v>
      </c>
      <c r="K706" s="7">
        <v>10</v>
      </c>
      <c r="L706" s="7">
        <v>10</v>
      </c>
      <c r="M706" s="7">
        <f>AVERAGE(J706:L706)</f>
        <v>9.6666666666666661</v>
      </c>
      <c r="N706" s="7" t="str">
        <f>IF(M706&lt;=6.9, "Detractor", IF(M706&lt;=8.9, "Neutral",IF(M706&gt;=9, "Promoter")))</f>
        <v>Promoter</v>
      </c>
      <c r="O706" s="5" t="s">
        <v>23</v>
      </c>
      <c r="P706" s="5" t="s">
        <v>23</v>
      </c>
      <c r="Q706" s="5" t="s">
        <v>22</v>
      </c>
      <c r="R706" s="7" t="s">
        <v>24</v>
      </c>
      <c r="S706" s="7">
        <v>4</v>
      </c>
      <c r="T706" s="7">
        <v>0.3</v>
      </c>
      <c r="U706" s="7" t="str">
        <f t="shared" si="21"/>
        <v>Medium</v>
      </c>
    </row>
    <row r="707" spans="1:21" x14ac:dyDescent="0.5">
      <c r="A707" s="5" t="s">
        <v>156</v>
      </c>
      <c r="B707" s="5" t="s">
        <v>31</v>
      </c>
      <c r="C707" s="5" t="s">
        <v>43</v>
      </c>
      <c r="D707" s="5">
        <v>17.75</v>
      </c>
      <c r="E707" s="5">
        <f>20.5-D707</f>
        <v>2.75</v>
      </c>
      <c r="F707" s="6">
        <v>95269</v>
      </c>
      <c r="G707" s="6">
        <v>147666.95000000001</v>
      </c>
      <c r="H707" s="6">
        <f>(G707-F707)/E707</f>
        <v>19053.800000000003</v>
      </c>
      <c r="I707" s="6">
        <f t="shared" ref="I707:I770" si="22">G707-F707</f>
        <v>52397.950000000012</v>
      </c>
      <c r="J707" s="7">
        <v>10</v>
      </c>
      <c r="K707" s="7">
        <v>9</v>
      </c>
      <c r="L707" s="7">
        <v>9</v>
      </c>
      <c r="M707" s="7">
        <f>AVERAGE(J707:L707)</f>
        <v>9.3333333333333339</v>
      </c>
      <c r="N707" s="7" t="str">
        <f>IF(M707&lt;=6.9, "Detractor", IF(M707&lt;=8.9, "Neutral",IF(M707&gt;=9, "Promoter")))</f>
        <v>Promoter</v>
      </c>
      <c r="O707" s="5" t="s">
        <v>22</v>
      </c>
      <c r="P707" s="5" t="s">
        <v>22</v>
      </c>
      <c r="Q707" s="5" t="s">
        <v>22</v>
      </c>
      <c r="R707" s="7" t="s">
        <v>36</v>
      </c>
      <c r="S707" s="7">
        <v>4</v>
      </c>
      <c r="T707" s="7">
        <v>0.48</v>
      </c>
      <c r="U707" s="7" t="str">
        <f t="shared" ref="U707:U770" si="23">IF(T707&lt;=0.25,"Low",IF(T707&lt;=0.5,"Medium",IF(T707&lt;=0.75,"High",IF(T707&gt;=0.76,"Highest"))))</f>
        <v>Medium</v>
      </c>
    </row>
    <row r="708" spans="1:21" x14ac:dyDescent="0.5">
      <c r="A708" s="5" t="s">
        <v>685</v>
      </c>
      <c r="B708" s="5" t="s">
        <v>35</v>
      </c>
      <c r="C708" s="5" t="s">
        <v>20</v>
      </c>
      <c r="D708" s="5">
        <v>18.5</v>
      </c>
      <c r="E708" s="5">
        <f>20.5-D708</f>
        <v>2</v>
      </c>
      <c r="F708" s="6">
        <v>128838</v>
      </c>
      <c r="G708" s="6">
        <v>166201.01999999999</v>
      </c>
      <c r="H708" s="6">
        <f>(G708-F708)/E708</f>
        <v>18681.509999999995</v>
      </c>
      <c r="I708" s="6">
        <f t="shared" si="22"/>
        <v>37363.01999999999</v>
      </c>
      <c r="J708" s="7" t="s">
        <v>21</v>
      </c>
      <c r="K708" s="7">
        <v>10</v>
      </c>
      <c r="L708" s="7">
        <v>5</v>
      </c>
      <c r="M708" s="7">
        <f>AVERAGE(J708:L708)</f>
        <v>7.5</v>
      </c>
      <c r="N708" s="7" t="str">
        <f>IF(M708&lt;=6.9, "Detractor", IF(M708&lt;=8.9, "Neutral",IF(M708&gt;=9, "Promoter")))</f>
        <v>Neutral</v>
      </c>
      <c r="O708" s="5" t="s">
        <v>23</v>
      </c>
      <c r="P708" s="5" t="s">
        <v>23</v>
      </c>
      <c r="Q708" s="5" t="s">
        <v>22</v>
      </c>
      <c r="R708" s="7" t="s">
        <v>36</v>
      </c>
      <c r="S708" s="7" t="e">
        <v>#N/A</v>
      </c>
      <c r="T708" s="7" t="e">
        <v>#N/A</v>
      </c>
      <c r="U708" s="7" t="e">
        <f t="shared" si="23"/>
        <v>#N/A</v>
      </c>
    </row>
    <row r="709" spans="1:21" x14ac:dyDescent="0.5">
      <c r="A709" s="5" t="s">
        <v>723</v>
      </c>
      <c r="B709" s="5" t="s">
        <v>35</v>
      </c>
      <c r="C709" s="5" t="s">
        <v>33</v>
      </c>
      <c r="D709" s="5">
        <v>17.75</v>
      </c>
      <c r="E709" s="5">
        <f>20.5-D709</f>
        <v>2.75</v>
      </c>
      <c r="F709" s="6">
        <v>95289</v>
      </c>
      <c r="G709" s="6">
        <v>145792.17000000001</v>
      </c>
      <c r="H709" s="6">
        <f>(G709-F709)/E709</f>
        <v>18364.789090909097</v>
      </c>
      <c r="I709" s="6">
        <f t="shared" si="22"/>
        <v>50503.170000000013</v>
      </c>
      <c r="J709" s="7">
        <v>9</v>
      </c>
      <c r="K709" s="7">
        <v>9</v>
      </c>
      <c r="L709" s="7">
        <v>9</v>
      </c>
      <c r="M709" s="7">
        <f>AVERAGE(J709:L709)</f>
        <v>9</v>
      </c>
      <c r="N709" s="7" t="str">
        <f>IF(M709&lt;=6.9, "Detractor", IF(M709&lt;=8.9, "Neutral",IF(M709&gt;=9, "Promoter")))</f>
        <v>Promoter</v>
      </c>
      <c r="O709" s="5" t="s">
        <v>23</v>
      </c>
      <c r="P709" s="5" t="s">
        <v>23</v>
      </c>
      <c r="Q709" s="5" t="s">
        <v>22</v>
      </c>
      <c r="R709" s="7" t="s">
        <v>36</v>
      </c>
      <c r="S709" s="7">
        <v>4</v>
      </c>
      <c r="T709" s="7">
        <v>0.64</v>
      </c>
      <c r="U709" s="7" t="str">
        <f t="shared" si="23"/>
        <v>High</v>
      </c>
    </row>
    <row r="710" spans="1:21" x14ac:dyDescent="0.5">
      <c r="A710" s="5" t="s">
        <v>991</v>
      </c>
      <c r="B710" s="5" t="s">
        <v>31</v>
      </c>
      <c r="C710" s="5" t="s">
        <v>41</v>
      </c>
      <c r="D710" s="5">
        <v>17.75</v>
      </c>
      <c r="E710" s="5">
        <f>20.5-D710</f>
        <v>2.75</v>
      </c>
      <c r="F710" s="6">
        <v>315203</v>
      </c>
      <c r="G710" s="6">
        <v>365635.48</v>
      </c>
      <c r="H710" s="6">
        <f>(G710-F710)/E710</f>
        <v>18339.08363636363</v>
      </c>
      <c r="I710" s="6">
        <f t="shared" si="22"/>
        <v>50432.479999999981</v>
      </c>
      <c r="J710" s="7">
        <v>10</v>
      </c>
      <c r="K710" s="7">
        <v>9</v>
      </c>
      <c r="L710" s="7">
        <v>7</v>
      </c>
      <c r="M710" s="7">
        <f>AVERAGE(J710:L710)</f>
        <v>8.6666666666666661</v>
      </c>
      <c r="N710" s="7" t="str">
        <f>IF(M710&lt;=6.9, "Detractor", IF(M710&lt;=8.9, "Neutral",IF(M710&gt;=9, "Promoter")))</f>
        <v>Neutral</v>
      </c>
      <c r="O710" s="5" t="s">
        <v>22</v>
      </c>
      <c r="P710" s="5" t="s">
        <v>23</v>
      </c>
      <c r="Q710" s="5" t="s">
        <v>23</v>
      </c>
      <c r="R710" s="7" t="s">
        <v>36</v>
      </c>
      <c r="S710" s="7">
        <v>5</v>
      </c>
      <c r="T710" s="7">
        <v>0</v>
      </c>
      <c r="U710" s="7" t="str">
        <f t="shared" si="23"/>
        <v>Low</v>
      </c>
    </row>
    <row r="711" spans="1:21" x14ac:dyDescent="0.5">
      <c r="A711" s="5" t="s">
        <v>340</v>
      </c>
      <c r="B711" s="5" t="s">
        <v>26</v>
      </c>
      <c r="C711" s="5" t="s">
        <v>39</v>
      </c>
      <c r="D711" s="5">
        <v>17.75</v>
      </c>
      <c r="E711" s="5">
        <f>20.5-D711</f>
        <v>2.75</v>
      </c>
      <c r="F711" s="6">
        <v>279368</v>
      </c>
      <c r="G711" s="6">
        <v>329654.24</v>
      </c>
      <c r="H711" s="6">
        <f>(G711-F711)/E711</f>
        <v>18285.905454545453</v>
      </c>
      <c r="I711" s="6">
        <f t="shared" si="22"/>
        <v>50286.239999999991</v>
      </c>
      <c r="J711" s="7">
        <v>7</v>
      </c>
      <c r="K711" s="7">
        <v>3</v>
      </c>
      <c r="L711" s="7">
        <v>7</v>
      </c>
      <c r="M711" s="7">
        <f>AVERAGE(J711:L711)</f>
        <v>5.666666666666667</v>
      </c>
      <c r="N711" s="7" t="str">
        <f>IF(M711&lt;=6.9, "Detractor", IF(M711&lt;=8.9, "Neutral",IF(M711&gt;=9, "Promoter")))</f>
        <v>Detractor</v>
      </c>
      <c r="O711" s="5" t="s">
        <v>22</v>
      </c>
      <c r="P711" s="5" t="s">
        <v>22</v>
      </c>
      <c r="Q711" s="5" t="s">
        <v>22</v>
      </c>
      <c r="R711" s="7" t="s">
        <v>24</v>
      </c>
      <c r="S711" s="7">
        <v>6</v>
      </c>
      <c r="T711" s="7">
        <v>0.77</v>
      </c>
      <c r="U711" s="7" t="str">
        <f t="shared" si="23"/>
        <v>Highest</v>
      </c>
    </row>
    <row r="712" spans="1:21" x14ac:dyDescent="0.5">
      <c r="A712" s="5" t="s">
        <v>893</v>
      </c>
      <c r="B712" s="5" t="s">
        <v>35</v>
      </c>
      <c r="C712" s="5" t="s">
        <v>46</v>
      </c>
      <c r="D712" s="5">
        <v>18</v>
      </c>
      <c r="E712" s="5">
        <f>20.5-D712</f>
        <v>2.5</v>
      </c>
      <c r="F712" s="6">
        <v>169104</v>
      </c>
      <c r="G712" s="6">
        <v>214762.08000000002</v>
      </c>
      <c r="H712" s="6">
        <f>(G712-F712)/E712</f>
        <v>18263.232000000007</v>
      </c>
      <c r="I712" s="6">
        <f t="shared" si="22"/>
        <v>45658.080000000016</v>
      </c>
      <c r="J712" s="7" t="s">
        <v>21</v>
      </c>
      <c r="K712" s="7">
        <v>8</v>
      </c>
      <c r="L712" s="7">
        <v>6</v>
      </c>
      <c r="M712" s="7">
        <f>AVERAGE(J712:L712)</f>
        <v>7</v>
      </c>
      <c r="N712" s="7" t="str">
        <f>IF(M712&lt;=6.9, "Detractor", IF(M712&lt;=8.9, "Neutral",IF(M712&gt;=9, "Promoter")))</f>
        <v>Neutral</v>
      </c>
      <c r="O712" s="5" t="s">
        <v>22</v>
      </c>
      <c r="P712" s="5" t="s">
        <v>22</v>
      </c>
      <c r="Q712" s="5" t="s">
        <v>23</v>
      </c>
      <c r="R712" s="7" t="s">
        <v>36</v>
      </c>
      <c r="S712" s="7">
        <v>1</v>
      </c>
      <c r="T712" s="7">
        <v>0.62</v>
      </c>
      <c r="U712" s="7" t="str">
        <f t="shared" si="23"/>
        <v>High</v>
      </c>
    </row>
    <row r="713" spans="1:21" x14ac:dyDescent="0.5">
      <c r="A713" s="5" t="s">
        <v>416</v>
      </c>
      <c r="B713" s="5" t="s">
        <v>31</v>
      </c>
      <c r="C713" s="5" t="s">
        <v>29</v>
      </c>
      <c r="D713" s="5">
        <v>18.5</v>
      </c>
      <c r="E713" s="5">
        <f>20.5-D713</f>
        <v>2</v>
      </c>
      <c r="F713" s="6">
        <v>109425</v>
      </c>
      <c r="G713" s="6">
        <v>145535.25</v>
      </c>
      <c r="H713" s="6">
        <f>(G713-F713)/E713</f>
        <v>18055.125</v>
      </c>
      <c r="I713" s="6">
        <f t="shared" si="22"/>
        <v>36110.25</v>
      </c>
      <c r="J713" s="7" t="s">
        <v>21</v>
      </c>
      <c r="K713" s="7">
        <v>7</v>
      </c>
      <c r="L713" s="7">
        <v>9</v>
      </c>
      <c r="M713" s="7">
        <f>AVERAGE(J713:L713)</f>
        <v>8</v>
      </c>
      <c r="N713" s="7" t="str">
        <f>IF(M713&lt;=6.9, "Detractor", IF(M713&lt;=8.9, "Neutral",IF(M713&gt;=9, "Promoter")))</f>
        <v>Neutral</v>
      </c>
      <c r="O713" s="5" t="s">
        <v>23</v>
      </c>
      <c r="P713" s="5" t="s">
        <v>22</v>
      </c>
      <c r="Q713" s="5" t="s">
        <v>22</v>
      </c>
      <c r="R713" s="7" t="s">
        <v>24</v>
      </c>
      <c r="S713" s="7">
        <v>3</v>
      </c>
      <c r="T713" s="7">
        <v>0.12</v>
      </c>
      <c r="U713" s="7" t="str">
        <f t="shared" si="23"/>
        <v>Low</v>
      </c>
    </row>
    <row r="714" spans="1:21" x14ac:dyDescent="0.5">
      <c r="A714" s="5" t="s">
        <v>400</v>
      </c>
      <c r="B714" s="5" t="s">
        <v>31</v>
      </c>
      <c r="C714" s="5" t="s">
        <v>72</v>
      </c>
      <c r="D714" s="5">
        <v>18.5</v>
      </c>
      <c r="E714" s="5">
        <f>20.5-D714</f>
        <v>2</v>
      </c>
      <c r="F714" s="6">
        <v>171714</v>
      </c>
      <c r="G714" s="6">
        <v>207773.94</v>
      </c>
      <c r="H714" s="6">
        <f>(G714-F714)/E714</f>
        <v>18029.97</v>
      </c>
      <c r="I714" s="6">
        <f t="shared" si="22"/>
        <v>36059.94</v>
      </c>
      <c r="J714" s="7" t="s">
        <v>21</v>
      </c>
      <c r="K714" s="7">
        <v>7</v>
      </c>
      <c r="L714" s="7">
        <v>8</v>
      </c>
      <c r="M714" s="7">
        <f>AVERAGE(J714:L714)</f>
        <v>7.5</v>
      </c>
      <c r="N714" s="7" t="str">
        <f>IF(M714&lt;=6.9, "Detractor", IF(M714&lt;=8.9, "Neutral",IF(M714&gt;=9, "Promoter")))</f>
        <v>Neutral</v>
      </c>
      <c r="O714" s="5" t="s">
        <v>23</v>
      </c>
      <c r="P714" s="5" t="s">
        <v>23</v>
      </c>
      <c r="Q714" s="5" t="s">
        <v>22</v>
      </c>
      <c r="R714" s="7" t="s">
        <v>36</v>
      </c>
      <c r="S714" s="7">
        <v>1</v>
      </c>
      <c r="T714" s="7">
        <v>0.35</v>
      </c>
      <c r="U714" s="7" t="str">
        <f t="shared" si="23"/>
        <v>Medium</v>
      </c>
    </row>
    <row r="715" spans="1:21" x14ac:dyDescent="0.5">
      <c r="A715" s="5" t="s">
        <v>752</v>
      </c>
      <c r="B715" s="5" t="s">
        <v>19</v>
      </c>
      <c r="C715" s="5" t="s">
        <v>41</v>
      </c>
      <c r="D715" s="5">
        <v>18.5</v>
      </c>
      <c r="E715" s="5">
        <f>20.5-D715</f>
        <v>2</v>
      </c>
      <c r="F715" s="6">
        <v>600615</v>
      </c>
      <c r="G715" s="6">
        <v>636651.9</v>
      </c>
      <c r="H715" s="6">
        <f>(G715-F715)/E715</f>
        <v>18018.450000000012</v>
      </c>
      <c r="I715" s="6">
        <f t="shared" si="22"/>
        <v>36036.900000000023</v>
      </c>
      <c r="J715" s="7" t="s">
        <v>21</v>
      </c>
      <c r="K715" s="7">
        <v>9</v>
      </c>
      <c r="L715" s="7">
        <v>3</v>
      </c>
      <c r="M715" s="7">
        <f>AVERAGE(J715:L715)</f>
        <v>6</v>
      </c>
      <c r="N715" s="7" t="str">
        <f>IF(M715&lt;=6.9, "Detractor", IF(M715&lt;=8.9, "Neutral",IF(M715&gt;=9, "Promoter")))</f>
        <v>Detractor</v>
      </c>
      <c r="O715" s="5" t="s">
        <v>22</v>
      </c>
      <c r="P715" s="5" t="s">
        <v>22</v>
      </c>
      <c r="Q715" s="5" t="s">
        <v>22</v>
      </c>
      <c r="R715" s="7" t="s">
        <v>36</v>
      </c>
      <c r="S715" s="7">
        <v>1</v>
      </c>
      <c r="T715" s="7">
        <v>0.76</v>
      </c>
      <c r="U715" s="7" t="str">
        <f t="shared" si="23"/>
        <v>Highest</v>
      </c>
    </row>
    <row r="716" spans="1:21" x14ac:dyDescent="0.5">
      <c r="A716" s="5" t="s">
        <v>341</v>
      </c>
      <c r="B716" s="5" t="s">
        <v>31</v>
      </c>
      <c r="C716" s="5" t="s">
        <v>43</v>
      </c>
      <c r="D716" s="5">
        <v>17.75</v>
      </c>
      <c r="E716" s="5">
        <f>20.5-D716</f>
        <v>2.75</v>
      </c>
      <c r="F716" s="6">
        <v>99706</v>
      </c>
      <c r="G716" s="6">
        <v>148561.94</v>
      </c>
      <c r="H716" s="6">
        <f>(G716-F716)/E716</f>
        <v>17765.796363636364</v>
      </c>
      <c r="I716" s="6">
        <f t="shared" si="22"/>
        <v>48855.94</v>
      </c>
      <c r="J716" s="7">
        <v>9</v>
      </c>
      <c r="K716" s="7">
        <v>10</v>
      </c>
      <c r="L716" s="7">
        <v>9</v>
      </c>
      <c r="M716" s="7">
        <f>AVERAGE(J716:L716)</f>
        <v>9.3333333333333339</v>
      </c>
      <c r="N716" s="7" t="str">
        <f>IF(M716&lt;=6.9, "Detractor", IF(M716&lt;=8.9, "Neutral",IF(M716&gt;=9, "Promoter")))</f>
        <v>Promoter</v>
      </c>
      <c r="O716" s="5" t="s">
        <v>22</v>
      </c>
      <c r="P716" s="5" t="s">
        <v>23</v>
      </c>
      <c r="Q716" s="5" t="s">
        <v>23</v>
      </c>
      <c r="R716" s="7" t="s">
        <v>36</v>
      </c>
      <c r="S716" s="7">
        <v>4</v>
      </c>
      <c r="T716" s="7">
        <v>0.4</v>
      </c>
      <c r="U716" s="7" t="str">
        <f t="shared" si="23"/>
        <v>Medium</v>
      </c>
    </row>
    <row r="717" spans="1:21" x14ac:dyDescent="0.5">
      <c r="A717" s="5" t="s">
        <v>579</v>
      </c>
      <c r="B717" s="5" t="s">
        <v>26</v>
      </c>
      <c r="C717" s="5" t="s">
        <v>41</v>
      </c>
      <c r="D717" s="5">
        <v>17.75</v>
      </c>
      <c r="E717" s="5">
        <f>20.5-D717</f>
        <v>2.75</v>
      </c>
      <c r="F717" s="6">
        <v>305290</v>
      </c>
      <c r="G717" s="6">
        <v>354136.4</v>
      </c>
      <c r="H717" s="6">
        <f>(G717-F717)/E717</f>
        <v>17762.327272727282</v>
      </c>
      <c r="I717" s="6">
        <f t="shared" si="22"/>
        <v>48846.400000000023</v>
      </c>
      <c r="J717" s="7">
        <v>7</v>
      </c>
      <c r="K717" s="7">
        <v>5</v>
      </c>
      <c r="L717" s="7">
        <v>9</v>
      </c>
      <c r="M717" s="7">
        <f>AVERAGE(J717:L717)</f>
        <v>7</v>
      </c>
      <c r="N717" s="7" t="str">
        <f>IF(M717&lt;=6.9, "Detractor", IF(M717&lt;=8.9, "Neutral",IF(M717&gt;=9, "Promoter")))</f>
        <v>Neutral</v>
      </c>
      <c r="O717" s="5" t="s">
        <v>23</v>
      </c>
      <c r="P717" s="5" t="s">
        <v>23</v>
      </c>
      <c r="Q717" s="5" t="s">
        <v>22</v>
      </c>
      <c r="R717" s="7" t="s">
        <v>24</v>
      </c>
      <c r="S717" s="7">
        <v>4</v>
      </c>
      <c r="T717" s="7">
        <v>0.44</v>
      </c>
      <c r="U717" s="7" t="str">
        <f t="shared" si="23"/>
        <v>Medium</v>
      </c>
    </row>
    <row r="718" spans="1:21" x14ac:dyDescent="0.5">
      <c r="A718" s="5" t="s">
        <v>38</v>
      </c>
      <c r="B718" s="5" t="s">
        <v>35</v>
      </c>
      <c r="C718" s="5" t="s">
        <v>39</v>
      </c>
      <c r="D718" s="5">
        <v>17</v>
      </c>
      <c r="E718" s="5">
        <f>20.5-D718</f>
        <v>3.5</v>
      </c>
      <c r="F718" s="6">
        <v>75695</v>
      </c>
      <c r="G718" s="6">
        <v>137764.9</v>
      </c>
      <c r="H718" s="6">
        <f>(G718-F718)/E718</f>
        <v>17734.257142857143</v>
      </c>
      <c r="I718" s="6">
        <f t="shared" si="22"/>
        <v>62069.899999999994</v>
      </c>
      <c r="J718" s="7">
        <v>10</v>
      </c>
      <c r="K718" s="7">
        <v>10</v>
      </c>
      <c r="L718" s="7">
        <v>9</v>
      </c>
      <c r="M718" s="7">
        <f>AVERAGE(J718:L718)</f>
        <v>9.6666666666666661</v>
      </c>
      <c r="N718" s="7" t="str">
        <f>IF(M718&lt;=6.9, "Detractor", IF(M718&lt;=8.9, "Neutral",IF(M718&gt;=9, "Promoter")))</f>
        <v>Promoter</v>
      </c>
      <c r="O718" s="5" t="s">
        <v>22</v>
      </c>
      <c r="P718" s="5" t="s">
        <v>22</v>
      </c>
      <c r="Q718" s="5" t="s">
        <v>23</v>
      </c>
      <c r="R718" s="7" t="s">
        <v>36</v>
      </c>
      <c r="S718" s="7">
        <v>5</v>
      </c>
      <c r="T718" s="7">
        <v>0.45</v>
      </c>
      <c r="U718" s="7" t="str">
        <f t="shared" si="23"/>
        <v>Medium</v>
      </c>
    </row>
    <row r="719" spans="1:21" x14ac:dyDescent="0.5">
      <c r="A719" s="5" t="s">
        <v>413</v>
      </c>
      <c r="B719" s="5" t="s">
        <v>26</v>
      </c>
      <c r="C719" s="5" t="s">
        <v>54</v>
      </c>
      <c r="D719" s="5">
        <v>17</v>
      </c>
      <c r="E719" s="5">
        <f>20.5-D719</f>
        <v>3.5</v>
      </c>
      <c r="F719" s="6">
        <v>282098</v>
      </c>
      <c r="G719" s="6">
        <v>344159.56</v>
      </c>
      <c r="H719" s="6">
        <f>(G719-F719)/E719</f>
        <v>17731.874285714286</v>
      </c>
      <c r="I719" s="6">
        <f t="shared" si="22"/>
        <v>62061.56</v>
      </c>
      <c r="J719" s="7">
        <v>7</v>
      </c>
      <c r="K719" s="7">
        <v>10</v>
      </c>
      <c r="L719" s="7">
        <v>7</v>
      </c>
      <c r="M719" s="7">
        <f>AVERAGE(J719:L719)</f>
        <v>8</v>
      </c>
      <c r="N719" s="7" t="str">
        <f>IF(M719&lt;=6.9, "Detractor", IF(M719&lt;=8.9, "Neutral",IF(M719&gt;=9, "Promoter")))</f>
        <v>Neutral</v>
      </c>
      <c r="O719" s="5" t="s">
        <v>23</v>
      </c>
      <c r="P719" s="5" t="s">
        <v>23</v>
      </c>
      <c r="Q719" s="5" t="s">
        <v>22</v>
      </c>
      <c r="R719" s="7" t="s">
        <v>36</v>
      </c>
      <c r="S719" s="7">
        <v>3</v>
      </c>
      <c r="T719" s="7">
        <v>0.08</v>
      </c>
      <c r="U719" s="7" t="str">
        <f t="shared" si="23"/>
        <v>Low</v>
      </c>
    </row>
    <row r="720" spans="1:21" x14ac:dyDescent="0.5">
      <c r="A720" s="5" t="s">
        <v>1010</v>
      </c>
      <c r="B720" s="5" t="s">
        <v>31</v>
      </c>
      <c r="C720" s="5" t="s">
        <v>39</v>
      </c>
      <c r="D720" s="5">
        <v>17.25</v>
      </c>
      <c r="E720" s="5">
        <f>20.5-D720</f>
        <v>3.25</v>
      </c>
      <c r="F720" s="6">
        <v>272949</v>
      </c>
      <c r="G720" s="6">
        <v>330268.28999999998</v>
      </c>
      <c r="H720" s="6">
        <f>(G720-F720)/E720</f>
        <v>17636.704615384609</v>
      </c>
      <c r="I720" s="6">
        <f t="shared" si="22"/>
        <v>57319.289999999979</v>
      </c>
      <c r="J720" s="7">
        <v>7</v>
      </c>
      <c r="K720" s="7">
        <v>7</v>
      </c>
      <c r="L720" s="7">
        <v>9</v>
      </c>
      <c r="M720" s="7">
        <f>AVERAGE(J720:L720)</f>
        <v>7.666666666666667</v>
      </c>
      <c r="N720" s="7" t="str">
        <f>IF(M720&lt;=6.9, "Detractor", IF(M720&lt;=8.9, "Neutral",IF(M720&gt;=9, "Promoter")))</f>
        <v>Neutral</v>
      </c>
      <c r="O720" s="5" t="s">
        <v>22</v>
      </c>
      <c r="P720" s="5" t="s">
        <v>23</v>
      </c>
      <c r="Q720" s="5" t="s">
        <v>22</v>
      </c>
      <c r="R720" s="7" t="s">
        <v>24</v>
      </c>
      <c r="S720" s="7">
        <v>5</v>
      </c>
      <c r="T720" s="7">
        <v>0.06</v>
      </c>
      <c r="U720" s="7" t="str">
        <f t="shared" si="23"/>
        <v>Low</v>
      </c>
    </row>
    <row r="721" spans="1:21" x14ac:dyDescent="0.5">
      <c r="A721" s="5" t="s">
        <v>282</v>
      </c>
      <c r="B721" s="5" t="s">
        <v>19</v>
      </c>
      <c r="C721" s="5" t="s">
        <v>20</v>
      </c>
      <c r="D721" s="5">
        <v>17</v>
      </c>
      <c r="E721" s="5">
        <f>20.5-D721</f>
        <v>3.5</v>
      </c>
      <c r="F721" s="6">
        <v>236713</v>
      </c>
      <c r="G721" s="6">
        <v>298258.38</v>
      </c>
      <c r="H721" s="6">
        <f>(G721-F721)/E721</f>
        <v>17584.394285714287</v>
      </c>
      <c r="I721" s="6">
        <f t="shared" si="22"/>
        <v>61545.380000000005</v>
      </c>
      <c r="J721" s="7">
        <v>7</v>
      </c>
      <c r="K721" s="7">
        <v>9</v>
      </c>
      <c r="L721" s="7">
        <v>9</v>
      </c>
      <c r="M721" s="7">
        <f>AVERAGE(J721:L721)</f>
        <v>8.3333333333333339</v>
      </c>
      <c r="N721" s="7" t="str">
        <f>IF(M721&lt;=6.9, "Detractor", IF(M721&lt;=8.9, "Neutral",IF(M721&gt;=9, "Promoter")))</f>
        <v>Neutral</v>
      </c>
      <c r="O721" s="5" t="s">
        <v>23</v>
      </c>
      <c r="P721" s="5" t="s">
        <v>23</v>
      </c>
      <c r="Q721" s="5" t="s">
        <v>22</v>
      </c>
      <c r="R721" s="7" t="s">
        <v>24</v>
      </c>
      <c r="S721" s="7" t="e">
        <v>#N/A</v>
      </c>
      <c r="T721" s="7" t="e">
        <v>#N/A</v>
      </c>
      <c r="U721" s="7" t="e">
        <f t="shared" si="23"/>
        <v>#N/A</v>
      </c>
    </row>
    <row r="722" spans="1:21" x14ac:dyDescent="0.5">
      <c r="A722" s="5" t="s">
        <v>995</v>
      </c>
      <c r="B722" s="5" t="s">
        <v>19</v>
      </c>
      <c r="C722" s="5" t="s">
        <v>27</v>
      </c>
      <c r="D722" s="5">
        <v>17.5</v>
      </c>
      <c r="E722" s="5">
        <f>20.5-D722</f>
        <v>3</v>
      </c>
      <c r="F722" s="6">
        <v>346068</v>
      </c>
      <c r="G722" s="6">
        <v>397978.2</v>
      </c>
      <c r="H722" s="6">
        <f>(G722-F722)/E722</f>
        <v>17303.400000000005</v>
      </c>
      <c r="I722" s="6">
        <f t="shared" si="22"/>
        <v>51910.200000000012</v>
      </c>
      <c r="J722" s="7">
        <v>10</v>
      </c>
      <c r="K722" s="7">
        <v>8</v>
      </c>
      <c r="L722" s="7">
        <v>7</v>
      </c>
      <c r="M722" s="7">
        <f>AVERAGE(J722:L722)</f>
        <v>8.3333333333333339</v>
      </c>
      <c r="N722" s="7" t="str">
        <f>IF(M722&lt;=6.9, "Detractor", IF(M722&lt;=8.9, "Neutral",IF(M722&gt;=9, "Promoter")))</f>
        <v>Neutral</v>
      </c>
      <c r="O722" s="5" t="s">
        <v>23</v>
      </c>
      <c r="P722" s="5" t="s">
        <v>23</v>
      </c>
      <c r="Q722" s="5" t="s">
        <v>22</v>
      </c>
      <c r="R722" s="7" t="s">
        <v>36</v>
      </c>
      <c r="S722" s="7">
        <v>4</v>
      </c>
      <c r="T722" s="7">
        <v>0.42</v>
      </c>
      <c r="U722" s="7" t="str">
        <f t="shared" si="23"/>
        <v>Medium</v>
      </c>
    </row>
    <row r="723" spans="1:21" x14ac:dyDescent="0.5">
      <c r="A723" s="5" t="s">
        <v>1002</v>
      </c>
      <c r="B723" s="5" t="s">
        <v>26</v>
      </c>
      <c r="C723" s="5" t="s">
        <v>39</v>
      </c>
      <c r="D723" s="5">
        <v>18.5</v>
      </c>
      <c r="E723" s="5">
        <f>20.5-D723</f>
        <v>2</v>
      </c>
      <c r="F723" s="6">
        <v>171963</v>
      </c>
      <c r="G723" s="6">
        <v>206355.6</v>
      </c>
      <c r="H723" s="6">
        <f>(G723-F723)/E723</f>
        <v>17196.300000000003</v>
      </c>
      <c r="I723" s="6">
        <f t="shared" si="22"/>
        <v>34392.600000000006</v>
      </c>
      <c r="J723" s="7" t="s">
        <v>21</v>
      </c>
      <c r="K723" s="7">
        <v>7</v>
      </c>
      <c r="L723" s="7">
        <v>10</v>
      </c>
      <c r="M723" s="7">
        <f>AVERAGE(J723:L723)</f>
        <v>8.5</v>
      </c>
      <c r="N723" s="7" t="str">
        <f>IF(M723&lt;=6.9, "Detractor", IF(M723&lt;=8.9, "Neutral",IF(M723&gt;=9, "Promoter")))</f>
        <v>Neutral</v>
      </c>
      <c r="O723" s="5" t="s">
        <v>23</v>
      </c>
      <c r="P723" s="5" t="s">
        <v>23</v>
      </c>
      <c r="Q723" s="5" t="s">
        <v>22</v>
      </c>
      <c r="R723" s="7" t="s">
        <v>24</v>
      </c>
      <c r="S723" s="7">
        <v>3</v>
      </c>
      <c r="T723" s="7">
        <v>0.84</v>
      </c>
      <c r="U723" s="7" t="str">
        <f t="shared" si="23"/>
        <v>Highest</v>
      </c>
    </row>
    <row r="724" spans="1:21" x14ac:dyDescent="0.5">
      <c r="A724" s="5" t="s">
        <v>898</v>
      </c>
      <c r="B724" s="5" t="s">
        <v>19</v>
      </c>
      <c r="C724" s="5" t="s">
        <v>72</v>
      </c>
      <c r="D724" s="5">
        <v>17.75</v>
      </c>
      <c r="E724" s="5">
        <f>20.5-D724</f>
        <v>2.75</v>
      </c>
      <c r="F724" s="6">
        <v>310810</v>
      </c>
      <c r="G724" s="6">
        <v>357431.5</v>
      </c>
      <c r="H724" s="6">
        <f>(G724-F724)/E724</f>
        <v>16953.272727272728</v>
      </c>
      <c r="I724" s="6">
        <f t="shared" si="22"/>
        <v>46621.5</v>
      </c>
      <c r="J724" s="7">
        <v>9</v>
      </c>
      <c r="K724" s="7">
        <v>9</v>
      </c>
      <c r="L724" s="7">
        <v>7</v>
      </c>
      <c r="M724" s="7">
        <f>AVERAGE(J724:L724)</f>
        <v>8.3333333333333339</v>
      </c>
      <c r="N724" s="7" t="str">
        <f>IF(M724&lt;=6.9, "Detractor", IF(M724&lt;=8.9, "Neutral",IF(M724&gt;=9, "Promoter")))</f>
        <v>Neutral</v>
      </c>
      <c r="O724" s="5" t="s">
        <v>22</v>
      </c>
      <c r="P724" s="5" t="s">
        <v>22</v>
      </c>
      <c r="Q724" s="5" t="s">
        <v>22</v>
      </c>
      <c r="R724" s="7" t="s">
        <v>24</v>
      </c>
      <c r="S724" s="7">
        <v>1</v>
      </c>
      <c r="T724" s="7">
        <v>0.52</v>
      </c>
      <c r="U724" s="7" t="str">
        <f t="shared" si="23"/>
        <v>High</v>
      </c>
    </row>
    <row r="725" spans="1:21" x14ac:dyDescent="0.5">
      <c r="A725" s="5" t="s">
        <v>133</v>
      </c>
      <c r="B725" s="5" t="s">
        <v>35</v>
      </c>
      <c r="C725" s="5" t="s">
        <v>70</v>
      </c>
      <c r="D725" s="5">
        <v>17.75</v>
      </c>
      <c r="E725" s="5">
        <f>20.5-D725</f>
        <v>2.75</v>
      </c>
      <c r="F725" s="6">
        <v>83917</v>
      </c>
      <c r="G725" s="6">
        <v>130071.35</v>
      </c>
      <c r="H725" s="6">
        <f>(G725-F725)/E725</f>
        <v>16783.400000000001</v>
      </c>
      <c r="I725" s="6">
        <f t="shared" si="22"/>
        <v>46154.350000000006</v>
      </c>
      <c r="J725" s="7">
        <v>10</v>
      </c>
      <c r="K725" s="7">
        <v>9</v>
      </c>
      <c r="L725" s="7">
        <v>10</v>
      </c>
      <c r="M725" s="7">
        <f>AVERAGE(J725:L725)</f>
        <v>9.6666666666666661</v>
      </c>
      <c r="N725" s="7" t="str">
        <f>IF(M725&lt;=6.9, "Detractor", IF(M725&lt;=8.9, "Neutral",IF(M725&gt;=9, "Promoter")))</f>
        <v>Promoter</v>
      </c>
      <c r="O725" s="5" t="s">
        <v>22</v>
      </c>
      <c r="P725" s="5" t="s">
        <v>22</v>
      </c>
      <c r="Q725" s="5" t="s">
        <v>23</v>
      </c>
      <c r="R725" s="7" t="s">
        <v>36</v>
      </c>
      <c r="S725" s="7">
        <v>6</v>
      </c>
      <c r="T725" s="7">
        <v>0.89</v>
      </c>
      <c r="U725" s="7" t="str">
        <f t="shared" si="23"/>
        <v>Highest</v>
      </c>
    </row>
    <row r="726" spans="1:21" x14ac:dyDescent="0.5">
      <c r="A726" s="5" t="s">
        <v>333</v>
      </c>
      <c r="B726" s="5" t="s">
        <v>19</v>
      </c>
      <c r="C726" s="5" t="s">
        <v>29</v>
      </c>
      <c r="D726" s="5">
        <v>18.25</v>
      </c>
      <c r="E726" s="5">
        <f>20.5-D726</f>
        <v>2.25</v>
      </c>
      <c r="F726" s="6">
        <v>313312</v>
      </c>
      <c r="G726" s="6">
        <v>350909.44</v>
      </c>
      <c r="H726" s="6">
        <f>(G726-F726)/E726</f>
        <v>16709.973333333335</v>
      </c>
      <c r="I726" s="6">
        <f t="shared" si="22"/>
        <v>37597.440000000002</v>
      </c>
      <c r="J726" s="7" t="s">
        <v>21</v>
      </c>
      <c r="K726" s="7">
        <v>8</v>
      </c>
      <c r="L726" s="7">
        <v>9</v>
      </c>
      <c r="M726" s="7">
        <f>AVERAGE(J726:L726)</f>
        <v>8.5</v>
      </c>
      <c r="N726" s="7" t="str">
        <f>IF(M726&lt;=6.9, "Detractor", IF(M726&lt;=8.9, "Neutral",IF(M726&gt;=9, "Promoter")))</f>
        <v>Neutral</v>
      </c>
      <c r="O726" s="5" t="s">
        <v>22</v>
      </c>
      <c r="P726" s="5" t="s">
        <v>22</v>
      </c>
      <c r="Q726" s="5" t="s">
        <v>22</v>
      </c>
      <c r="R726" s="7" t="s">
        <v>36</v>
      </c>
      <c r="S726" s="7">
        <v>1</v>
      </c>
      <c r="T726" s="7">
        <v>0.85</v>
      </c>
      <c r="U726" s="7" t="str">
        <f t="shared" si="23"/>
        <v>Highest</v>
      </c>
    </row>
    <row r="727" spans="1:21" x14ac:dyDescent="0.5">
      <c r="A727" s="5" t="s">
        <v>572</v>
      </c>
      <c r="B727" s="5" t="s">
        <v>35</v>
      </c>
      <c r="C727" s="5" t="s">
        <v>70</v>
      </c>
      <c r="D727" s="5">
        <v>17.25</v>
      </c>
      <c r="E727" s="5">
        <f>20.5-D727</f>
        <v>3.25</v>
      </c>
      <c r="F727" s="6">
        <v>76551</v>
      </c>
      <c r="G727" s="6">
        <v>130136.7</v>
      </c>
      <c r="H727" s="6">
        <f>(G727-F727)/E727</f>
        <v>16487.90769230769</v>
      </c>
      <c r="I727" s="6">
        <f t="shared" si="22"/>
        <v>53585.7</v>
      </c>
      <c r="J727" s="7">
        <v>9</v>
      </c>
      <c r="K727" s="7">
        <v>10</v>
      </c>
      <c r="L727" s="7">
        <v>9</v>
      </c>
      <c r="M727" s="7">
        <f>AVERAGE(J727:L727)</f>
        <v>9.3333333333333339</v>
      </c>
      <c r="N727" s="7" t="str">
        <f>IF(M727&lt;=6.9, "Detractor", IF(M727&lt;=8.9, "Neutral",IF(M727&gt;=9, "Promoter")))</f>
        <v>Promoter</v>
      </c>
      <c r="O727" s="5" t="s">
        <v>22</v>
      </c>
      <c r="P727" s="5" t="s">
        <v>22</v>
      </c>
      <c r="Q727" s="5" t="s">
        <v>23</v>
      </c>
      <c r="R727" s="7" t="s">
        <v>24</v>
      </c>
      <c r="S727" s="7">
        <v>6</v>
      </c>
      <c r="T727" s="7">
        <v>0.38</v>
      </c>
      <c r="U727" s="7" t="str">
        <f t="shared" si="23"/>
        <v>Medium</v>
      </c>
    </row>
    <row r="728" spans="1:21" x14ac:dyDescent="0.5">
      <c r="A728" s="5" t="s">
        <v>553</v>
      </c>
      <c r="B728" s="5" t="s">
        <v>35</v>
      </c>
      <c r="C728" s="5" t="s">
        <v>46</v>
      </c>
      <c r="D728" s="5">
        <v>18.25</v>
      </c>
      <c r="E728" s="5">
        <f>20.5-D728</f>
        <v>2.25</v>
      </c>
      <c r="F728" s="6">
        <v>57015</v>
      </c>
      <c r="G728" s="6">
        <v>94074.75</v>
      </c>
      <c r="H728" s="6">
        <f>(G728-F728)/E728</f>
        <v>16471</v>
      </c>
      <c r="I728" s="6">
        <f t="shared" si="22"/>
        <v>37059.75</v>
      </c>
      <c r="J728" s="7" t="s">
        <v>21</v>
      </c>
      <c r="K728" s="7">
        <v>9</v>
      </c>
      <c r="L728" s="7">
        <v>9</v>
      </c>
      <c r="M728" s="7">
        <f>AVERAGE(J728:L728)</f>
        <v>9</v>
      </c>
      <c r="N728" s="7" t="str">
        <f>IF(M728&lt;=6.9, "Detractor", IF(M728&lt;=8.9, "Neutral",IF(M728&gt;=9, "Promoter")))</f>
        <v>Promoter</v>
      </c>
      <c r="O728" s="5" t="s">
        <v>22</v>
      </c>
      <c r="P728" s="5" t="s">
        <v>23</v>
      </c>
      <c r="Q728" s="5" t="s">
        <v>23</v>
      </c>
      <c r="R728" s="7" t="s">
        <v>36</v>
      </c>
      <c r="S728" s="7">
        <v>3</v>
      </c>
      <c r="T728" s="7">
        <v>0.39</v>
      </c>
      <c r="U728" s="7" t="str">
        <f t="shared" si="23"/>
        <v>Medium</v>
      </c>
    </row>
    <row r="729" spans="1:21" x14ac:dyDescent="0.5">
      <c r="A729" s="5" t="s">
        <v>905</v>
      </c>
      <c r="B729" s="5" t="s">
        <v>35</v>
      </c>
      <c r="C729" s="5" t="s">
        <v>43</v>
      </c>
      <c r="D729" s="5">
        <v>18</v>
      </c>
      <c r="E729" s="5">
        <f>20.5-D729</f>
        <v>2.5</v>
      </c>
      <c r="F729" s="6">
        <v>63852</v>
      </c>
      <c r="G729" s="6">
        <v>104717.28</v>
      </c>
      <c r="H729" s="6">
        <f>(G729-F729)/E729</f>
        <v>16346.111999999999</v>
      </c>
      <c r="I729" s="6">
        <f t="shared" si="22"/>
        <v>40865.279999999999</v>
      </c>
      <c r="J729" s="7" t="s">
        <v>21</v>
      </c>
      <c r="K729" s="7">
        <v>9</v>
      </c>
      <c r="L729" s="7">
        <v>10</v>
      </c>
      <c r="M729" s="7">
        <f>AVERAGE(J729:L729)</f>
        <v>9.5</v>
      </c>
      <c r="N729" s="7" t="str">
        <f>IF(M729&lt;=6.9, "Detractor", IF(M729&lt;=8.9, "Neutral",IF(M729&gt;=9, "Promoter")))</f>
        <v>Promoter</v>
      </c>
      <c r="O729" s="5" t="s">
        <v>23</v>
      </c>
      <c r="P729" s="5" t="s">
        <v>23</v>
      </c>
      <c r="Q729" s="5" t="s">
        <v>22</v>
      </c>
      <c r="R729" s="7" t="s">
        <v>24</v>
      </c>
      <c r="S729" s="7">
        <v>3</v>
      </c>
      <c r="T729" s="7">
        <v>0.49</v>
      </c>
      <c r="U729" s="7" t="str">
        <f t="shared" si="23"/>
        <v>Medium</v>
      </c>
    </row>
    <row r="730" spans="1:21" x14ac:dyDescent="0.5">
      <c r="A730" s="5" t="s">
        <v>473</v>
      </c>
      <c r="B730" s="5" t="s">
        <v>35</v>
      </c>
      <c r="C730" s="5" t="s">
        <v>27</v>
      </c>
      <c r="D730" s="5">
        <v>18.5</v>
      </c>
      <c r="E730" s="5">
        <f>20.5-D730</f>
        <v>2</v>
      </c>
      <c r="F730" s="6">
        <v>79430</v>
      </c>
      <c r="G730" s="6">
        <v>111996.3</v>
      </c>
      <c r="H730" s="6">
        <f>(G730-F730)/E730</f>
        <v>16283.150000000001</v>
      </c>
      <c r="I730" s="6">
        <f t="shared" si="22"/>
        <v>32566.300000000003</v>
      </c>
      <c r="J730" s="7" t="s">
        <v>21</v>
      </c>
      <c r="K730" s="7">
        <v>10</v>
      </c>
      <c r="L730" s="7">
        <v>10</v>
      </c>
      <c r="M730" s="7">
        <f>AVERAGE(J730:L730)</f>
        <v>10</v>
      </c>
      <c r="N730" s="7" t="str">
        <f>IF(M730&lt;=6.9, "Detractor", IF(M730&lt;=8.9, "Neutral",IF(M730&gt;=9, "Promoter")))</f>
        <v>Promoter</v>
      </c>
      <c r="O730" s="5" t="s">
        <v>22</v>
      </c>
      <c r="P730" s="5" t="s">
        <v>23</v>
      </c>
      <c r="Q730" s="5" t="s">
        <v>22</v>
      </c>
      <c r="R730" s="7" t="s">
        <v>24</v>
      </c>
      <c r="S730" s="7">
        <v>3</v>
      </c>
      <c r="T730" s="7">
        <v>0.82</v>
      </c>
      <c r="U730" s="7" t="str">
        <f t="shared" si="23"/>
        <v>Highest</v>
      </c>
    </row>
    <row r="731" spans="1:21" x14ac:dyDescent="0.5">
      <c r="A731" s="5" t="s">
        <v>288</v>
      </c>
      <c r="B731" s="5" t="s">
        <v>26</v>
      </c>
      <c r="C731" s="5" t="s">
        <v>41</v>
      </c>
      <c r="D731" s="5">
        <v>18</v>
      </c>
      <c r="E731" s="5">
        <f>20.5-D731</f>
        <v>2.5</v>
      </c>
      <c r="F731" s="6">
        <v>237106</v>
      </c>
      <c r="G731" s="6">
        <v>277414.02</v>
      </c>
      <c r="H731" s="6">
        <f>(G731-F731)/E731</f>
        <v>16123.208000000008</v>
      </c>
      <c r="I731" s="6">
        <f t="shared" si="22"/>
        <v>40308.020000000019</v>
      </c>
      <c r="J731" s="7" t="s">
        <v>21</v>
      </c>
      <c r="K731" s="7">
        <v>8</v>
      </c>
      <c r="L731" s="7">
        <v>10</v>
      </c>
      <c r="M731" s="7">
        <f>AVERAGE(J731:L731)</f>
        <v>9</v>
      </c>
      <c r="N731" s="7" t="str">
        <f>IF(M731&lt;=6.9, "Detractor", IF(M731&lt;=8.9, "Neutral",IF(M731&gt;=9, "Promoter")))</f>
        <v>Promoter</v>
      </c>
      <c r="O731" s="5" t="s">
        <v>23</v>
      </c>
      <c r="P731" s="5" t="s">
        <v>23</v>
      </c>
      <c r="Q731" s="5" t="s">
        <v>22</v>
      </c>
      <c r="R731" s="7" t="s">
        <v>36</v>
      </c>
      <c r="S731" s="7">
        <v>3</v>
      </c>
      <c r="T731" s="7">
        <v>0.52</v>
      </c>
      <c r="U731" s="7" t="str">
        <f t="shared" si="23"/>
        <v>High</v>
      </c>
    </row>
    <row r="732" spans="1:21" x14ac:dyDescent="0.5">
      <c r="A732" s="5" t="s">
        <v>397</v>
      </c>
      <c r="B732" s="5" t="s">
        <v>31</v>
      </c>
      <c r="C732" s="5" t="s">
        <v>72</v>
      </c>
      <c r="D732" s="5">
        <v>17.5</v>
      </c>
      <c r="E732" s="5">
        <f>20.5-D732</f>
        <v>3</v>
      </c>
      <c r="F732" s="6">
        <v>139726</v>
      </c>
      <c r="G732" s="6">
        <v>187232.84</v>
      </c>
      <c r="H732" s="6">
        <f>(G732-F732)/E732</f>
        <v>15835.613333333333</v>
      </c>
      <c r="I732" s="6">
        <f t="shared" si="22"/>
        <v>47506.84</v>
      </c>
      <c r="J732" s="7">
        <v>7</v>
      </c>
      <c r="K732" s="7">
        <v>8</v>
      </c>
      <c r="L732" s="7">
        <v>10</v>
      </c>
      <c r="M732" s="7">
        <f>AVERAGE(J732:L732)</f>
        <v>8.3333333333333339</v>
      </c>
      <c r="N732" s="7" t="str">
        <f>IF(M732&lt;=6.9, "Detractor", IF(M732&lt;=8.9, "Neutral",IF(M732&gt;=9, "Promoter")))</f>
        <v>Neutral</v>
      </c>
      <c r="O732" s="5" t="s">
        <v>23</v>
      </c>
      <c r="P732" s="5" t="s">
        <v>23</v>
      </c>
      <c r="Q732" s="5" t="s">
        <v>22</v>
      </c>
      <c r="R732" s="7" t="s">
        <v>24</v>
      </c>
      <c r="S732" s="7">
        <v>4</v>
      </c>
      <c r="T732" s="7">
        <v>0.27</v>
      </c>
      <c r="U732" s="7" t="str">
        <f t="shared" si="23"/>
        <v>Medium</v>
      </c>
    </row>
    <row r="733" spans="1:21" x14ac:dyDescent="0.5">
      <c r="A733" s="5" t="s">
        <v>514</v>
      </c>
      <c r="B733" s="5" t="s">
        <v>31</v>
      </c>
      <c r="C733" s="5" t="s">
        <v>43</v>
      </c>
      <c r="D733" s="5">
        <v>17.25</v>
      </c>
      <c r="E733" s="5">
        <f>20.5-D733</f>
        <v>3.25</v>
      </c>
      <c r="F733" s="6">
        <v>122230</v>
      </c>
      <c r="G733" s="6">
        <v>173566.6</v>
      </c>
      <c r="H733" s="6">
        <f>(G733-F733)/E733</f>
        <v>15795.876923076925</v>
      </c>
      <c r="I733" s="6">
        <f t="shared" si="22"/>
        <v>51336.600000000006</v>
      </c>
      <c r="J733" s="7">
        <v>9</v>
      </c>
      <c r="K733" s="7">
        <v>10</v>
      </c>
      <c r="L733" s="7">
        <v>9</v>
      </c>
      <c r="M733" s="7">
        <f>AVERAGE(J733:L733)</f>
        <v>9.3333333333333339</v>
      </c>
      <c r="N733" s="7" t="str">
        <f>IF(M733&lt;=6.9, "Detractor", IF(M733&lt;=8.9, "Neutral",IF(M733&gt;=9, "Promoter")))</f>
        <v>Promoter</v>
      </c>
      <c r="O733" s="5" t="s">
        <v>22</v>
      </c>
      <c r="P733" s="5" t="s">
        <v>23</v>
      </c>
      <c r="Q733" s="5" t="s">
        <v>22</v>
      </c>
      <c r="R733" s="7" t="s">
        <v>36</v>
      </c>
      <c r="S733" s="7">
        <v>5</v>
      </c>
      <c r="T733" s="7">
        <v>0.31</v>
      </c>
      <c r="U733" s="7" t="str">
        <f t="shared" si="23"/>
        <v>Medium</v>
      </c>
    </row>
    <row r="734" spans="1:21" x14ac:dyDescent="0.5">
      <c r="A734" s="5" t="s">
        <v>686</v>
      </c>
      <c r="B734" s="5" t="s">
        <v>31</v>
      </c>
      <c r="C734" s="5" t="s">
        <v>72</v>
      </c>
      <c r="D734" s="5">
        <v>18.25</v>
      </c>
      <c r="E734" s="5">
        <f>20.5-D734</f>
        <v>2.25</v>
      </c>
      <c r="F734" s="6">
        <v>253351</v>
      </c>
      <c r="G734" s="6">
        <v>288820.14</v>
      </c>
      <c r="H734" s="6">
        <f>(G734-F734)/E734</f>
        <v>15764.062222222228</v>
      </c>
      <c r="I734" s="6">
        <f t="shared" si="22"/>
        <v>35469.140000000014</v>
      </c>
      <c r="J734" s="7" t="s">
        <v>21</v>
      </c>
      <c r="K734" s="7">
        <v>9</v>
      </c>
      <c r="L734" s="7">
        <v>8</v>
      </c>
      <c r="M734" s="7">
        <f>AVERAGE(J734:L734)</f>
        <v>8.5</v>
      </c>
      <c r="N734" s="7" t="str">
        <f>IF(M734&lt;=6.9, "Detractor", IF(M734&lt;=8.9, "Neutral",IF(M734&gt;=9, "Promoter")))</f>
        <v>Neutral</v>
      </c>
      <c r="O734" s="5" t="s">
        <v>23</v>
      </c>
      <c r="P734" s="5" t="s">
        <v>23</v>
      </c>
      <c r="Q734" s="5" t="s">
        <v>22</v>
      </c>
      <c r="R734" s="7" t="s">
        <v>24</v>
      </c>
      <c r="S734" s="7">
        <v>1</v>
      </c>
      <c r="T734" s="7">
        <v>0.79</v>
      </c>
      <c r="U734" s="7" t="str">
        <f t="shared" si="23"/>
        <v>Highest</v>
      </c>
    </row>
    <row r="735" spans="1:21" x14ac:dyDescent="0.5">
      <c r="A735" s="5" t="s">
        <v>714</v>
      </c>
      <c r="B735" s="5" t="s">
        <v>35</v>
      </c>
      <c r="C735" s="5" t="s">
        <v>27</v>
      </c>
      <c r="D735" s="5">
        <v>19.75</v>
      </c>
      <c r="E735" s="5">
        <f>20.5-D735</f>
        <v>0.75</v>
      </c>
      <c r="F735" s="6">
        <v>196708</v>
      </c>
      <c r="G735" s="6">
        <v>208510.48</v>
      </c>
      <c r="H735" s="6">
        <f>(G735-F735)/E735</f>
        <v>15736.640000000014</v>
      </c>
      <c r="I735" s="6">
        <f t="shared" si="22"/>
        <v>11802.48000000001</v>
      </c>
      <c r="J735" s="7" t="s">
        <v>21</v>
      </c>
      <c r="K735" s="7" t="s">
        <v>21</v>
      </c>
      <c r="L735" s="7">
        <v>10</v>
      </c>
      <c r="M735" s="7">
        <f>AVERAGE(J735:L735)</f>
        <v>10</v>
      </c>
      <c r="N735" s="7" t="str">
        <f>IF(M735&lt;=6.9, "Detractor", IF(M735&lt;=8.9, "Neutral",IF(M735&gt;=9, "Promoter")))</f>
        <v>Promoter</v>
      </c>
      <c r="O735" s="5" t="s">
        <v>23</v>
      </c>
      <c r="P735" s="5" t="s">
        <v>22</v>
      </c>
      <c r="Q735" s="5" t="s">
        <v>23</v>
      </c>
      <c r="R735" s="7" t="s">
        <v>36</v>
      </c>
      <c r="S735" s="7">
        <v>1</v>
      </c>
      <c r="T735" s="7">
        <v>0.08</v>
      </c>
      <c r="U735" s="7" t="str">
        <f t="shared" si="23"/>
        <v>Low</v>
      </c>
    </row>
    <row r="736" spans="1:21" x14ac:dyDescent="0.5">
      <c r="A736" s="5" t="s">
        <v>208</v>
      </c>
      <c r="B736" s="5" t="s">
        <v>35</v>
      </c>
      <c r="C736" s="5" t="s">
        <v>72</v>
      </c>
      <c r="D736" s="5">
        <v>19.5</v>
      </c>
      <c r="E736" s="5">
        <f>20.5-D736</f>
        <v>1</v>
      </c>
      <c r="F736" s="6">
        <v>129750</v>
      </c>
      <c r="G736" s="6">
        <v>145320</v>
      </c>
      <c r="H736" s="6">
        <f>(G736-F736)/E736</f>
        <v>15570</v>
      </c>
      <c r="I736" s="6">
        <f t="shared" si="22"/>
        <v>15570</v>
      </c>
      <c r="J736" s="7" t="s">
        <v>21</v>
      </c>
      <c r="K736" s="7" t="s">
        <v>21</v>
      </c>
      <c r="L736" s="7">
        <v>8</v>
      </c>
      <c r="M736" s="7">
        <f>AVERAGE(J736:L736)</f>
        <v>8</v>
      </c>
      <c r="N736" s="7" t="str">
        <f>IF(M736&lt;=6.9, "Detractor", IF(M736&lt;=8.9, "Neutral",IF(M736&gt;=9, "Promoter")))</f>
        <v>Neutral</v>
      </c>
      <c r="O736" s="5" t="s">
        <v>22</v>
      </c>
      <c r="P736" s="5" t="s">
        <v>22</v>
      </c>
      <c r="Q736" s="5" t="s">
        <v>22</v>
      </c>
      <c r="R736" s="7" t="s">
        <v>36</v>
      </c>
      <c r="S736" s="7">
        <v>0</v>
      </c>
      <c r="T736" s="7">
        <v>0.15</v>
      </c>
      <c r="U736" s="7" t="str">
        <f t="shared" si="23"/>
        <v>Low</v>
      </c>
    </row>
    <row r="737" spans="1:21" x14ac:dyDescent="0.5">
      <c r="A737" s="5" t="s">
        <v>702</v>
      </c>
      <c r="B737" s="5" t="s">
        <v>35</v>
      </c>
      <c r="C737" s="5" t="s">
        <v>27</v>
      </c>
      <c r="D737" s="5">
        <v>17.25</v>
      </c>
      <c r="E737" s="5">
        <f>20.5-D737</f>
        <v>3.25</v>
      </c>
      <c r="F737" s="6">
        <v>158077</v>
      </c>
      <c r="G737" s="6">
        <v>208661.64</v>
      </c>
      <c r="H737" s="6">
        <f>(G737-F737)/E737</f>
        <v>15564.50461538462</v>
      </c>
      <c r="I737" s="6">
        <f t="shared" si="22"/>
        <v>50584.640000000014</v>
      </c>
      <c r="J737" s="7">
        <v>10</v>
      </c>
      <c r="K737" s="7">
        <v>10</v>
      </c>
      <c r="L737" s="7">
        <v>7</v>
      </c>
      <c r="M737" s="7">
        <f>AVERAGE(J737:L737)</f>
        <v>9</v>
      </c>
      <c r="N737" s="7" t="str">
        <f>IF(M737&lt;=6.9, "Detractor", IF(M737&lt;=8.9, "Neutral",IF(M737&gt;=9, "Promoter")))</f>
        <v>Promoter</v>
      </c>
      <c r="O737" s="5" t="s">
        <v>22</v>
      </c>
      <c r="P737" s="5" t="s">
        <v>22</v>
      </c>
      <c r="Q737" s="5" t="s">
        <v>23</v>
      </c>
      <c r="R737" s="7" t="s">
        <v>24</v>
      </c>
      <c r="S737" s="7">
        <v>6</v>
      </c>
      <c r="T737" s="7">
        <v>0.97</v>
      </c>
      <c r="U737" s="7" t="str">
        <f t="shared" si="23"/>
        <v>Highest</v>
      </c>
    </row>
    <row r="738" spans="1:21" x14ac:dyDescent="0.5">
      <c r="A738" s="5" t="s">
        <v>952</v>
      </c>
      <c r="B738" s="5" t="s">
        <v>35</v>
      </c>
      <c r="C738" s="5" t="s">
        <v>70</v>
      </c>
      <c r="D738" s="5">
        <v>18.75</v>
      </c>
      <c r="E738" s="5">
        <f>20.5-D738</f>
        <v>1.75</v>
      </c>
      <c r="F738" s="6">
        <v>87199</v>
      </c>
      <c r="G738" s="6">
        <v>114230.69</v>
      </c>
      <c r="H738" s="6">
        <f>(G738-F738)/E738</f>
        <v>15446.680000000002</v>
      </c>
      <c r="I738" s="6">
        <f t="shared" si="22"/>
        <v>27031.690000000002</v>
      </c>
      <c r="J738" s="7" t="s">
        <v>21</v>
      </c>
      <c r="K738" s="7">
        <v>10</v>
      </c>
      <c r="L738" s="7">
        <v>8</v>
      </c>
      <c r="M738" s="7">
        <f>AVERAGE(J738:L738)</f>
        <v>9</v>
      </c>
      <c r="N738" s="7" t="str">
        <f>IF(M738&lt;=6.9, "Detractor", IF(M738&lt;=8.9, "Neutral",IF(M738&gt;=9, "Promoter")))</f>
        <v>Promoter</v>
      </c>
      <c r="O738" s="5" t="s">
        <v>23</v>
      </c>
      <c r="P738" s="5" t="s">
        <v>22</v>
      </c>
      <c r="Q738" s="5" t="s">
        <v>22</v>
      </c>
      <c r="R738" s="7" t="s">
        <v>24</v>
      </c>
      <c r="S738" s="7">
        <v>2</v>
      </c>
      <c r="T738" s="7">
        <v>0.89</v>
      </c>
      <c r="U738" s="7" t="str">
        <f t="shared" si="23"/>
        <v>Highest</v>
      </c>
    </row>
    <row r="739" spans="1:21" x14ac:dyDescent="0.5">
      <c r="A739" s="5" t="s">
        <v>445</v>
      </c>
      <c r="B739" s="5" t="s">
        <v>31</v>
      </c>
      <c r="C739" s="5" t="s">
        <v>70</v>
      </c>
      <c r="D739" s="5">
        <v>17</v>
      </c>
      <c r="E739" s="5">
        <f>20.5-D739</f>
        <v>3.5</v>
      </c>
      <c r="F739" s="6">
        <v>110155</v>
      </c>
      <c r="G739" s="6">
        <v>164130.95000000001</v>
      </c>
      <c r="H739" s="6">
        <f>(G739-F739)/E739</f>
        <v>15421.700000000003</v>
      </c>
      <c r="I739" s="6">
        <f t="shared" si="22"/>
        <v>53975.950000000012</v>
      </c>
      <c r="J739" s="7">
        <v>10</v>
      </c>
      <c r="K739" s="7">
        <v>9</v>
      </c>
      <c r="L739" s="7">
        <v>10</v>
      </c>
      <c r="M739" s="7">
        <f>AVERAGE(J739:L739)</f>
        <v>9.6666666666666661</v>
      </c>
      <c r="N739" s="7" t="str">
        <f>IF(M739&lt;=6.9, "Detractor", IF(M739&lt;=8.9, "Neutral",IF(M739&gt;=9, "Promoter")))</f>
        <v>Promoter</v>
      </c>
      <c r="O739" s="5" t="s">
        <v>22</v>
      </c>
      <c r="P739" s="5" t="s">
        <v>23</v>
      </c>
      <c r="Q739" s="5" t="s">
        <v>23</v>
      </c>
      <c r="R739" s="7" t="s">
        <v>24</v>
      </c>
      <c r="S739" s="7">
        <v>3</v>
      </c>
      <c r="T739" s="7">
        <v>0.36</v>
      </c>
      <c r="U739" s="7" t="str">
        <f t="shared" si="23"/>
        <v>Medium</v>
      </c>
    </row>
    <row r="740" spans="1:21" x14ac:dyDescent="0.5">
      <c r="A740" s="5" t="s">
        <v>649</v>
      </c>
      <c r="B740" s="5" t="s">
        <v>26</v>
      </c>
      <c r="C740" s="5" t="s">
        <v>54</v>
      </c>
      <c r="D740" s="5">
        <v>19</v>
      </c>
      <c r="E740" s="5">
        <f>20.5-D740</f>
        <v>1.5</v>
      </c>
      <c r="F740" s="6">
        <v>377311</v>
      </c>
      <c r="G740" s="6">
        <v>399949.66</v>
      </c>
      <c r="H740" s="6">
        <f>(G740-F740)/E740</f>
        <v>15092.439999999982</v>
      </c>
      <c r="I740" s="6">
        <f t="shared" si="22"/>
        <v>22638.659999999974</v>
      </c>
      <c r="J740" s="7" t="s">
        <v>21</v>
      </c>
      <c r="K740" s="7" t="s">
        <v>21</v>
      </c>
      <c r="L740" s="7">
        <v>8</v>
      </c>
      <c r="M740" s="7">
        <f>AVERAGE(J740:L740)</f>
        <v>8</v>
      </c>
      <c r="N740" s="7" t="str">
        <f>IF(M740&lt;=6.9, "Detractor", IF(M740&lt;=8.9, "Neutral",IF(M740&gt;=9, "Promoter")))</f>
        <v>Neutral</v>
      </c>
      <c r="O740" s="5" t="s">
        <v>23</v>
      </c>
      <c r="P740" s="5" t="s">
        <v>22</v>
      </c>
      <c r="Q740" s="5" t="s">
        <v>23</v>
      </c>
      <c r="R740" s="7" t="s">
        <v>36</v>
      </c>
      <c r="S740" s="7">
        <v>1</v>
      </c>
      <c r="T740" s="7">
        <v>0.86</v>
      </c>
      <c r="U740" s="7" t="str">
        <f t="shared" si="23"/>
        <v>Highest</v>
      </c>
    </row>
    <row r="741" spans="1:21" x14ac:dyDescent="0.5">
      <c r="A741" s="5" t="s">
        <v>161</v>
      </c>
      <c r="B741" s="5" t="s">
        <v>31</v>
      </c>
      <c r="C741" s="5" t="s">
        <v>70</v>
      </c>
      <c r="D741" s="5">
        <v>17.5</v>
      </c>
      <c r="E741" s="5">
        <f>20.5-D741</f>
        <v>3</v>
      </c>
      <c r="F741" s="6">
        <v>132243</v>
      </c>
      <c r="G741" s="6">
        <v>177205.62</v>
      </c>
      <c r="H741" s="6">
        <f>(G741-F741)/E741</f>
        <v>14987.539999999999</v>
      </c>
      <c r="I741" s="6">
        <f t="shared" si="22"/>
        <v>44962.619999999995</v>
      </c>
      <c r="J741" s="7">
        <v>8</v>
      </c>
      <c r="K741" s="7">
        <v>10</v>
      </c>
      <c r="L741" s="7">
        <v>7</v>
      </c>
      <c r="M741" s="7">
        <f>AVERAGE(J741:L741)</f>
        <v>8.3333333333333339</v>
      </c>
      <c r="N741" s="7" t="str">
        <f>IF(M741&lt;=6.9, "Detractor", IF(M741&lt;=8.9, "Neutral",IF(M741&gt;=9, "Promoter")))</f>
        <v>Neutral</v>
      </c>
      <c r="O741" s="5" t="s">
        <v>23</v>
      </c>
      <c r="P741" s="5" t="s">
        <v>22</v>
      </c>
      <c r="Q741" s="5" t="s">
        <v>22</v>
      </c>
      <c r="R741" s="7" t="s">
        <v>36</v>
      </c>
      <c r="S741" s="7">
        <v>3</v>
      </c>
      <c r="T741" s="7">
        <v>0.24</v>
      </c>
      <c r="U741" s="7" t="str">
        <f t="shared" si="23"/>
        <v>Low</v>
      </c>
    </row>
    <row r="742" spans="1:21" x14ac:dyDescent="0.5">
      <c r="A742" s="5" t="s">
        <v>678</v>
      </c>
      <c r="B742" s="5" t="s">
        <v>26</v>
      </c>
      <c r="C742" s="5" t="s">
        <v>41</v>
      </c>
      <c r="D742" s="5">
        <v>17.75</v>
      </c>
      <c r="E742" s="5">
        <f>20.5-D742</f>
        <v>2.75</v>
      </c>
      <c r="F742" s="6">
        <v>141008</v>
      </c>
      <c r="G742" s="6">
        <v>181900.32</v>
      </c>
      <c r="H742" s="6">
        <f>(G742-F742)/E742</f>
        <v>14869.934545454547</v>
      </c>
      <c r="I742" s="6">
        <f t="shared" si="22"/>
        <v>40892.320000000007</v>
      </c>
      <c r="J742" s="7">
        <v>9</v>
      </c>
      <c r="K742" s="7">
        <v>10</v>
      </c>
      <c r="L742" s="7">
        <v>10</v>
      </c>
      <c r="M742" s="7">
        <f>AVERAGE(J742:L742)</f>
        <v>9.6666666666666661</v>
      </c>
      <c r="N742" s="7" t="str">
        <f>IF(M742&lt;=6.9, "Detractor", IF(M742&lt;=8.9, "Neutral",IF(M742&gt;=9, "Promoter")))</f>
        <v>Promoter</v>
      </c>
      <c r="O742" s="5" t="s">
        <v>22</v>
      </c>
      <c r="P742" s="5" t="s">
        <v>23</v>
      </c>
      <c r="Q742" s="5" t="s">
        <v>23</v>
      </c>
      <c r="R742" s="7" t="s">
        <v>24</v>
      </c>
      <c r="S742" s="7">
        <v>3</v>
      </c>
      <c r="T742" s="7">
        <v>0.66</v>
      </c>
      <c r="U742" s="7" t="str">
        <f t="shared" si="23"/>
        <v>High</v>
      </c>
    </row>
    <row r="743" spans="1:21" x14ac:dyDescent="0.5">
      <c r="A743" s="5" t="s">
        <v>762</v>
      </c>
      <c r="B743" s="5" t="s">
        <v>35</v>
      </c>
      <c r="C743" s="5" t="s">
        <v>54</v>
      </c>
      <c r="D743" s="5">
        <v>17.25</v>
      </c>
      <c r="E743" s="5">
        <f>20.5-D743</f>
        <v>3.25</v>
      </c>
      <c r="F743" s="6">
        <v>199731</v>
      </c>
      <c r="G743" s="6">
        <v>247666.44</v>
      </c>
      <c r="H743" s="6">
        <f>(G743-F743)/E743</f>
        <v>14749.366153846155</v>
      </c>
      <c r="I743" s="6">
        <f t="shared" si="22"/>
        <v>47935.44</v>
      </c>
      <c r="J743" s="7">
        <v>10</v>
      </c>
      <c r="K743" s="7">
        <v>8</v>
      </c>
      <c r="L743" s="7">
        <v>10</v>
      </c>
      <c r="M743" s="7">
        <f>AVERAGE(J743:L743)</f>
        <v>9.3333333333333339</v>
      </c>
      <c r="N743" s="7" t="str">
        <f>IF(M743&lt;=6.9, "Detractor", IF(M743&lt;=8.9, "Neutral",IF(M743&gt;=9, "Promoter")))</f>
        <v>Promoter</v>
      </c>
      <c r="O743" s="5" t="s">
        <v>22</v>
      </c>
      <c r="P743" s="5" t="s">
        <v>22</v>
      </c>
      <c r="Q743" s="5" t="s">
        <v>22</v>
      </c>
      <c r="R743" s="7" t="s">
        <v>24</v>
      </c>
      <c r="S743" s="7">
        <v>4</v>
      </c>
      <c r="T743" s="7">
        <v>0.44</v>
      </c>
      <c r="U743" s="7" t="str">
        <f t="shared" si="23"/>
        <v>Medium</v>
      </c>
    </row>
    <row r="744" spans="1:21" x14ac:dyDescent="0.5">
      <c r="A744" s="5" t="s">
        <v>670</v>
      </c>
      <c r="B744" s="5" t="s">
        <v>35</v>
      </c>
      <c r="C744" s="5" t="s">
        <v>72</v>
      </c>
      <c r="D744" s="5">
        <v>19.25</v>
      </c>
      <c r="E744" s="5">
        <f>20.5-D744</f>
        <v>1.25</v>
      </c>
      <c r="F744" s="6">
        <v>180597</v>
      </c>
      <c r="G744" s="6">
        <v>198656.7</v>
      </c>
      <c r="H744" s="6">
        <f>(G744-F744)/E744</f>
        <v>14447.760000000009</v>
      </c>
      <c r="I744" s="6">
        <f t="shared" si="22"/>
        <v>18059.700000000012</v>
      </c>
      <c r="J744" s="7" t="s">
        <v>21</v>
      </c>
      <c r="K744" s="7" t="s">
        <v>21</v>
      </c>
      <c r="L744" s="7">
        <v>8</v>
      </c>
      <c r="M744" s="7">
        <f>AVERAGE(J744:L744)</f>
        <v>8</v>
      </c>
      <c r="N744" s="7" t="str">
        <f>IF(M744&lt;=6.9, "Detractor", IF(M744&lt;=8.9, "Neutral",IF(M744&gt;=9, "Promoter")))</f>
        <v>Neutral</v>
      </c>
      <c r="O744" s="5" t="s">
        <v>23</v>
      </c>
      <c r="P744" s="5" t="s">
        <v>23</v>
      </c>
      <c r="Q744" s="5" t="s">
        <v>23</v>
      </c>
      <c r="R744" s="7" t="s">
        <v>36</v>
      </c>
      <c r="S744" s="7">
        <v>0</v>
      </c>
      <c r="T744" s="7">
        <v>0.47</v>
      </c>
      <c r="U744" s="7" t="str">
        <f t="shared" si="23"/>
        <v>Medium</v>
      </c>
    </row>
    <row r="745" spans="1:21" x14ac:dyDescent="0.5">
      <c r="A745" s="5" t="s">
        <v>909</v>
      </c>
      <c r="B745" s="5" t="s">
        <v>19</v>
      </c>
      <c r="C745" s="5" t="s">
        <v>27</v>
      </c>
      <c r="D745" s="5">
        <v>17.25</v>
      </c>
      <c r="E745" s="5">
        <f>20.5-D745</f>
        <v>3.25</v>
      </c>
      <c r="F745" s="6">
        <v>932089</v>
      </c>
      <c r="G745" s="6">
        <v>978693.45</v>
      </c>
      <c r="H745" s="6">
        <f>(G745-F745)/E745</f>
        <v>14339.830769230755</v>
      </c>
      <c r="I745" s="6">
        <f t="shared" si="22"/>
        <v>46604.449999999953</v>
      </c>
      <c r="J745" s="7">
        <v>9</v>
      </c>
      <c r="K745" s="7">
        <v>7</v>
      </c>
      <c r="L745" s="7">
        <v>8</v>
      </c>
      <c r="M745" s="7">
        <f>AVERAGE(J745:L745)</f>
        <v>8</v>
      </c>
      <c r="N745" s="7" t="str">
        <f>IF(M745&lt;=6.9, "Detractor", IF(M745&lt;=8.9, "Neutral",IF(M745&gt;=9, "Promoter")))</f>
        <v>Neutral</v>
      </c>
      <c r="O745" s="5" t="s">
        <v>22</v>
      </c>
      <c r="P745" s="5" t="s">
        <v>23</v>
      </c>
      <c r="Q745" s="5" t="s">
        <v>23</v>
      </c>
      <c r="R745" s="7" t="s">
        <v>24</v>
      </c>
      <c r="S745" s="7">
        <v>5</v>
      </c>
      <c r="T745" s="7">
        <v>0.72</v>
      </c>
      <c r="U745" s="7" t="str">
        <f t="shared" si="23"/>
        <v>High</v>
      </c>
    </row>
    <row r="746" spans="1:21" x14ac:dyDescent="0.5">
      <c r="A746" s="5" t="s">
        <v>119</v>
      </c>
      <c r="B746" s="5" t="s">
        <v>35</v>
      </c>
      <c r="C746" s="5" t="s">
        <v>72</v>
      </c>
      <c r="D746" s="5">
        <v>17.75</v>
      </c>
      <c r="E746" s="5">
        <f>20.5-D746</f>
        <v>2.75</v>
      </c>
      <c r="F746" s="6">
        <v>143905</v>
      </c>
      <c r="G746" s="6">
        <v>182759.35</v>
      </c>
      <c r="H746" s="6">
        <f>(G746-F746)/E746</f>
        <v>14128.854545454547</v>
      </c>
      <c r="I746" s="6">
        <f t="shared" si="22"/>
        <v>38854.350000000006</v>
      </c>
      <c r="J746" s="7">
        <v>7</v>
      </c>
      <c r="K746" s="7">
        <v>10</v>
      </c>
      <c r="L746" s="7">
        <v>7</v>
      </c>
      <c r="M746" s="7">
        <f>AVERAGE(J746:L746)</f>
        <v>8</v>
      </c>
      <c r="N746" s="7" t="str">
        <f>IF(M746&lt;=6.9, "Detractor", IF(M746&lt;=8.9, "Neutral",IF(M746&gt;=9, "Promoter")))</f>
        <v>Neutral</v>
      </c>
      <c r="O746" s="5" t="s">
        <v>22</v>
      </c>
      <c r="P746" s="5" t="s">
        <v>22</v>
      </c>
      <c r="Q746" s="5" t="s">
        <v>22</v>
      </c>
      <c r="R746" s="7" t="s">
        <v>36</v>
      </c>
      <c r="S746" s="7">
        <v>3</v>
      </c>
      <c r="T746" s="7">
        <v>0.46</v>
      </c>
      <c r="U746" s="7" t="str">
        <f t="shared" si="23"/>
        <v>Medium</v>
      </c>
    </row>
    <row r="747" spans="1:21" x14ac:dyDescent="0.5">
      <c r="A747" s="5" t="s">
        <v>621</v>
      </c>
      <c r="B747" s="5" t="s">
        <v>19</v>
      </c>
      <c r="C747" s="5" t="s">
        <v>27</v>
      </c>
      <c r="D747" s="5">
        <v>19.5</v>
      </c>
      <c r="E747" s="5">
        <f>20.5-D747</f>
        <v>1</v>
      </c>
      <c r="F747" s="6">
        <v>352531</v>
      </c>
      <c r="G747" s="6">
        <v>366632.24</v>
      </c>
      <c r="H747" s="6">
        <f>(G747-F747)/E747</f>
        <v>14101.239999999991</v>
      </c>
      <c r="I747" s="6">
        <f t="shared" si="22"/>
        <v>14101.239999999991</v>
      </c>
      <c r="J747" s="7" t="s">
        <v>21</v>
      </c>
      <c r="K747" s="7" t="s">
        <v>21</v>
      </c>
      <c r="L747" s="7">
        <v>9</v>
      </c>
      <c r="M747" s="7">
        <f>AVERAGE(J747:L747)</f>
        <v>9</v>
      </c>
      <c r="N747" s="7" t="str">
        <f>IF(M747&lt;=6.9, "Detractor", IF(M747&lt;=8.9, "Neutral",IF(M747&gt;=9, "Promoter")))</f>
        <v>Promoter</v>
      </c>
      <c r="O747" s="5" t="s">
        <v>22</v>
      </c>
      <c r="P747" s="5" t="s">
        <v>23</v>
      </c>
      <c r="Q747" s="5" t="s">
        <v>23</v>
      </c>
      <c r="R747" s="7" t="s">
        <v>24</v>
      </c>
      <c r="S747" s="7">
        <v>2</v>
      </c>
      <c r="T747" s="7">
        <v>0.01</v>
      </c>
      <c r="U747" s="7" t="str">
        <f t="shared" si="23"/>
        <v>Low</v>
      </c>
    </row>
    <row r="748" spans="1:21" x14ac:dyDescent="0.5">
      <c r="A748" s="5" t="s">
        <v>44</v>
      </c>
      <c r="B748" s="5" t="s">
        <v>35</v>
      </c>
      <c r="C748" s="5" t="s">
        <v>33</v>
      </c>
      <c r="D748" s="5">
        <v>18.5</v>
      </c>
      <c r="E748" s="5">
        <f>20.5-D748</f>
        <v>2</v>
      </c>
      <c r="F748" s="6">
        <v>200131</v>
      </c>
      <c r="G748" s="6">
        <v>228149.34</v>
      </c>
      <c r="H748" s="6">
        <f>(G748-F748)/E748</f>
        <v>14009.169999999998</v>
      </c>
      <c r="I748" s="6">
        <f t="shared" si="22"/>
        <v>28018.339999999997</v>
      </c>
      <c r="J748" s="7" t="s">
        <v>21</v>
      </c>
      <c r="K748" s="7">
        <v>4</v>
      </c>
      <c r="L748" s="7">
        <v>10</v>
      </c>
      <c r="M748" s="7">
        <f>AVERAGE(J748:L748)</f>
        <v>7</v>
      </c>
      <c r="N748" s="7" t="str">
        <f>IF(M748&lt;=6.9, "Detractor", IF(M748&lt;=8.9, "Neutral",IF(M748&gt;=9, "Promoter")))</f>
        <v>Neutral</v>
      </c>
      <c r="O748" s="5" t="s">
        <v>23</v>
      </c>
      <c r="P748" s="5" t="s">
        <v>23</v>
      </c>
      <c r="Q748" s="5" t="s">
        <v>22</v>
      </c>
      <c r="R748" s="7" t="s">
        <v>36</v>
      </c>
      <c r="S748" s="7">
        <v>4</v>
      </c>
      <c r="T748" s="7">
        <v>0.34</v>
      </c>
      <c r="U748" s="7" t="str">
        <f t="shared" si="23"/>
        <v>Medium</v>
      </c>
    </row>
    <row r="749" spans="1:21" x14ac:dyDescent="0.5">
      <c r="A749" s="5" t="s">
        <v>515</v>
      </c>
      <c r="B749" s="5" t="s">
        <v>35</v>
      </c>
      <c r="C749" s="5" t="s">
        <v>72</v>
      </c>
      <c r="D749" s="5">
        <v>18.25</v>
      </c>
      <c r="E749" s="5">
        <f>20.5-D749</f>
        <v>2.25</v>
      </c>
      <c r="F749" s="6">
        <v>185275</v>
      </c>
      <c r="G749" s="6">
        <v>216771.75</v>
      </c>
      <c r="H749" s="6">
        <f>(G749-F749)/E749</f>
        <v>13998.555555555555</v>
      </c>
      <c r="I749" s="6">
        <f t="shared" si="22"/>
        <v>31496.75</v>
      </c>
      <c r="J749" s="7" t="s">
        <v>21</v>
      </c>
      <c r="K749" s="7">
        <v>10</v>
      </c>
      <c r="L749" s="7">
        <v>8</v>
      </c>
      <c r="M749" s="7">
        <f>AVERAGE(J749:L749)</f>
        <v>9</v>
      </c>
      <c r="N749" s="7" t="str">
        <f>IF(M749&lt;=6.9, "Detractor", IF(M749&lt;=8.9, "Neutral",IF(M749&gt;=9, "Promoter")))</f>
        <v>Promoter</v>
      </c>
      <c r="O749" s="5" t="s">
        <v>22</v>
      </c>
      <c r="P749" s="5" t="s">
        <v>23</v>
      </c>
      <c r="Q749" s="5" t="s">
        <v>23</v>
      </c>
      <c r="R749" s="7" t="s">
        <v>36</v>
      </c>
      <c r="S749" s="7">
        <v>2</v>
      </c>
      <c r="T749" s="7">
        <v>0.85</v>
      </c>
      <c r="U749" s="7" t="str">
        <f t="shared" si="23"/>
        <v>Highest</v>
      </c>
    </row>
    <row r="750" spans="1:21" x14ac:dyDescent="0.5">
      <c r="A750" s="5" t="s">
        <v>245</v>
      </c>
      <c r="B750" s="5" t="s">
        <v>31</v>
      </c>
      <c r="C750" s="5" t="s">
        <v>72</v>
      </c>
      <c r="D750" s="5">
        <v>18.5</v>
      </c>
      <c r="E750" s="5">
        <f>20.5-D750</f>
        <v>2</v>
      </c>
      <c r="F750" s="6">
        <v>87433</v>
      </c>
      <c r="G750" s="6">
        <v>115411.56</v>
      </c>
      <c r="H750" s="6">
        <f>(G750-F750)/E750</f>
        <v>13989.279999999999</v>
      </c>
      <c r="I750" s="6">
        <f t="shared" si="22"/>
        <v>27978.559999999998</v>
      </c>
      <c r="J750" s="7" t="s">
        <v>21</v>
      </c>
      <c r="K750" s="7">
        <v>9</v>
      </c>
      <c r="L750" s="7">
        <v>9</v>
      </c>
      <c r="M750" s="7">
        <f>AVERAGE(J750:L750)</f>
        <v>9</v>
      </c>
      <c r="N750" s="7" t="str">
        <f>IF(M750&lt;=6.9, "Detractor", IF(M750&lt;=8.9, "Neutral",IF(M750&gt;=9, "Promoter")))</f>
        <v>Promoter</v>
      </c>
      <c r="O750" s="5" t="s">
        <v>23</v>
      </c>
      <c r="P750" s="5" t="s">
        <v>23</v>
      </c>
      <c r="Q750" s="5" t="s">
        <v>22</v>
      </c>
      <c r="R750" s="7" t="s">
        <v>24</v>
      </c>
      <c r="S750" s="7">
        <v>4</v>
      </c>
      <c r="T750" s="7">
        <v>0.15</v>
      </c>
      <c r="U750" s="7" t="str">
        <f t="shared" si="23"/>
        <v>Low</v>
      </c>
    </row>
    <row r="751" spans="1:21" x14ac:dyDescent="0.5">
      <c r="A751" s="5" t="s">
        <v>914</v>
      </c>
      <c r="B751" s="5" t="s">
        <v>35</v>
      </c>
      <c r="C751" s="5" t="s">
        <v>29</v>
      </c>
      <c r="D751" s="5">
        <v>18.5</v>
      </c>
      <c r="E751" s="5">
        <f>20.5-D751</f>
        <v>2</v>
      </c>
      <c r="F751" s="6">
        <v>64701</v>
      </c>
      <c r="G751" s="6">
        <v>92522.43</v>
      </c>
      <c r="H751" s="6">
        <f>(G751-F751)/E751</f>
        <v>13910.714999999997</v>
      </c>
      <c r="I751" s="6">
        <f t="shared" si="22"/>
        <v>27821.429999999993</v>
      </c>
      <c r="J751" s="7" t="s">
        <v>21</v>
      </c>
      <c r="K751" s="7">
        <v>9</v>
      </c>
      <c r="L751" s="7">
        <v>9</v>
      </c>
      <c r="M751" s="7">
        <f>AVERAGE(J751:L751)</f>
        <v>9</v>
      </c>
      <c r="N751" s="7" t="str">
        <f>IF(M751&lt;=6.9, "Detractor", IF(M751&lt;=8.9, "Neutral",IF(M751&gt;=9, "Promoter")))</f>
        <v>Promoter</v>
      </c>
      <c r="O751" s="5" t="s">
        <v>23</v>
      </c>
      <c r="P751" s="5" t="s">
        <v>22</v>
      </c>
      <c r="Q751" s="5" t="s">
        <v>23</v>
      </c>
      <c r="R751" s="7" t="s">
        <v>36</v>
      </c>
      <c r="S751" s="7">
        <v>3</v>
      </c>
      <c r="T751" s="7">
        <v>0.39</v>
      </c>
      <c r="U751" s="7" t="str">
        <f t="shared" si="23"/>
        <v>Medium</v>
      </c>
    </row>
    <row r="752" spans="1:21" x14ac:dyDescent="0.5">
      <c r="A752" s="5" t="s">
        <v>947</v>
      </c>
      <c r="B752" s="5" t="s">
        <v>35</v>
      </c>
      <c r="C752" s="5" t="s">
        <v>70</v>
      </c>
      <c r="D752" s="5">
        <v>17</v>
      </c>
      <c r="E752" s="5">
        <f>20.5-D752</f>
        <v>3.5</v>
      </c>
      <c r="F752" s="6">
        <v>59056</v>
      </c>
      <c r="G752" s="6">
        <v>107481.92</v>
      </c>
      <c r="H752" s="6">
        <f>(G752-F752)/E752</f>
        <v>13835.977142857142</v>
      </c>
      <c r="I752" s="6">
        <f t="shared" si="22"/>
        <v>48425.919999999998</v>
      </c>
      <c r="J752" s="7">
        <v>9</v>
      </c>
      <c r="K752" s="7">
        <v>9</v>
      </c>
      <c r="L752" s="7">
        <v>9</v>
      </c>
      <c r="M752" s="7">
        <f>AVERAGE(J752:L752)</f>
        <v>9</v>
      </c>
      <c r="N752" s="7" t="str">
        <f>IF(M752&lt;=6.9, "Detractor", IF(M752&lt;=8.9, "Neutral",IF(M752&gt;=9, "Promoter")))</f>
        <v>Promoter</v>
      </c>
      <c r="O752" s="5" t="s">
        <v>23</v>
      </c>
      <c r="P752" s="5" t="s">
        <v>22</v>
      </c>
      <c r="Q752" s="5" t="s">
        <v>22</v>
      </c>
      <c r="R752" s="7" t="s">
        <v>36</v>
      </c>
      <c r="S752" s="7">
        <v>5</v>
      </c>
      <c r="T752" s="7">
        <v>0.43</v>
      </c>
      <c r="U752" s="7" t="str">
        <f t="shared" si="23"/>
        <v>Medium</v>
      </c>
    </row>
    <row r="753" spans="1:21" x14ac:dyDescent="0.5">
      <c r="A753" s="5" t="s">
        <v>45</v>
      </c>
      <c r="B753" s="5" t="s">
        <v>35</v>
      </c>
      <c r="C753" s="5" t="s">
        <v>46</v>
      </c>
      <c r="D753" s="5">
        <v>18</v>
      </c>
      <c r="E753" s="5">
        <f>20.5-D753</f>
        <v>2.5</v>
      </c>
      <c r="F753" s="6">
        <v>49971</v>
      </c>
      <c r="G753" s="6">
        <v>84450.989999999991</v>
      </c>
      <c r="H753" s="6">
        <f>(G753-F753)/E753</f>
        <v>13791.995999999996</v>
      </c>
      <c r="I753" s="6">
        <f t="shared" si="22"/>
        <v>34479.989999999991</v>
      </c>
      <c r="J753" s="7" t="s">
        <v>21</v>
      </c>
      <c r="K753" s="7">
        <v>9</v>
      </c>
      <c r="L753" s="7">
        <v>9</v>
      </c>
      <c r="M753" s="7">
        <f>AVERAGE(J753:L753)</f>
        <v>9</v>
      </c>
      <c r="N753" s="7" t="str">
        <f>IF(M753&lt;=6.9, "Detractor", IF(M753&lt;=8.9, "Neutral",IF(M753&gt;=9, "Promoter")))</f>
        <v>Promoter</v>
      </c>
      <c r="O753" s="5" t="s">
        <v>23</v>
      </c>
      <c r="P753" s="5" t="s">
        <v>23</v>
      </c>
      <c r="Q753" s="5" t="s">
        <v>22</v>
      </c>
      <c r="R753" s="7" t="s">
        <v>36</v>
      </c>
      <c r="S753" s="7">
        <v>3</v>
      </c>
      <c r="T753" s="7">
        <v>0.41</v>
      </c>
      <c r="U753" s="7" t="str">
        <f t="shared" si="23"/>
        <v>Medium</v>
      </c>
    </row>
    <row r="754" spans="1:21" x14ac:dyDescent="0.5">
      <c r="A754" s="5" t="s">
        <v>848</v>
      </c>
      <c r="B754" s="5" t="s">
        <v>31</v>
      </c>
      <c r="C754" s="5" t="s">
        <v>29</v>
      </c>
      <c r="D754" s="5">
        <v>17</v>
      </c>
      <c r="E754" s="5">
        <f>20.5-D754</f>
        <v>3.5</v>
      </c>
      <c r="F754" s="6">
        <v>145527</v>
      </c>
      <c r="G754" s="6">
        <v>193550.91</v>
      </c>
      <c r="H754" s="6">
        <f>(G754-F754)/E754</f>
        <v>13721.117142857143</v>
      </c>
      <c r="I754" s="6">
        <f t="shared" si="22"/>
        <v>48023.91</v>
      </c>
      <c r="J754" s="7">
        <v>8</v>
      </c>
      <c r="K754" s="7">
        <v>7</v>
      </c>
      <c r="L754" s="7">
        <v>7</v>
      </c>
      <c r="M754" s="7">
        <f>AVERAGE(J754:L754)</f>
        <v>7.333333333333333</v>
      </c>
      <c r="N754" s="7" t="str">
        <f>IF(M754&lt;=6.9, "Detractor", IF(M754&lt;=8.9, "Neutral",IF(M754&gt;=9, "Promoter")))</f>
        <v>Neutral</v>
      </c>
      <c r="O754" s="5" t="s">
        <v>23</v>
      </c>
      <c r="P754" s="5" t="s">
        <v>22</v>
      </c>
      <c r="Q754" s="5" t="s">
        <v>22</v>
      </c>
      <c r="R754" s="7" t="s">
        <v>36</v>
      </c>
      <c r="S754" s="7">
        <v>4</v>
      </c>
      <c r="T754" s="7">
        <v>0.1</v>
      </c>
      <c r="U754" s="7" t="str">
        <f t="shared" si="23"/>
        <v>Low</v>
      </c>
    </row>
    <row r="755" spans="1:21" x14ac:dyDescent="0.5">
      <c r="A755" s="5" t="s">
        <v>418</v>
      </c>
      <c r="B755" s="5" t="s">
        <v>19</v>
      </c>
      <c r="C755" s="5" t="s">
        <v>54</v>
      </c>
      <c r="D755" s="5">
        <v>18</v>
      </c>
      <c r="E755" s="5">
        <f>20.5-D755</f>
        <v>2.5</v>
      </c>
      <c r="F755" s="6">
        <v>853226</v>
      </c>
      <c r="G755" s="6">
        <v>887355.04</v>
      </c>
      <c r="H755" s="6">
        <f>(G755-F755)/E755</f>
        <v>13651.616000000015</v>
      </c>
      <c r="I755" s="6">
        <f t="shared" si="22"/>
        <v>34129.040000000037</v>
      </c>
      <c r="J755" s="7" t="s">
        <v>21</v>
      </c>
      <c r="K755" s="7">
        <v>4</v>
      </c>
      <c r="L755" s="7">
        <v>10</v>
      </c>
      <c r="M755" s="7">
        <f>AVERAGE(J755:L755)</f>
        <v>7</v>
      </c>
      <c r="N755" s="7" t="str">
        <f>IF(M755&lt;=6.9, "Detractor", IF(M755&lt;=8.9, "Neutral",IF(M755&gt;=9, "Promoter")))</f>
        <v>Neutral</v>
      </c>
      <c r="O755" s="5" t="s">
        <v>22</v>
      </c>
      <c r="P755" s="5" t="s">
        <v>22</v>
      </c>
      <c r="Q755" s="5" t="s">
        <v>22</v>
      </c>
      <c r="R755" s="7" t="s">
        <v>36</v>
      </c>
      <c r="S755" s="7">
        <v>1</v>
      </c>
      <c r="T755" s="7">
        <v>0.91</v>
      </c>
      <c r="U755" s="7" t="str">
        <f t="shared" si="23"/>
        <v>Highest</v>
      </c>
    </row>
    <row r="756" spans="1:21" x14ac:dyDescent="0.5">
      <c r="A756" s="5" t="s">
        <v>772</v>
      </c>
      <c r="B756" s="5" t="s">
        <v>35</v>
      </c>
      <c r="C756" s="5" t="s">
        <v>39</v>
      </c>
      <c r="D756" s="5">
        <v>19.5</v>
      </c>
      <c r="E756" s="5">
        <f>20.5-D756</f>
        <v>1</v>
      </c>
      <c r="F756" s="6">
        <v>67734</v>
      </c>
      <c r="G756" s="6">
        <v>81280.800000000003</v>
      </c>
      <c r="H756" s="6">
        <f>(G756-F756)/E756</f>
        <v>13546.800000000003</v>
      </c>
      <c r="I756" s="6">
        <f t="shared" si="22"/>
        <v>13546.800000000003</v>
      </c>
      <c r="J756" s="7" t="s">
        <v>21</v>
      </c>
      <c r="K756" s="7" t="s">
        <v>21</v>
      </c>
      <c r="L756" s="7">
        <v>8</v>
      </c>
      <c r="M756" s="7">
        <f>AVERAGE(J756:L756)</f>
        <v>8</v>
      </c>
      <c r="N756" s="7" t="str">
        <f>IF(M756&lt;=6.9, "Detractor", IF(M756&lt;=8.9, "Neutral",IF(M756&gt;=9, "Promoter")))</f>
        <v>Neutral</v>
      </c>
      <c r="O756" s="5" t="s">
        <v>22</v>
      </c>
      <c r="P756" s="5" t="s">
        <v>23</v>
      </c>
      <c r="Q756" s="5" t="s">
        <v>23</v>
      </c>
      <c r="R756" s="7" t="s">
        <v>36</v>
      </c>
      <c r="S756" s="7">
        <v>1</v>
      </c>
      <c r="T756" s="7">
        <v>0.5</v>
      </c>
      <c r="U756" s="7" t="str">
        <f t="shared" si="23"/>
        <v>Medium</v>
      </c>
    </row>
    <row r="757" spans="1:21" x14ac:dyDescent="0.5">
      <c r="A757" s="5" t="s">
        <v>82</v>
      </c>
      <c r="B757" s="5" t="s">
        <v>35</v>
      </c>
      <c r="C757" s="5" t="s">
        <v>46</v>
      </c>
      <c r="D757" s="5">
        <v>17.25</v>
      </c>
      <c r="E757" s="5">
        <f>20.5-D757</f>
        <v>3.25</v>
      </c>
      <c r="F757" s="6">
        <v>112763</v>
      </c>
      <c r="G757" s="6">
        <v>156740.57</v>
      </c>
      <c r="H757" s="6">
        <f>(G757-F757)/E757</f>
        <v>13531.560000000001</v>
      </c>
      <c r="I757" s="6">
        <f t="shared" si="22"/>
        <v>43977.570000000007</v>
      </c>
      <c r="J757" s="7">
        <v>7</v>
      </c>
      <c r="K757" s="7">
        <v>10</v>
      </c>
      <c r="L757" s="7">
        <v>9</v>
      </c>
      <c r="M757" s="7">
        <f>AVERAGE(J757:L757)</f>
        <v>8.6666666666666661</v>
      </c>
      <c r="N757" s="7" t="str">
        <f>IF(M757&lt;=6.9, "Detractor", IF(M757&lt;=8.9, "Neutral",IF(M757&gt;=9, "Promoter")))</f>
        <v>Neutral</v>
      </c>
      <c r="O757" s="5" t="s">
        <v>22</v>
      </c>
      <c r="P757" s="5" t="s">
        <v>23</v>
      </c>
      <c r="Q757" s="5" t="s">
        <v>22</v>
      </c>
      <c r="R757" s="7" t="s">
        <v>24</v>
      </c>
      <c r="S757" s="7">
        <v>4</v>
      </c>
      <c r="T757" s="7">
        <v>0.88</v>
      </c>
      <c r="U757" s="7" t="str">
        <f t="shared" si="23"/>
        <v>Highest</v>
      </c>
    </row>
    <row r="758" spans="1:21" x14ac:dyDescent="0.5">
      <c r="A758" s="5" t="s">
        <v>361</v>
      </c>
      <c r="B758" s="5" t="s">
        <v>26</v>
      </c>
      <c r="C758" s="5" t="s">
        <v>43</v>
      </c>
      <c r="D758" s="5">
        <v>17</v>
      </c>
      <c r="E758" s="5">
        <f>20.5-D758</f>
        <v>3.5</v>
      </c>
      <c r="F758" s="6">
        <v>314048</v>
      </c>
      <c r="G758" s="6">
        <v>361155.2</v>
      </c>
      <c r="H758" s="6">
        <f>(G758-F758)/E758</f>
        <v>13459.200000000003</v>
      </c>
      <c r="I758" s="6">
        <f t="shared" si="22"/>
        <v>47107.200000000012</v>
      </c>
      <c r="J758" s="7">
        <v>10</v>
      </c>
      <c r="K758" s="7">
        <v>10</v>
      </c>
      <c r="L758" s="7">
        <v>8</v>
      </c>
      <c r="M758" s="7">
        <f>AVERAGE(J758:L758)</f>
        <v>9.3333333333333339</v>
      </c>
      <c r="N758" s="7" t="str">
        <f>IF(M758&lt;=6.9, "Detractor", IF(M758&lt;=8.9, "Neutral",IF(M758&gt;=9, "Promoter")))</f>
        <v>Promoter</v>
      </c>
      <c r="O758" s="5" t="s">
        <v>22</v>
      </c>
      <c r="P758" s="5" t="s">
        <v>23</v>
      </c>
      <c r="Q758" s="5" t="s">
        <v>23</v>
      </c>
      <c r="R758" s="7" t="s">
        <v>36</v>
      </c>
      <c r="S758" s="7">
        <v>3</v>
      </c>
      <c r="T758" s="7">
        <v>0.09</v>
      </c>
      <c r="U758" s="7" t="str">
        <f t="shared" si="23"/>
        <v>Low</v>
      </c>
    </row>
    <row r="759" spans="1:21" x14ac:dyDescent="0.5">
      <c r="A759" s="5" t="s">
        <v>796</v>
      </c>
      <c r="B759" s="5" t="s">
        <v>35</v>
      </c>
      <c r="C759" s="5" t="s">
        <v>41</v>
      </c>
      <c r="D759" s="5">
        <v>17.75</v>
      </c>
      <c r="E759" s="5">
        <f>20.5-D759</f>
        <v>2.75</v>
      </c>
      <c r="F759" s="6">
        <v>141591</v>
      </c>
      <c r="G759" s="6">
        <v>178404.66</v>
      </c>
      <c r="H759" s="6">
        <f>(G759-F759)/E759</f>
        <v>13386.785454545456</v>
      </c>
      <c r="I759" s="6">
        <f t="shared" si="22"/>
        <v>36813.660000000003</v>
      </c>
      <c r="J759" s="7">
        <v>7</v>
      </c>
      <c r="K759" s="7">
        <v>9</v>
      </c>
      <c r="L759" s="7">
        <v>8</v>
      </c>
      <c r="M759" s="7">
        <f>AVERAGE(J759:L759)</f>
        <v>8</v>
      </c>
      <c r="N759" s="7" t="str">
        <f>IF(M759&lt;=6.9, "Detractor", IF(M759&lt;=8.9, "Neutral",IF(M759&gt;=9, "Promoter")))</f>
        <v>Neutral</v>
      </c>
      <c r="O759" s="5" t="s">
        <v>22</v>
      </c>
      <c r="P759" s="5" t="s">
        <v>22</v>
      </c>
      <c r="Q759" s="5" t="s">
        <v>22</v>
      </c>
      <c r="R759" s="7" t="s">
        <v>24</v>
      </c>
      <c r="S759" s="7">
        <v>3</v>
      </c>
      <c r="T759" s="7">
        <v>0.02</v>
      </c>
      <c r="U759" s="7" t="str">
        <f t="shared" si="23"/>
        <v>Low</v>
      </c>
    </row>
    <row r="760" spans="1:21" x14ac:dyDescent="0.5">
      <c r="A760" s="5" t="s">
        <v>981</v>
      </c>
      <c r="B760" s="5" t="s">
        <v>35</v>
      </c>
      <c r="C760" s="5" t="s">
        <v>72</v>
      </c>
      <c r="D760" s="5">
        <v>18.25</v>
      </c>
      <c r="E760" s="5">
        <f>20.5-D760</f>
        <v>2.25</v>
      </c>
      <c r="F760" s="6">
        <v>230750</v>
      </c>
      <c r="G760" s="6">
        <v>260747.5</v>
      </c>
      <c r="H760" s="6">
        <f>(G760-F760)/E760</f>
        <v>13332.222222222223</v>
      </c>
      <c r="I760" s="6">
        <f t="shared" si="22"/>
        <v>29997.5</v>
      </c>
      <c r="J760" s="7" t="s">
        <v>21</v>
      </c>
      <c r="K760" s="7">
        <v>6</v>
      </c>
      <c r="L760" s="7">
        <v>9</v>
      </c>
      <c r="M760" s="7">
        <f>AVERAGE(J760:L760)</f>
        <v>7.5</v>
      </c>
      <c r="N760" s="7" t="str">
        <f>IF(M760&lt;=6.9, "Detractor", IF(M760&lt;=8.9, "Neutral",IF(M760&gt;=9, "Promoter")))</f>
        <v>Neutral</v>
      </c>
      <c r="O760" s="5" t="s">
        <v>22</v>
      </c>
      <c r="P760" s="5" t="s">
        <v>23</v>
      </c>
      <c r="Q760" s="5" t="s">
        <v>22</v>
      </c>
      <c r="R760" s="7" t="s">
        <v>36</v>
      </c>
      <c r="S760" s="7">
        <v>4</v>
      </c>
      <c r="T760" s="7">
        <v>0.34</v>
      </c>
      <c r="U760" s="7" t="str">
        <f t="shared" si="23"/>
        <v>Medium</v>
      </c>
    </row>
    <row r="761" spans="1:21" x14ac:dyDescent="0.5">
      <c r="A761" s="5" t="s">
        <v>398</v>
      </c>
      <c r="B761" s="5" t="s">
        <v>35</v>
      </c>
      <c r="C761" s="5" t="s">
        <v>43</v>
      </c>
      <c r="D761" s="5">
        <v>17.25</v>
      </c>
      <c r="E761" s="5">
        <f>20.5-D761</f>
        <v>3.25</v>
      </c>
      <c r="F761" s="6">
        <v>148125</v>
      </c>
      <c r="G761" s="6">
        <v>191081.25</v>
      </c>
      <c r="H761" s="6">
        <f>(G761-F761)/E761</f>
        <v>13217.307692307691</v>
      </c>
      <c r="I761" s="6">
        <f t="shared" si="22"/>
        <v>42956.25</v>
      </c>
      <c r="J761" s="7">
        <v>4</v>
      </c>
      <c r="K761" s="7">
        <v>7</v>
      </c>
      <c r="L761" s="7">
        <v>4</v>
      </c>
      <c r="M761" s="7">
        <f>AVERAGE(J761:L761)</f>
        <v>5</v>
      </c>
      <c r="N761" s="7" t="str">
        <f>IF(M761&lt;=6.9, "Detractor", IF(M761&lt;=8.9, "Neutral",IF(M761&gt;=9, "Promoter")))</f>
        <v>Detractor</v>
      </c>
      <c r="O761" s="5" t="s">
        <v>22</v>
      </c>
      <c r="P761" s="5" t="s">
        <v>22</v>
      </c>
      <c r="Q761" s="5" t="s">
        <v>23</v>
      </c>
      <c r="R761" s="7" t="s">
        <v>24</v>
      </c>
      <c r="S761" s="7">
        <v>5</v>
      </c>
      <c r="T761" s="7">
        <v>0.31</v>
      </c>
      <c r="U761" s="7" t="str">
        <f t="shared" si="23"/>
        <v>Medium</v>
      </c>
    </row>
    <row r="762" spans="1:21" x14ac:dyDescent="0.5">
      <c r="A762" s="5" t="s">
        <v>102</v>
      </c>
      <c r="B762" s="5" t="s">
        <v>35</v>
      </c>
      <c r="C762" s="5" t="s">
        <v>46</v>
      </c>
      <c r="D762" s="5">
        <v>18.5</v>
      </c>
      <c r="E762" s="5">
        <f>20.5-D762</f>
        <v>2</v>
      </c>
      <c r="F762" s="6">
        <v>50651</v>
      </c>
      <c r="G762" s="6">
        <v>76989.52</v>
      </c>
      <c r="H762" s="6">
        <f>(G762-F762)/E762</f>
        <v>13169.260000000002</v>
      </c>
      <c r="I762" s="6">
        <f t="shared" si="22"/>
        <v>26338.520000000004</v>
      </c>
      <c r="J762" s="7" t="s">
        <v>21</v>
      </c>
      <c r="K762" s="7">
        <v>10</v>
      </c>
      <c r="L762" s="7">
        <v>9</v>
      </c>
      <c r="M762" s="7">
        <f>AVERAGE(J762:L762)</f>
        <v>9.5</v>
      </c>
      <c r="N762" s="7" t="str">
        <f>IF(M762&lt;=6.9, "Detractor", IF(M762&lt;=8.9, "Neutral",IF(M762&gt;=9, "Promoter")))</f>
        <v>Promoter</v>
      </c>
      <c r="O762" s="5" t="s">
        <v>23</v>
      </c>
      <c r="P762" s="5" t="s">
        <v>22</v>
      </c>
      <c r="Q762" s="5" t="s">
        <v>23</v>
      </c>
      <c r="R762" s="7" t="s">
        <v>36</v>
      </c>
      <c r="S762" s="7">
        <v>2</v>
      </c>
      <c r="T762" s="7">
        <v>0.5</v>
      </c>
      <c r="U762" s="7" t="str">
        <f t="shared" si="23"/>
        <v>Medium</v>
      </c>
    </row>
    <row r="763" spans="1:21" x14ac:dyDescent="0.5">
      <c r="A763" s="5" t="s">
        <v>467</v>
      </c>
      <c r="B763" s="5" t="s">
        <v>19</v>
      </c>
      <c r="C763" s="5" t="s">
        <v>43</v>
      </c>
      <c r="D763" s="5">
        <v>17.75</v>
      </c>
      <c r="E763" s="5">
        <f>20.5-D763</f>
        <v>2.75</v>
      </c>
      <c r="F763" s="6">
        <v>900017</v>
      </c>
      <c r="G763" s="6">
        <v>936017.68</v>
      </c>
      <c r="H763" s="6">
        <f>(G763-F763)/E763</f>
        <v>13091.156363636383</v>
      </c>
      <c r="I763" s="6">
        <f t="shared" si="22"/>
        <v>36000.680000000051</v>
      </c>
      <c r="J763" s="7">
        <v>10</v>
      </c>
      <c r="K763" s="7">
        <v>10</v>
      </c>
      <c r="L763" s="7">
        <v>8</v>
      </c>
      <c r="M763" s="7">
        <f>AVERAGE(J763:L763)</f>
        <v>9.3333333333333339</v>
      </c>
      <c r="N763" s="7" t="str">
        <f>IF(M763&lt;=6.9, "Detractor", IF(M763&lt;=8.9, "Neutral",IF(M763&gt;=9, "Promoter")))</f>
        <v>Promoter</v>
      </c>
      <c r="O763" s="5" t="s">
        <v>23</v>
      </c>
      <c r="P763" s="5" t="s">
        <v>23</v>
      </c>
      <c r="Q763" s="5" t="s">
        <v>23</v>
      </c>
      <c r="R763" s="7" t="s">
        <v>36</v>
      </c>
      <c r="S763" s="7">
        <v>3</v>
      </c>
      <c r="T763" s="7">
        <v>0.6</v>
      </c>
      <c r="U763" s="7" t="str">
        <f t="shared" si="23"/>
        <v>High</v>
      </c>
    </row>
    <row r="764" spans="1:21" x14ac:dyDescent="0.5">
      <c r="A764" s="5" t="s">
        <v>926</v>
      </c>
      <c r="B764" s="5" t="s">
        <v>19</v>
      </c>
      <c r="C764" s="5" t="s">
        <v>27</v>
      </c>
      <c r="D764" s="5">
        <v>17.75</v>
      </c>
      <c r="E764" s="5">
        <f>20.5-D764</f>
        <v>2.75</v>
      </c>
      <c r="F764" s="6">
        <v>896124</v>
      </c>
      <c r="G764" s="6">
        <v>931968.96</v>
      </c>
      <c r="H764" s="6">
        <f>(G764-F764)/E764</f>
        <v>13034.530909090896</v>
      </c>
      <c r="I764" s="6">
        <f t="shared" si="22"/>
        <v>35844.959999999963</v>
      </c>
      <c r="J764" s="7">
        <v>3</v>
      </c>
      <c r="K764" s="7">
        <v>7</v>
      </c>
      <c r="L764" s="7">
        <v>7</v>
      </c>
      <c r="M764" s="7">
        <f>AVERAGE(J764:L764)</f>
        <v>5.666666666666667</v>
      </c>
      <c r="N764" s="7" t="str">
        <f>IF(M764&lt;=6.9, "Detractor", IF(M764&lt;=8.9, "Neutral",IF(M764&gt;=9, "Promoter")))</f>
        <v>Detractor</v>
      </c>
      <c r="O764" s="5" t="s">
        <v>23</v>
      </c>
      <c r="P764" s="5" t="s">
        <v>22</v>
      </c>
      <c r="Q764" s="5" t="s">
        <v>23</v>
      </c>
      <c r="R764" s="7" t="s">
        <v>36</v>
      </c>
      <c r="S764" s="7">
        <v>4</v>
      </c>
      <c r="T764" s="7">
        <v>0.82</v>
      </c>
      <c r="U764" s="7" t="str">
        <f t="shared" si="23"/>
        <v>Highest</v>
      </c>
    </row>
    <row r="765" spans="1:21" x14ac:dyDescent="0.5">
      <c r="A765" s="5" t="s">
        <v>336</v>
      </c>
      <c r="B765" s="5" t="s">
        <v>35</v>
      </c>
      <c r="C765" s="5" t="s">
        <v>29</v>
      </c>
      <c r="D765" s="5">
        <v>17</v>
      </c>
      <c r="E765" s="5">
        <f>20.5-D765</f>
        <v>3.5</v>
      </c>
      <c r="F765" s="6">
        <v>166391</v>
      </c>
      <c r="G765" s="6">
        <v>211316.57</v>
      </c>
      <c r="H765" s="6">
        <f>(G765-F765)/E765</f>
        <v>12835.877142857145</v>
      </c>
      <c r="I765" s="6">
        <f t="shared" si="22"/>
        <v>44925.570000000007</v>
      </c>
      <c r="J765" s="7">
        <v>10</v>
      </c>
      <c r="K765" s="7">
        <v>6</v>
      </c>
      <c r="L765" s="7">
        <v>7</v>
      </c>
      <c r="M765" s="7">
        <f>AVERAGE(J765:L765)</f>
        <v>7.666666666666667</v>
      </c>
      <c r="N765" s="7" t="str">
        <f>IF(M765&lt;=6.9, "Detractor", IF(M765&lt;=8.9, "Neutral",IF(M765&gt;=9, "Promoter")))</f>
        <v>Neutral</v>
      </c>
      <c r="O765" s="5" t="s">
        <v>22</v>
      </c>
      <c r="P765" s="5" t="s">
        <v>23</v>
      </c>
      <c r="Q765" s="5" t="s">
        <v>23</v>
      </c>
      <c r="R765" s="7" t="s">
        <v>36</v>
      </c>
      <c r="S765" s="7">
        <v>3</v>
      </c>
      <c r="T765" s="7">
        <v>0.28999999999999998</v>
      </c>
      <c r="U765" s="7" t="str">
        <f t="shared" si="23"/>
        <v>Medium</v>
      </c>
    </row>
    <row r="766" spans="1:21" x14ac:dyDescent="0.5">
      <c r="A766" s="5" t="s">
        <v>849</v>
      </c>
      <c r="B766" s="5" t="s">
        <v>31</v>
      </c>
      <c r="C766" s="5" t="s">
        <v>72</v>
      </c>
      <c r="D766" s="5">
        <v>18</v>
      </c>
      <c r="E766" s="5">
        <f>20.5-D766</f>
        <v>2.5</v>
      </c>
      <c r="F766" s="6">
        <v>82129</v>
      </c>
      <c r="G766" s="6">
        <v>114159.31</v>
      </c>
      <c r="H766" s="6">
        <f>(G766-F766)/E766</f>
        <v>12812.124</v>
      </c>
      <c r="I766" s="6">
        <f t="shared" si="22"/>
        <v>32030.309999999998</v>
      </c>
      <c r="J766" s="7" t="s">
        <v>21</v>
      </c>
      <c r="K766" s="7">
        <v>10</v>
      </c>
      <c r="L766" s="7">
        <v>10</v>
      </c>
      <c r="M766" s="7">
        <f>AVERAGE(J766:L766)</f>
        <v>10</v>
      </c>
      <c r="N766" s="7" t="str">
        <f>IF(M766&lt;=6.9, "Detractor", IF(M766&lt;=8.9, "Neutral",IF(M766&gt;=9, "Promoter")))</f>
        <v>Promoter</v>
      </c>
      <c r="O766" s="5" t="s">
        <v>22</v>
      </c>
      <c r="P766" s="5" t="s">
        <v>22</v>
      </c>
      <c r="Q766" s="5" t="s">
        <v>22</v>
      </c>
      <c r="R766" s="7" t="s">
        <v>24</v>
      </c>
      <c r="S766" s="7">
        <v>3</v>
      </c>
      <c r="T766" s="7">
        <v>0.15</v>
      </c>
      <c r="U766" s="7" t="str">
        <f t="shared" si="23"/>
        <v>Low</v>
      </c>
    </row>
    <row r="767" spans="1:21" x14ac:dyDescent="0.5">
      <c r="A767" s="5" t="s">
        <v>961</v>
      </c>
      <c r="B767" s="5" t="s">
        <v>26</v>
      </c>
      <c r="C767" s="5" t="s">
        <v>20</v>
      </c>
      <c r="D767" s="5">
        <v>18.75</v>
      </c>
      <c r="E767" s="5">
        <f>20.5-D767</f>
        <v>1.75</v>
      </c>
      <c r="F767" s="6">
        <v>557195</v>
      </c>
      <c r="G767" s="6">
        <v>579482.80000000005</v>
      </c>
      <c r="H767" s="6">
        <f>(G767-F767)/E767</f>
        <v>12735.885714285741</v>
      </c>
      <c r="I767" s="6">
        <f t="shared" si="22"/>
        <v>22287.800000000047</v>
      </c>
      <c r="J767" s="7" t="s">
        <v>21</v>
      </c>
      <c r="K767" s="7">
        <v>8</v>
      </c>
      <c r="L767" s="7">
        <v>8</v>
      </c>
      <c r="M767" s="7">
        <f>AVERAGE(J767:L767)</f>
        <v>8</v>
      </c>
      <c r="N767" s="7" t="str">
        <f>IF(M767&lt;=6.9, "Detractor", IF(M767&lt;=8.9, "Neutral",IF(M767&gt;=9, "Promoter")))</f>
        <v>Neutral</v>
      </c>
      <c r="O767" s="5" t="s">
        <v>22</v>
      </c>
      <c r="P767" s="5" t="s">
        <v>22</v>
      </c>
      <c r="Q767" s="5" t="s">
        <v>23</v>
      </c>
      <c r="R767" s="7" t="s">
        <v>24</v>
      </c>
      <c r="S767" s="7" t="e">
        <v>#N/A</v>
      </c>
      <c r="T767" s="7" t="e">
        <v>#N/A</v>
      </c>
      <c r="U767" s="7" t="e">
        <f t="shared" si="23"/>
        <v>#N/A</v>
      </c>
    </row>
    <row r="768" spans="1:21" x14ac:dyDescent="0.5">
      <c r="A768" s="5" t="s">
        <v>928</v>
      </c>
      <c r="B768" s="5" t="s">
        <v>26</v>
      </c>
      <c r="C768" s="5" t="s">
        <v>46</v>
      </c>
      <c r="D768" s="5">
        <v>19.5</v>
      </c>
      <c r="E768" s="5">
        <f>20.5-D768</f>
        <v>1</v>
      </c>
      <c r="F768" s="6">
        <v>631579</v>
      </c>
      <c r="G768" s="6">
        <v>644210.57999999996</v>
      </c>
      <c r="H768" s="6">
        <f>(G768-F768)/E768</f>
        <v>12631.579999999958</v>
      </c>
      <c r="I768" s="6">
        <f t="shared" si="22"/>
        <v>12631.579999999958</v>
      </c>
      <c r="J768" s="7" t="s">
        <v>21</v>
      </c>
      <c r="K768" s="7" t="s">
        <v>21</v>
      </c>
      <c r="L768" s="7">
        <v>4</v>
      </c>
      <c r="M768" s="7">
        <f>AVERAGE(J768:L768)</f>
        <v>4</v>
      </c>
      <c r="N768" s="7" t="str">
        <f>IF(M768&lt;=6.9, "Detractor", IF(M768&lt;=8.9, "Neutral",IF(M768&gt;=9, "Promoter")))</f>
        <v>Detractor</v>
      </c>
      <c r="O768" s="5" t="s">
        <v>22</v>
      </c>
      <c r="P768" s="5" t="s">
        <v>22</v>
      </c>
      <c r="Q768" s="5" t="s">
        <v>22</v>
      </c>
      <c r="R768" s="7" t="s">
        <v>24</v>
      </c>
      <c r="S768" s="7">
        <v>1</v>
      </c>
      <c r="T768" s="7">
        <v>0.31</v>
      </c>
      <c r="U768" s="7" t="str">
        <f t="shared" si="23"/>
        <v>Medium</v>
      </c>
    </row>
    <row r="769" spans="1:21" x14ac:dyDescent="0.5">
      <c r="A769" s="5" t="s">
        <v>410</v>
      </c>
      <c r="B769" s="5" t="s">
        <v>31</v>
      </c>
      <c r="C769" s="5" t="s">
        <v>27</v>
      </c>
      <c r="D769" s="5">
        <v>19</v>
      </c>
      <c r="E769" s="5">
        <f>20.5-D769</f>
        <v>1.5</v>
      </c>
      <c r="F769" s="6">
        <v>98808</v>
      </c>
      <c r="G769" s="6">
        <v>117581.52</v>
      </c>
      <c r="H769" s="6">
        <f>(G769-F769)/E769</f>
        <v>12515.680000000002</v>
      </c>
      <c r="I769" s="6">
        <f t="shared" si="22"/>
        <v>18773.520000000004</v>
      </c>
      <c r="J769" s="7" t="s">
        <v>21</v>
      </c>
      <c r="K769" s="7" t="s">
        <v>21</v>
      </c>
      <c r="L769" s="7">
        <v>10</v>
      </c>
      <c r="M769" s="7">
        <f>AVERAGE(J769:L769)</f>
        <v>10</v>
      </c>
      <c r="N769" s="7" t="str">
        <f>IF(M769&lt;=6.9, "Detractor", IF(M769&lt;=8.9, "Neutral",IF(M769&gt;=9, "Promoter")))</f>
        <v>Promoter</v>
      </c>
      <c r="O769" s="5" t="s">
        <v>23</v>
      </c>
      <c r="P769" s="5" t="s">
        <v>22</v>
      </c>
      <c r="Q769" s="5" t="s">
        <v>23</v>
      </c>
      <c r="R769" s="7" t="s">
        <v>36</v>
      </c>
      <c r="S769" s="7">
        <v>1</v>
      </c>
      <c r="T769" s="7">
        <v>0.9</v>
      </c>
      <c r="U769" s="7" t="str">
        <f t="shared" si="23"/>
        <v>Highest</v>
      </c>
    </row>
    <row r="770" spans="1:21" x14ac:dyDescent="0.5">
      <c r="A770" s="5" t="s">
        <v>764</v>
      </c>
      <c r="B770" s="5" t="s">
        <v>35</v>
      </c>
      <c r="C770" s="5" t="s">
        <v>43</v>
      </c>
      <c r="D770" s="5">
        <v>17.5</v>
      </c>
      <c r="E770" s="5">
        <f>20.5-D770</f>
        <v>3</v>
      </c>
      <c r="F770" s="6">
        <v>88618</v>
      </c>
      <c r="G770" s="6">
        <v>124951.38</v>
      </c>
      <c r="H770" s="6">
        <f>(G770-F770)/E770</f>
        <v>12111.126666666669</v>
      </c>
      <c r="I770" s="6">
        <f t="shared" si="22"/>
        <v>36333.380000000005</v>
      </c>
      <c r="J770" s="7">
        <v>6</v>
      </c>
      <c r="K770" s="7">
        <v>9</v>
      </c>
      <c r="L770" s="7">
        <v>4</v>
      </c>
      <c r="M770" s="7">
        <f>AVERAGE(J770:L770)</f>
        <v>6.333333333333333</v>
      </c>
      <c r="N770" s="7" t="str">
        <f>IF(M770&lt;=6.9, "Detractor", IF(M770&lt;=8.9, "Neutral",IF(M770&gt;=9, "Promoter")))</f>
        <v>Detractor</v>
      </c>
      <c r="O770" s="5" t="s">
        <v>22</v>
      </c>
      <c r="P770" s="5" t="s">
        <v>23</v>
      </c>
      <c r="Q770" s="5" t="s">
        <v>22</v>
      </c>
      <c r="R770" s="7" t="s">
        <v>36</v>
      </c>
      <c r="S770" s="7">
        <v>5</v>
      </c>
      <c r="T770" s="7">
        <v>0.83</v>
      </c>
      <c r="U770" s="7" t="str">
        <f t="shared" si="23"/>
        <v>Highest</v>
      </c>
    </row>
    <row r="771" spans="1:21" x14ac:dyDescent="0.5">
      <c r="A771" s="5" t="s">
        <v>996</v>
      </c>
      <c r="B771" s="5" t="s">
        <v>31</v>
      </c>
      <c r="C771" s="5" t="s">
        <v>27</v>
      </c>
      <c r="D771" s="5">
        <v>17.75</v>
      </c>
      <c r="E771" s="5">
        <f>20.5-D771</f>
        <v>2.75</v>
      </c>
      <c r="F771" s="6">
        <v>90667</v>
      </c>
      <c r="G771" s="6">
        <v>123307.12</v>
      </c>
      <c r="H771" s="6">
        <f>(G771-F771)/E771</f>
        <v>11869.134545454544</v>
      </c>
      <c r="I771" s="6">
        <f t="shared" ref="I771:I834" si="24">G771-F771</f>
        <v>32640.119999999995</v>
      </c>
      <c r="J771" s="7">
        <v>8</v>
      </c>
      <c r="K771" s="7">
        <v>5</v>
      </c>
      <c r="L771" s="7">
        <v>4</v>
      </c>
      <c r="M771" s="7">
        <f>AVERAGE(J771:L771)</f>
        <v>5.666666666666667</v>
      </c>
      <c r="N771" s="7" t="str">
        <f>IF(M771&lt;=6.9, "Detractor", IF(M771&lt;=8.9, "Neutral",IF(M771&gt;=9, "Promoter")))</f>
        <v>Detractor</v>
      </c>
      <c r="O771" s="5" t="s">
        <v>23</v>
      </c>
      <c r="P771" s="5" t="s">
        <v>22</v>
      </c>
      <c r="Q771" s="5" t="s">
        <v>22</v>
      </c>
      <c r="R771" s="7" t="s">
        <v>36</v>
      </c>
      <c r="S771" s="7">
        <v>3</v>
      </c>
      <c r="T771" s="7">
        <v>0.56999999999999995</v>
      </c>
      <c r="U771" s="7" t="str">
        <f t="shared" ref="U771:U834" si="25">IF(T771&lt;=0.25,"Low",IF(T771&lt;=0.5,"Medium",IF(T771&lt;=0.75,"High",IF(T771&gt;=0.76,"Highest"))))</f>
        <v>High</v>
      </c>
    </row>
    <row r="772" spans="1:21" x14ac:dyDescent="0.5">
      <c r="A772" s="5" t="s">
        <v>428</v>
      </c>
      <c r="B772" s="5" t="s">
        <v>31</v>
      </c>
      <c r="C772" s="5" t="s">
        <v>20</v>
      </c>
      <c r="D772" s="5">
        <v>17.25</v>
      </c>
      <c r="E772" s="5">
        <f>20.5-D772</f>
        <v>3.25</v>
      </c>
      <c r="F772" s="6">
        <v>192090</v>
      </c>
      <c r="G772" s="6">
        <v>230508</v>
      </c>
      <c r="H772" s="6">
        <f>(G772-F772)/E772</f>
        <v>11820.923076923076</v>
      </c>
      <c r="I772" s="6">
        <f t="shared" si="24"/>
        <v>38418</v>
      </c>
      <c r="J772" s="7">
        <v>8</v>
      </c>
      <c r="K772" s="7">
        <v>6</v>
      </c>
      <c r="L772" s="7">
        <v>8</v>
      </c>
      <c r="M772" s="7">
        <f>AVERAGE(J772:L772)</f>
        <v>7.333333333333333</v>
      </c>
      <c r="N772" s="7" t="str">
        <f>IF(M772&lt;=6.9, "Detractor", IF(M772&lt;=8.9, "Neutral",IF(M772&gt;=9, "Promoter")))</f>
        <v>Neutral</v>
      </c>
      <c r="O772" s="5" t="s">
        <v>23</v>
      </c>
      <c r="P772" s="5" t="s">
        <v>23</v>
      </c>
      <c r="Q772" s="5" t="s">
        <v>23</v>
      </c>
      <c r="R772" s="7" t="s">
        <v>36</v>
      </c>
      <c r="S772" s="7" t="e">
        <v>#N/A</v>
      </c>
      <c r="T772" s="7" t="e">
        <v>#N/A</v>
      </c>
      <c r="U772" s="7" t="e">
        <f t="shared" si="25"/>
        <v>#N/A</v>
      </c>
    </row>
    <row r="773" spans="1:21" x14ac:dyDescent="0.5">
      <c r="A773" s="5" t="s">
        <v>328</v>
      </c>
      <c r="B773" s="5" t="s">
        <v>35</v>
      </c>
      <c r="C773" s="5" t="s">
        <v>39</v>
      </c>
      <c r="D773" s="5">
        <v>18.75</v>
      </c>
      <c r="E773" s="5">
        <f>20.5-D773</f>
        <v>1.75</v>
      </c>
      <c r="F773" s="6">
        <v>121596</v>
      </c>
      <c r="G773" s="6">
        <v>142267.32</v>
      </c>
      <c r="H773" s="6">
        <f>(G773-F773)/E773</f>
        <v>11812.182857142861</v>
      </c>
      <c r="I773" s="6">
        <f t="shared" si="24"/>
        <v>20671.320000000007</v>
      </c>
      <c r="J773" s="7" t="s">
        <v>21</v>
      </c>
      <c r="K773" s="7">
        <v>10</v>
      </c>
      <c r="L773" s="7">
        <v>9</v>
      </c>
      <c r="M773" s="7">
        <f>AVERAGE(J773:L773)</f>
        <v>9.5</v>
      </c>
      <c r="N773" s="7" t="str">
        <f>IF(M773&lt;=6.9, "Detractor", IF(M773&lt;=8.9, "Neutral",IF(M773&gt;=9, "Promoter")))</f>
        <v>Promoter</v>
      </c>
      <c r="O773" s="5" t="s">
        <v>23</v>
      </c>
      <c r="P773" s="5" t="s">
        <v>23</v>
      </c>
      <c r="Q773" s="5" t="s">
        <v>22</v>
      </c>
      <c r="R773" s="7" t="s">
        <v>24</v>
      </c>
      <c r="S773" s="7">
        <v>3</v>
      </c>
      <c r="T773" s="7">
        <v>0.72</v>
      </c>
      <c r="U773" s="7" t="str">
        <f t="shared" si="25"/>
        <v>High</v>
      </c>
    </row>
    <row r="774" spans="1:21" x14ac:dyDescent="0.5">
      <c r="A774" s="5" t="s">
        <v>356</v>
      </c>
      <c r="B774" s="5" t="s">
        <v>31</v>
      </c>
      <c r="C774" s="5" t="s">
        <v>27</v>
      </c>
      <c r="D774" s="5">
        <v>18</v>
      </c>
      <c r="E774" s="5">
        <f>20.5-D774</f>
        <v>2.5</v>
      </c>
      <c r="F774" s="6">
        <v>140522</v>
      </c>
      <c r="G774" s="6">
        <v>170031.62</v>
      </c>
      <c r="H774" s="6">
        <f>(G774-F774)/E774</f>
        <v>11803.847999999998</v>
      </c>
      <c r="I774" s="6">
        <f t="shared" si="24"/>
        <v>29509.619999999995</v>
      </c>
      <c r="J774" s="7" t="s">
        <v>21</v>
      </c>
      <c r="K774" s="7">
        <v>4</v>
      </c>
      <c r="L774" s="7">
        <v>7</v>
      </c>
      <c r="M774" s="7">
        <f>AVERAGE(J774:L774)</f>
        <v>5.5</v>
      </c>
      <c r="N774" s="7" t="str">
        <f>IF(M774&lt;=6.9, "Detractor", IF(M774&lt;=8.9, "Neutral",IF(M774&gt;=9, "Promoter")))</f>
        <v>Detractor</v>
      </c>
      <c r="O774" s="5" t="s">
        <v>23</v>
      </c>
      <c r="P774" s="5" t="s">
        <v>23</v>
      </c>
      <c r="Q774" s="5" t="s">
        <v>22</v>
      </c>
      <c r="R774" s="7" t="s">
        <v>24</v>
      </c>
      <c r="S774" s="7">
        <v>3</v>
      </c>
      <c r="T774" s="7">
        <v>0.71</v>
      </c>
      <c r="U774" s="7" t="str">
        <f t="shared" si="25"/>
        <v>High</v>
      </c>
    </row>
    <row r="775" spans="1:21" x14ac:dyDescent="0.5">
      <c r="A775" s="5" t="s">
        <v>489</v>
      </c>
      <c r="B775" s="5" t="s">
        <v>26</v>
      </c>
      <c r="C775" s="5" t="s">
        <v>70</v>
      </c>
      <c r="D775" s="5">
        <v>19.5</v>
      </c>
      <c r="E775" s="5">
        <f>20.5-D775</f>
        <v>1</v>
      </c>
      <c r="F775" s="6">
        <v>584682</v>
      </c>
      <c r="G775" s="6">
        <v>596375.64</v>
      </c>
      <c r="H775" s="6">
        <f>(G775-F775)/E775</f>
        <v>11693.640000000014</v>
      </c>
      <c r="I775" s="6">
        <f t="shared" si="24"/>
        <v>11693.640000000014</v>
      </c>
      <c r="J775" s="7" t="s">
        <v>21</v>
      </c>
      <c r="K775" s="7" t="s">
        <v>21</v>
      </c>
      <c r="L775" s="7">
        <v>3</v>
      </c>
      <c r="M775" s="7">
        <f>AVERAGE(J775:L775)</f>
        <v>3</v>
      </c>
      <c r="N775" s="7" t="str">
        <f>IF(M775&lt;=6.9, "Detractor", IF(M775&lt;=8.9, "Neutral",IF(M775&gt;=9, "Promoter")))</f>
        <v>Detractor</v>
      </c>
      <c r="O775" s="5" t="s">
        <v>23</v>
      </c>
      <c r="P775" s="5" t="s">
        <v>23</v>
      </c>
      <c r="Q775" s="5" t="s">
        <v>23</v>
      </c>
      <c r="R775" s="7" t="s">
        <v>24</v>
      </c>
      <c r="S775" s="7">
        <v>0</v>
      </c>
      <c r="T775" s="7">
        <v>0.24</v>
      </c>
      <c r="U775" s="7" t="str">
        <f t="shared" si="25"/>
        <v>Low</v>
      </c>
    </row>
    <row r="776" spans="1:21" x14ac:dyDescent="0.5">
      <c r="A776" s="5" t="s">
        <v>353</v>
      </c>
      <c r="B776" s="5" t="s">
        <v>31</v>
      </c>
      <c r="C776" s="5" t="s">
        <v>54</v>
      </c>
      <c r="D776" s="5">
        <v>18.25</v>
      </c>
      <c r="E776" s="5">
        <f>20.5-D776</f>
        <v>2.25</v>
      </c>
      <c r="F776" s="6">
        <v>96849</v>
      </c>
      <c r="G776" s="6">
        <v>122998.23000000001</v>
      </c>
      <c r="H776" s="6">
        <f>(G776-F776)/E776</f>
        <v>11621.880000000005</v>
      </c>
      <c r="I776" s="6">
        <f t="shared" si="24"/>
        <v>26149.23000000001</v>
      </c>
      <c r="J776" s="7" t="s">
        <v>21</v>
      </c>
      <c r="K776" s="7">
        <v>9</v>
      </c>
      <c r="L776" s="7">
        <v>4</v>
      </c>
      <c r="M776" s="7">
        <f>AVERAGE(J776:L776)</f>
        <v>6.5</v>
      </c>
      <c r="N776" s="7" t="str">
        <f>IF(M776&lt;=6.9, "Detractor", IF(M776&lt;=8.9, "Neutral",IF(M776&gt;=9, "Promoter")))</f>
        <v>Detractor</v>
      </c>
      <c r="O776" s="5" t="s">
        <v>22</v>
      </c>
      <c r="P776" s="5" t="s">
        <v>23</v>
      </c>
      <c r="Q776" s="5" t="s">
        <v>23</v>
      </c>
      <c r="R776" s="7" t="s">
        <v>36</v>
      </c>
      <c r="S776" s="7">
        <v>1</v>
      </c>
      <c r="T776" s="7">
        <v>0.76</v>
      </c>
      <c r="U776" s="7" t="str">
        <f t="shared" si="25"/>
        <v>Highest</v>
      </c>
    </row>
    <row r="777" spans="1:21" x14ac:dyDescent="0.5">
      <c r="A777" s="5" t="s">
        <v>722</v>
      </c>
      <c r="B777" s="5" t="s">
        <v>31</v>
      </c>
      <c r="C777" s="5" t="s">
        <v>41</v>
      </c>
      <c r="D777" s="5">
        <v>17.5</v>
      </c>
      <c r="E777" s="5">
        <f>20.5-D777</f>
        <v>3</v>
      </c>
      <c r="F777" s="6">
        <v>213812</v>
      </c>
      <c r="G777" s="6">
        <v>248021.91999999998</v>
      </c>
      <c r="H777" s="6">
        <f>(G777-F777)/E777</f>
        <v>11403.306666666662</v>
      </c>
      <c r="I777" s="6">
        <f t="shared" si="24"/>
        <v>34209.919999999984</v>
      </c>
      <c r="J777" s="7">
        <v>8</v>
      </c>
      <c r="K777" s="7">
        <v>7</v>
      </c>
      <c r="L777" s="7">
        <v>4</v>
      </c>
      <c r="M777" s="7">
        <f>AVERAGE(J777:L777)</f>
        <v>6.333333333333333</v>
      </c>
      <c r="N777" s="7" t="str">
        <f>IF(M777&lt;=6.9, "Detractor", IF(M777&lt;=8.9, "Neutral",IF(M777&gt;=9, "Promoter")))</f>
        <v>Detractor</v>
      </c>
      <c r="O777" s="5" t="s">
        <v>23</v>
      </c>
      <c r="P777" s="5" t="s">
        <v>22</v>
      </c>
      <c r="Q777" s="5" t="s">
        <v>22</v>
      </c>
      <c r="R777" s="7" t="s">
        <v>24</v>
      </c>
      <c r="S777" s="7">
        <v>6</v>
      </c>
      <c r="T777" s="7">
        <v>0.88</v>
      </c>
      <c r="U777" s="7" t="str">
        <f t="shared" si="25"/>
        <v>Highest</v>
      </c>
    </row>
    <row r="778" spans="1:21" x14ac:dyDescent="0.5">
      <c r="A778" s="5" t="s">
        <v>88</v>
      </c>
      <c r="B778" s="5" t="s">
        <v>31</v>
      </c>
      <c r="C778" s="5" t="s">
        <v>27</v>
      </c>
      <c r="D778" s="5">
        <v>19.5</v>
      </c>
      <c r="E778" s="5">
        <f>20.5-D778</f>
        <v>1</v>
      </c>
      <c r="F778" s="6">
        <v>377663</v>
      </c>
      <c r="G778" s="6">
        <v>388992.89</v>
      </c>
      <c r="H778" s="6">
        <f>(G778-F778)/E778</f>
        <v>11329.890000000014</v>
      </c>
      <c r="I778" s="6">
        <f t="shared" si="24"/>
        <v>11329.890000000014</v>
      </c>
      <c r="J778" s="7" t="s">
        <v>21</v>
      </c>
      <c r="K778" s="7" t="s">
        <v>21</v>
      </c>
      <c r="L778" s="7">
        <v>9</v>
      </c>
      <c r="M778" s="7">
        <f>AVERAGE(J778:L778)</f>
        <v>9</v>
      </c>
      <c r="N778" s="7" t="str">
        <f>IF(M778&lt;=6.9, "Detractor", IF(M778&lt;=8.9, "Neutral",IF(M778&gt;=9, "Promoter")))</f>
        <v>Promoter</v>
      </c>
      <c r="O778" s="5" t="s">
        <v>22</v>
      </c>
      <c r="P778" s="5" t="s">
        <v>23</v>
      </c>
      <c r="Q778" s="5" t="s">
        <v>23</v>
      </c>
      <c r="R778" s="7" t="s">
        <v>24</v>
      </c>
      <c r="S778" s="7">
        <v>2</v>
      </c>
      <c r="T778" s="7">
        <v>0.93</v>
      </c>
      <c r="U778" s="7" t="str">
        <f t="shared" si="25"/>
        <v>Highest</v>
      </c>
    </row>
    <row r="779" spans="1:21" x14ac:dyDescent="0.5">
      <c r="A779" s="5" t="s">
        <v>144</v>
      </c>
      <c r="B779" s="5" t="s">
        <v>26</v>
      </c>
      <c r="C779" s="5" t="s">
        <v>54</v>
      </c>
      <c r="D779" s="5">
        <v>18.5</v>
      </c>
      <c r="E779" s="5">
        <f>20.5-D779</f>
        <v>2</v>
      </c>
      <c r="F779" s="6">
        <v>203366</v>
      </c>
      <c r="G779" s="6">
        <v>225736.26</v>
      </c>
      <c r="H779" s="6">
        <f>(G779-F779)/E779</f>
        <v>11185.130000000005</v>
      </c>
      <c r="I779" s="6">
        <f t="shared" si="24"/>
        <v>22370.260000000009</v>
      </c>
      <c r="J779" s="7" t="s">
        <v>21</v>
      </c>
      <c r="K779" s="7">
        <v>8</v>
      </c>
      <c r="L779" s="7">
        <v>10</v>
      </c>
      <c r="M779" s="7">
        <f>AVERAGE(J779:L779)</f>
        <v>9</v>
      </c>
      <c r="N779" s="7" t="str">
        <f>IF(M779&lt;=6.9, "Detractor", IF(M779&lt;=8.9, "Neutral",IF(M779&gt;=9, "Promoter")))</f>
        <v>Promoter</v>
      </c>
      <c r="O779" s="5" t="s">
        <v>23</v>
      </c>
      <c r="P779" s="5" t="s">
        <v>23</v>
      </c>
      <c r="Q779" s="5" t="s">
        <v>23</v>
      </c>
      <c r="R779" s="7" t="s">
        <v>36</v>
      </c>
      <c r="S779" s="7">
        <v>1</v>
      </c>
      <c r="T779" s="7">
        <v>0.52</v>
      </c>
      <c r="U779" s="7" t="str">
        <f t="shared" si="25"/>
        <v>High</v>
      </c>
    </row>
    <row r="780" spans="1:21" x14ac:dyDescent="0.5">
      <c r="A780" s="5" t="s">
        <v>711</v>
      </c>
      <c r="B780" s="5" t="s">
        <v>26</v>
      </c>
      <c r="C780" s="5" t="s">
        <v>27</v>
      </c>
      <c r="D780" s="5">
        <v>18.25</v>
      </c>
      <c r="E780" s="5">
        <f>20.5-D780</f>
        <v>2.25</v>
      </c>
      <c r="F780" s="6">
        <v>148034</v>
      </c>
      <c r="G780" s="6">
        <v>173199.78</v>
      </c>
      <c r="H780" s="6">
        <f>(G780-F780)/E780</f>
        <v>11184.79111111111</v>
      </c>
      <c r="I780" s="6">
        <f t="shared" si="24"/>
        <v>25165.78</v>
      </c>
      <c r="J780" s="7" t="s">
        <v>21</v>
      </c>
      <c r="K780" s="7">
        <v>10</v>
      </c>
      <c r="L780" s="7">
        <v>10</v>
      </c>
      <c r="M780" s="7">
        <f>AVERAGE(J780:L780)</f>
        <v>10</v>
      </c>
      <c r="N780" s="7" t="str">
        <f>IF(M780&lt;=6.9, "Detractor", IF(M780&lt;=8.9, "Neutral",IF(M780&gt;=9, "Promoter")))</f>
        <v>Promoter</v>
      </c>
      <c r="O780" s="5" t="s">
        <v>23</v>
      </c>
      <c r="P780" s="5" t="s">
        <v>22</v>
      </c>
      <c r="Q780" s="5" t="s">
        <v>23</v>
      </c>
      <c r="R780" s="7" t="s">
        <v>24</v>
      </c>
      <c r="S780" s="7">
        <v>3</v>
      </c>
      <c r="T780" s="7">
        <v>0.2</v>
      </c>
      <c r="U780" s="7" t="str">
        <f t="shared" si="25"/>
        <v>Low</v>
      </c>
    </row>
    <row r="781" spans="1:21" x14ac:dyDescent="0.5">
      <c r="A781" s="5" t="s">
        <v>1019</v>
      </c>
      <c r="B781" s="5" t="s">
        <v>31</v>
      </c>
      <c r="C781" s="5" t="s">
        <v>46</v>
      </c>
      <c r="D781" s="5">
        <v>17.75</v>
      </c>
      <c r="E781" s="5">
        <f>20.5-D781</f>
        <v>2.75</v>
      </c>
      <c r="F781" s="6">
        <v>125954</v>
      </c>
      <c r="G781" s="6">
        <v>156182.96</v>
      </c>
      <c r="H781" s="6">
        <f>(G781-F781)/E781</f>
        <v>10992.349090909089</v>
      </c>
      <c r="I781" s="6">
        <f t="shared" si="24"/>
        <v>30228.959999999992</v>
      </c>
      <c r="J781" s="7">
        <v>7</v>
      </c>
      <c r="K781" s="7">
        <v>9</v>
      </c>
      <c r="L781" s="7">
        <v>8</v>
      </c>
      <c r="M781" s="7">
        <f>AVERAGE(J781:L781)</f>
        <v>8</v>
      </c>
      <c r="N781" s="7" t="str">
        <f>IF(M781&lt;=6.9, "Detractor", IF(M781&lt;=8.9, "Neutral",IF(M781&gt;=9, "Promoter")))</f>
        <v>Neutral</v>
      </c>
      <c r="O781" s="5" t="s">
        <v>23</v>
      </c>
      <c r="P781" s="5" t="s">
        <v>23</v>
      </c>
      <c r="Q781" s="5" t="s">
        <v>22</v>
      </c>
      <c r="R781" s="7" t="s">
        <v>36</v>
      </c>
      <c r="S781" s="7">
        <v>6</v>
      </c>
      <c r="T781" s="7">
        <v>0.11</v>
      </c>
      <c r="U781" s="7" t="str">
        <f t="shared" si="25"/>
        <v>Low</v>
      </c>
    </row>
    <row r="782" spans="1:21" x14ac:dyDescent="0.5">
      <c r="A782" s="5" t="s">
        <v>236</v>
      </c>
      <c r="B782" s="5" t="s">
        <v>26</v>
      </c>
      <c r="C782" s="5" t="s">
        <v>33</v>
      </c>
      <c r="D782" s="5">
        <v>17.25</v>
      </c>
      <c r="E782" s="5">
        <f>20.5-D782</f>
        <v>3.25</v>
      </c>
      <c r="F782" s="6">
        <v>254558</v>
      </c>
      <c r="G782" s="6">
        <v>290196.12</v>
      </c>
      <c r="H782" s="6">
        <f>(G782-F782)/E782</f>
        <v>10965.575384615384</v>
      </c>
      <c r="I782" s="6">
        <f t="shared" si="24"/>
        <v>35638.119999999995</v>
      </c>
      <c r="J782" s="7">
        <v>8</v>
      </c>
      <c r="K782" s="7">
        <v>10</v>
      </c>
      <c r="L782" s="7">
        <v>7</v>
      </c>
      <c r="M782" s="7">
        <f>AVERAGE(J782:L782)</f>
        <v>8.3333333333333339</v>
      </c>
      <c r="N782" s="7" t="str">
        <f>IF(M782&lt;=6.9, "Detractor", IF(M782&lt;=8.9, "Neutral",IF(M782&gt;=9, "Promoter")))</f>
        <v>Neutral</v>
      </c>
      <c r="O782" s="5" t="s">
        <v>22</v>
      </c>
      <c r="P782" s="5" t="s">
        <v>23</v>
      </c>
      <c r="Q782" s="5" t="s">
        <v>22</v>
      </c>
      <c r="R782" s="7" t="s">
        <v>36</v>
      </c>
      <c r="S782" s="7">
        <v>3</v>
      </c>
      <c r="T782" s="7">
        <v>0.97</v>
      </c>
      <c r="U782" s="7" t="str">
        <f t="shared" si="25"/>
        <v>Highest</v>
      </c>
    </row>
    <row r="783" spans="1:21" x14ac:dyDescent="0.5">
      <c r="A783" s="5" t="s">
        <v>640</v>
      </c>
      <c r="B783" s="5" t="s">
        <v>35</v>
      </c>
      <c r="C783" s="5" t="s">
        <v>20</v>
      </c>
      <c r="D783" s="5">
        <v>17.5</v>
      </c>
      <c r="E783" s="5">
        <f>20.5-D783</f>
        <v>3</v>
      </c>
      <c r="F783" s="6">
        <v>126301</v>
      </c>
      <c r="G783" s="6">
        <v>159139.26</v>
      </c>
      <c r="H783" s="6">
        <f>(G783-F783)/E783</f>
        <v>10946.08666666667</v>
      </c>
      <c r="I783" s="6">
        <f t="shared" si="24"/>
        <v>32838.260000000009</v>
      </c>
      <c r="J783" s="7">
        <v>9</v>
      </c>
      <c r="K783" s="7">
        <v>10</v>
      </c>
      <c r="L783" s="7">
        <v>9</v>
      </c>
      <c r="M783" s="7">
        <f>AVERAGE(J783:L783)</f>
        <v>9.3333333333333339</v>
      </c>
      <c r="N783" s="7" t="str">
        <f>IF(M783&lt;=6.9, "Detractor", IF(M783&lt;=8.9, "Neutral",IF(M783&gt;=9, "Promoter")))</f>
        <v>Promoter</v>
      </c>
      <c r="O783" s="5" t="s">
        <v>23</v>
      </c>
      <c r="P783" s="5" t="s">
        <v>23</v>
      </c>
      <c r="Q783" s="5" t="s">
        <v>23</v>
      </c>
      <c r="R783" s="7" t="s">
        <v>36</v>
      </c>
      <c r="S783" s="7" t="e">
        <v>#N/A</v>
      </c>
      <c r="T783" s="7" t="e">
        <v>#N/A</v>
      </c>
      <c r="U783" s="7" t="e">
        <f t="shared" si="25"/>
        <v>#N/A</v>
      </c>
    </row>
    <row r="784" spans="1:21" x14ac:dyDescent="0.5">
      <c r="A784" s="5" t="s">
        <v>497</v>
      </c>
      <c r="B784" s="5" t="s">
        <v>26</v>
      </c>
      <c r="C784" s="5" t="s">
        <v>41</v>
      </c>
      <c r="D784" s="5">
        <v>17.75</v>
      </c>
      <c r="E784" s="5">
        <f>20.5-D784</f>
        <v>2.75</v>
      </c>
      <c r="F784" s="6">
        <v>744038</v>
      </c>
      <c r="G784" s="6">
        <v>773799.52</v>
      </c>
      <c r="H784" s="6">
        <f>(G784-F784)/E784</f>
        <v>10822.370909090916</v>
      </c>
      <c r="I784" s="6">
        <f t="shared" si="24"/>
        <v>29761.520000000019</v>
      </c>
      <c r="J784" s="7">
        <v>8</v>
      </c>
      <c r="K784" s="7">
        <v>9</v>
      </c>
      <c r="L784" s="7">
        <v>8</v>
      </c>
      <c r="M784" s="7">
        <f>AVERAGE(J784:L784)</f>
        <v>8.3333333333333339</v>
      </c>
      <c r="N784" s="7" t="str">
        <f>IF(M784&lt;=6.9, "Detractor", IF(M784&lt;=8.9, "Neutral",IF(M784&gt;=9, "Promoter")))</f>
        <v>Neutral</v>
      </c>
      <c r="O784" s="5" t="s">
        <v>23</v>
      </c>
      <c r="P784" s="5" t="s">
        <v>22</v>
      </c>
      <c r="Q784" s="5" t="s">
        <v>23</v>
      </c>
      <c r="R784" s="7" t="s">
        <v>36</v>
      </c>
      <c r="S784" s="7">
        <v>1</v>
      </c>
      <c r="T784" s="7">
        <v>0.4</v>
      </c>
      <c r="U784" s="7" t="str">
        <f t="shared" si="25"/>
        <v>Medium</v>
      </c>
    </row>
    <row r="785" spans="1:21" x14ac:dyDescent="0.5">
      <c r="A785" s="5" t="s">
        <v>641</v>
      </c>
      <c r="B785" s="5" t="s">
        <v>19</v>
      </c>
      <c r="C785" s="5" t="s">
        <v>27</v>
      </c>
      <c r="D785" s="5">
        <v>17.75</v>
      </c>
      <c r="E785" s="5">
        <f>20.5-D785</f>
        <v>2.75</v>
      </c>
      <c r="F785" s="6">
        <v>224120</v>
      </c>
      <c r="G785" s="6">
        <v>253255.6</v>
      </c>
      <c r="H785" s="6">
        <f>(G785-F785)/E785</f>
        <v>10594.763636363639</v>
      </c>
      <c r="I785" s="6">
        <f t="shared" si="24"/>
        <v>29135.600000000006</v>
      </c>
      <c r="J785" s="7">
        <v>9</v>
      </c>
      <c r="K785" s="7">
        <v>9</v>
      </c>
      <c r="L785" s="7">
        <v>10</v>
      </c>
      <c r="M785" s="7">
        <f>AVERAGE(J785:L785)</f>
        <v>9.3333333333333339</v>
      </c>
      <c r="N785" s="7" t="str">
        <f>IF(M785&lt;=6.9, "Detractor", IF(M785&lt;=8.9, "Neutral",IF(M785&gt;=9, "Promoter")))</f>
        <v>Promoter</v>
      </c>
      <c r="O785" s="5" t="s">
        <v>22</v>
      </c>
      <c r="P785" s="5" t="s">
        <v>22</v>
      </c>
      <c r="Q785" s="5" t="s">
        <v>22</v>
      </c>
      <c r="R785" s="7" t="s">
        <v>24</v>
      </c>
      <c r="S785" s="7">
        <v>4</v>
      </c>
      <c r="T785" s="7">
        <v>0.42</v>
      </c>
      <c r="U785" s="7" t="str">
        <f t="shared" si="25"/>
        <v>Medium</v>
      </c>
    </row>
    <row r="786" spans="1:21" x14ac:dyDescent="0.5">
      <c r="A786" s="5" t="s">
        <v>278</v>
      </c>
      <c r="B786" s="5" t="s">
        <v>19</v>
      </c>
      <c r="C786" s="5" t="s">
        <v>43</v>
      </c>
      <c r="D786" s="5">
        <v>18.5</v>
      </c>
      <c r="E786" s="5">
        <f>20.5-D786</f>
        <v>2</v>
      </c>
      <c r="F786" s="6">
        <v>701353</v>
      </c>
      <c r="G786" s="6">
        <v>722393.59</v>
      </c>
      <c r="H786" s="6">
        <f>(G786-F786)/E786</f>
        <v>10520.294999999984</v>
      </c>
      <c r="I786" s="6">
        <f t="shared" si="24"/>
        <v>21040.589999999967</v>
      </c>
      <c r="J786" s="7" t="s">
        <v>21</v>
      </c>
      <c r="K786" s="7">
        <v>8</v>
      </c>
      <c r="L786" s="7">
        <v>9</v>
      </c>
      <c r="M786" s="7">
        <f>AVERAGE(J786:L786)</f>
        <v>8.5</v>
      </c>
      <c r="N786" s="7" t="str">
        <f>IF(M786&lt;=6.9, "Detractor", IF(M786&lt;=8.9, "Neutral",IF(M786&gt;=9, "Promoter")))</f>
        <v>Neutral</v>
      </c>
      <c r="O786" s="5" t="s">
        <v>22</v>
      </c>
      <c r="P786" s="5" t="s">
        <v>23</v>
      </c>
      <c r="Q786" s="5" t="s">
        <v>22</v>
      </c>
      <c r="R786" s="7" t="s">
        <v>36</v>
      </c>
      <c r="S786" s="7">
        <v>2</v>
      </c>
      <c r="T786" s="7">
        <v>0.71</v>
      </c>
      <c r="U786" s="7" t="str">
        <f t="shared" si="25"/>
        <v>High</v>
      </c>
    </row>
    <row r="787" spans="1:21" x14ac:dyDescent="0.5">
      <c r="A787" s="5" t="s">
        <v>871</v>
      </c>
      <c r="B787" s="5" t="s">
        <v>35</v>
      </c>
      <c r="C787" s="5" t="s">
        <v>27</v>
      </c>
      <c r="D787" s="5">
        <v>17.5</v>
      </c>
      <c r="E787" s="5">
        <f>20.5-D787</f>
        <v>3</v>
      </c>
      <c r="F787" s="6">
        <v>224488</v>
      </c>
      <c r="G787" s="6">
        <v>255916.32</v>
      </c>
      <c r="H787" s="6">
        <f>(G787-F787)/E787</f>
        <v>10476.106666666668</v>
      </c>
      <c r="I787" s="6">
        <f t="shared" si="24"/>
        <v>31428.320000000007</v>
      </c>
      <c r="J787" s="7">
        <v>9</v>
      </c>
      <c r="K787" s="7">
        <v>8</v>
      </c>
      <c r="L787" s="7">
        <v>10</v>
      </c>
      <c r="M787" s="7">
        <f>AVERAGE(J787:L787)</f>
        <v>9</v>
      </c>
      <c r="N787" s="7" t="str">
        <f>IF(M787&lt;=6.9, "Detractor", IF(M787&lt;=8.9, "Neutral",IF(M787&gt;=9, "Promoter")))</f>
        <v>Promoter</v>
      </c>
      <c r="O787" s="5" t="s">
        <v>23</v>
      </c>
      <c r="P787" s="5" t="s">
        <v>22</v>
      </c>
      <c r="Q787" s="5" t="s">
        <v>23</v>
      </c>
      <c r="R787" s="7" t="s">
        <v>24</v>
      </c>
      <c r="S787" s="7">
        <v>4</v>
      </c>
      <c r="T787" s="7">
        <v>0.95</v>
      </c>
      <c r="U787" s="7" t="str">
        <f t="shared" si="25"/>
        <v>Highest</v>
      </c>
    </row>
    <row r="788" spans="1:21" x14ac:dyDescent="0.5">
      <c r="A788" s="5" t="s">
        <v>158</v>
      </c>
      <c r="B788" s="5" t="s">
        <v>31</v>
      </c>
      <c r="C788" s="5" t="s">
        <v>46</v>
      </c>
      <c r="D788" s="5">
        <v>17</v>
      </c>
      <c r="E788" s="5">
        <f>20.5-D788</f>
        <v>3.5</v>
      </c>
      <c r="F788" s="6">
        <v>86857</v>
      </c>
      <c r="G788" s="6">
        <v>123336.94</v>
      </c>
      <c r="H788" s="6">
        <f>(G788-F788)/E788</f>
        <v>10422.84</v>
      </c>
      <c r="I788" s="6">
        <f t="shared" si="24"/>
        <v>36479.94</v>
      </c>
      <c r="J788" s="7">
        <v>9</v>
      </c>
      <c r="K788" s="7">
        <v>10</v>
      </c>
      <c r="L788" s="7">
        <v>8</v>
      </c>
      <c r="M788" s="7">
        <f>AVERAGE(J788:L788)</f>
        <v>9</v>
      </c>
      <c r="N788" s="7" t="str">
        <f>IF(M788&lt;=6.9, "Detractor", IF(M788&lt;=8.9, "Neutral",IF(M788&gt;=9, "Promoter")))</f>
        <v>Promoter</v>
      </c>
      <c r="O788" s="5" t="s">
        <v>22</v>
      </c>
      <c r="P788" s="5" t="s">
        <v>22</v>
      </c>
      <c r="Q788" s="5" t="s">
        <v>23</v>
      </c>
      <c r="R788" s="7" t="s">
        <v>24</v>
      </c>
      <c r="S788" s="7">
        <v>6</v>
      </c>
      <c r="T788" s="7">
        <v>0.16</v>
      </c>
      <c r="U788" s="7" t="str">
        <f t="shared" si="25"/>
        <v>Low</v>
      </c>
    </row>
    <row r="789" spans="1:21" x14ac:dyDescent="0.5">
      <c r="A789" s="5" t="s">
        <v>715</v>
      </c>
      <c r="B789" s="5" t="s">
        <v>35</v>
      </c>
      <c r="C789" s="5" t="s">
        <v>72</v>
      </c>
      <c r="D789" s="5">
        <v>17.5</v>
      </c>
      <c r="E789" s="5">
        <f>20.5-D789</f>
        <v>3</v>
      </c>
      <c r="F789" s="6">
        <v>91652</v>
      </c>
      <c r="G789" s="6">
        <v>122813.68000000001</v>
      </c>
      <c r="H789" s="6">
        <f>(G789-F789)/E789</f>
        <v>10387.226666666669</v>
      </c>
      <c r="I789" s="6">
        <f t="shared" si="24"/>
        <v>31161.680000000008</v>
      </c>
      <c r="J789" s="7">
        <v>9</v>
      </c>
      <c r="K789" s="7">
        <v>10</v>
      </c>
      <c r="L789" s="7">
        <v>9</v>
      </c>
      <c r="M789" s="7">
        <f>AVERAGE(J789:L789)</f>
        <v>9.3333333333333339</v>
      </c>
      <c r="N789" s="7" t="str">
        <f>IF(M789&lt;=6.9, "Detractor", IF(M789&lt;=8.9, "Neutral",IF(M789&gt;=9, "Promoter")))</f>
        <v>Promoter</v>
      </c>
      <c r="O789" s="5" t="s">
        <v>23</v>
      </c>
      <c r="P789" s="5" t="s">
        <v>23</v>
      </c>
      <c r="Q789" s="5" t="s">
        <v>23</v>
      </c>
      <c r="R789" s="7" t="s">
        <v>24</v>
      </c>
      <c r="S789" s="7">
        <v>4</v>
      </c>
      <c r="T789" s="7">
        <v>0.65</v>
      </c>
      <c r="U789" s="7" t="str">
        <f t="shared" si="25"/>
        <v>High</v>
      </c>
    </row>
    <row r="790" spans="1:21" x14ac:dyDescent="0.5">
      <c r="A790" s="5" t="s">
        <v>603</v>
      </c>
      <c r="B790" s="5" t="s">
        <v>26</v>
      </c>
      <c r="C790" s="5" t="s">
        <v>43</v>
      </c>
      <c r="D790" s="5">
        <v>17.25</v>
      </c>
      <c r="E790" s="5">
        <f>20.5-D790</f>
        <v>3.25</v>
      </c>
      <c r="F790" s="6">
        <v>559935</v>
      </c>
      <c r="G790" s="6">
        <v>593531.1</v>
      </c>
      <c r="H790" s="6">
        <f>(G790-F790)/E790</f>
        <v>10337.261538461531</v>
      </c>
      <c r="I790" s="6">
        <f t="shared" si="24"/>
        <v>33596.099999999977</v>
      </c>
      <c r="J790" s="7">
        <v>8</v>
      </c>
      <c r="K790" s="7">
        <v>7</v>
      </c>
      <c r="L790" s="7">
        <v>7</v>
      </c>
      <c r="M790" s="7">
        <f>AVERAGE(J790:L790)</f>
        <v>7.333333333333333</v>
      </c>
      <c r="N790" s="7" t="str">
        <f>IF(M790&lt;=6.9, "Detractor", IF(M790&lt;=8.9, "Neutral",IF(M790&gt;=9, "Promoter")))</f>
        <v>Neutral</v>
      </c>
      <c r="O790" s="5" t="s">
        <v>23</v>
      </c>
      <c r="P790" s="5" t="s">
        <v>22</v>
      </c>
      <c r="Q790" s="5" t="s">
        <v>22</v>
      </c>
      <c r="R790" s="7" t="s">
        <v>24</v>
      </c>
      <c r="S790" s="7">
        <v>5</v>
      </c>
      <c r="T790" s="7">
        <v>0.97</v>
      </c>
      <c r="U790" s="7" t="str">
        <f t="shared" si="25"/>
        <v>Highest</v>
      </c>
    </row>
    <row r="791" spans="1:21" x14ac:dyDescent="0.5">
      <c r="A791" s="5" t="s">
        <v>267</v>
      </c>
      <c r="B791" s="5" t="s">
        <v>35</v>
      </c>
      <c r="C791" s="5" t="s">
        <v>29</v>
      </c>
      <c r="D791" s="5">
        <v>19</v>
      </c>
      <c r="E791" s="5">
        <f>20.5-D791</f>
        <v>1.5</v>
      </c>
      <c r="F791" s="6">
        <v>103104</v>
      </c>
      <c r="G791" s="6">
        <v>118569.60000000001</v>
      </c>
      <c r="H791" s="6">
        <f>(G791-F791)/E791</f>
        <v>10310.400000000003</v>
      </c>
      <c r="I791" s="6">
        <f t="shared" si="24"/>
        <v>15465.600000000006</v>
      </c>
      <c r="J791" s="7" t="s">
        <v>21</v>
      </c>
      <c r="K791" s="7" t="s">
        <v>21</v>
      </c>
      <c r="L791" s="7">
        <v>7</v>
      </c>
      <c r="M791" s="7">
        <f>AVERAGE(J791:L791)</f>
        <v>7</v>
      </c>
      <c r="N791" s="7" t="str">
        <f>IF(M791&lt;=6.9, "Detractor", IF(M791&lt;=8.9, "Neutral",IF(M791&gt;=9, "Promoter")))</f>
        <v>Neutral</v>
      </c>
      <c r="O791" s="5" t="s">
        <v>23</v>
      </c>
      <c r="P791" s="5" t="s">
        <v>23</v>
      </c>
      <c r="Q791" s="5" t="s">
        <v>23</v>
      </c>
      <c r="R791" s="7" t="s">
        <v>36</v>
      </c>
      <c r="S791" s="7">
        <v>2</v>
      </c>
      <c r="T791" s="7">
        <v>0.34</v>
      </c>
      <c r="U791" s="7" t="str">
        <f t="shared" si="25"/>
        <v>Medium</v>
      </c>
    </row>
    <row r="792" spans="1:21" x14ac:dyDescent="0.5">
      <c r="A792" s="5" t="s">
        <v>556</v>
      </c>
      <c r="B792" s="5" t="s">
        <v>35</v>
      </c>
      <c r="C792" s="5" t="s">
        <v>43</v>
      </c>
      <c r="D792" s="5">
        <v>18</v>
      </c>
      <c r="E792" s="5">
        <f>20.5-D792</f>
        <v>2.5</v>
      </c>
      <c r="F792" s="6">
        <v>122103</v>
      </c>
      <c r="G792" s="6">
        <v>147744.63</v>
      </c>
      <c r="H792" s="6">
        <f>(G792-F792)/E792</f>
        <v>10256.652000000002</v>
      </c>
      <c r="I792" s="6">
        <f t="shared" si="24"/>
        <v>25641.630000000005</v>
      </c>
      <c r="J792" s="7" t="s">
        <v>21</v>
      </c>
      <c r="K792" s="7">
        <v>7</v>
      </c>
      <c r="L792" s="7">
        <v>5</v>
      </c>
      <c r="M792" s="7">
        <f>AVERAGE(J792:L792)</f>
        <v>6</v>
      </c>
      <c r="N792" s="7" t="str">
        <f>IF(M792&lt;=6.9, "Detractor", IF(M792&lt;=8.9, "Neutral",IF(M792&gt;=9, "Promoter")))</f>
        <v>Detractor</v>
      </c>
      <c r="O792" s="5" t="s">
        <v>23</v>
      </c>
      <c r="P792" s="5" t="s">
        <v>23</v>
      </c>
      <c r="Q792" s="5" t="s">
        <v>22</v>
      </c>
      <c r="R792" s="7" t="s">
        <v>36</v>
      </c>
      <c r="S792" s="7">
        <v>4</v>
      </c>
      <c r="T792" s="7">
        <v>0.46</v>
      </c>
      <c r="U792" s="7" t="str">
        <f t="shared" si="25"/>
        <v>Medium</v>
      </c>
    </row>
    <row r="793" spans="1:21" x14ac:dyDescent="0.5">
      <c r="A793" s="5" t="s">
        <v>864</v>
      </c>
      <c r="B793" s="5" t="s">
        <v>31</v>
      </c>
      <c r="C793" s="5" t="s">
        <v>41</v>
      </c>
      <c r="D793" s="5">
        <v>18.75</v>
      </c>
      <c r="E793" s="5">
        <f>20.5-D793</f>
        <v>1.75</v>
      </c>
      <c r="F793" s="6">
        <v>162819</v>
      </c>
      <c r="G793" s="6">
        <v>180729.09</v>
      </c>
      <c r="H793" s="6">
        <f>(G793-F793)/E793</f>
        <v>10234.337142857141</v>
      </c>
      <c r="I793" s="6">
        <f t="shared" si="24"/>
        <v>17910.089999999997</v>
      </c>
      <c r="J793" s="7" t="s">
        <v>21</v>
      </c>
      <c r="K793" s="7">
        <v>6</v>
      </c>
      <c r="L793" s="7">
        <v>9</v>
      </c>
      <c r="M793" s="7">
        <f>AVERAGE(J793:L793)</f>
        <v>7.5</v>
      </c>
      <c r="N793" s="7" t="str">
        <f>IF(M793&lt;=6.9, "Detractor", IF(M793&lt;=8.9, "Neutral",IF(M793&gt;=9, "Promoter")))</f>
        <v>Neutral</v>
      </c>
      <c r="O793" s="5" t="s">
        <v>23</v>
      </c>
      <c r="P793" s="5" t="s">
        <v>22</v>
      </c>
      <c r="Q793" s="5" t="s">
        <v>23</v>
      </c>
      <c r="R793" s="7" t="s">
        <v>24</v>
      </c>
      <c r="S793" s="7">
        <v>4</v>
      </c>
      <c r="T793" s="7">
        <v>0.43</v>
      </c>
      <c r="U793" s="7" t="str">
        <f t="shared" si="25"/>
        <v>Medium</v>
      </c>
    </row>
    <row r="794" spans="1:21" x14ac:dyDescent="0.5">
      <c r="A794" s="5" t="s">
        <v>763</v>
      </c>
      <c r="B794" s="5" t="s">
        <v>35</v>
      </c>
      <c r="C794" s="5" t="s">
        <v>43</v>
      </c>
      <c r="D794" s="5">
        <v>18.5</v>
      </c>
      <c r="E794" s="5">
        <f>20.5-D794</f>
        <v>2</v>
      </c>
      <c r="F794" s="6">
        <v>81093</v>
      </c>
      <c r="G794" s="6">
        <v>101366.25</v>
      </c>
      <c r="H794" s="6">
        <f>(G794-F794)/E794</f>
        <v>10136.625</v>
      </c>
      <c r="I794" s="6">
        <f t="shared" si="24"/>
        <v>20273.25</v>
      </c>
      <c r="J794" s="7" t="s">
        <v>21</v>
      </c>
      <c r="K794" s="7">
        <v>8</v>
      </c>
      <c r="L794" s="7">
        <v>10</v>
      </c>
      <c r="M794" s="7">
        <f>AVERAGE(J794:L794)</f>
        <v>9</v>
      </c>
      <c r="N794" s="7" t="str">
        <f>IF(M794&lt;=6.9, "Detractor", IF(M794&lt;=8.9, "Neutral",IF(M794&gt;=9, "Promoter")))</f>
        <v>Promoter</v>
      </c>
      <c r="O794" s="5" t="s">
        <v>23</v>
      </c>
      <c r="P794" s="5" t="s">
        <v>22</v>
      </c>
      <c r="Q794" s="5" t="s">
        <v>22</v>
      </c>
      <c r="R794" s="7" t="s">
        <v>24</v>
      </c>
      <c r="S794" s="7">
        <v>1</v>
      </c>
      <c r="T794" s="7">
        <v>0.6</v>
      </c>
      <c r="U794" s="7" t="str">
        <f t="shared" si="25"/>
        <v>High</v>
      </c>
    </row>
    <row r="795" spans="1:21" x14ac:dyDescent="0.5">
      <c r="A795" s="5" t="s">
        <v>801</v>
      </c>
      <c r="B795" s="5" t="s">
        <v>35</v>
      </c>
      <c r="C795" s="5" t="s">
        <v>54</v>
      </c>
      <c r="D795" s="5">
        <v>18.5</v>
      </c>
      <c r="E795" s="5">
        <f>20.5-D795</f>
        <v>2</v>
      </c>
      <c r="F795" s="6">
        <v>155676</v>
      </c>
      <c r="G795" s="6">
        <v>175913.88</v>
      </c>
      <c r="H795" s="6">
        <f>(G795-F795)/E795</f>
        <v>10118.940000000002</v>
      </c>
      <c r="I795" s="6">
        <f t="shared" si="24"/>
        <v>20237.880000000005</v>
      </c>
      <c r="J795" s="7" t="s">
        <v>21</v>
      </c>
      <c r="K795" s="7">
        <v>8</v>
      </c>
      <c r="L795" s="7">
        <v>10</v>
      </c>
      <c r="M795" s="7">
        <f>AVERAGE(J795:L795)</f>
        <v>9</v>
      </c>
      <c r="N795" s="7" t="str">
        <f>IF(M795&lt;=6.9, "Detractor", IF(M795&lt;=8.9, "Neutral",IF(M795&gt;=9, "Promoter")))</f>
        <v>Promoter</v>
      </c>
      <c r="O795" s="5" t="s">
        <v>23</v>
      </c>
      <c r="P795" s="5" t="s">
        <v>23</v>
      </c>
      <c r="Q795" s="5" t="s">
        <v>23</v>
      </c>
      <c r="R795" s="7" t="s">
        <v>24</v>
      </c>
      <c r="S795" s="7">
        <v>3</v>
      </c>
      <c r="T795" s="7">
        <v>0.28999999999999998</v>
      </c>
      <c r="U795" s="7" t="str">
        <f t="shared" si="25"/>
        <v>Medium</v>
      </c>
    </row>
    <row r="796" spans="1:21" x14ac:dyDescent="0.5">
      <c r="A796" s="5" t="s">
        <v>736</v>
      </c>
      <c r="B796" s="5" t="s">
        <v>19</v>
      </c>
      <c r="C796" s="5" t="s">
        <v>43</v>
      </c>
      <c r="D796" s="5">
        <v>17.5</v>
      </c>
      <c r="E796" s="5">
        <f>20.5-D796</f>
        <v>3</v>
      </c>
      <c r="F796" s="6">
        <v>268785</v>
      </c>
      <c r="G796" s="6">
        <v>298351.34999999998</v>
      </c>
      <c r="H796" s="6">
        <f>(G796-F796)/E796</f>
        <v>9855.4499999999916</v>
      </c>
      <c r="I796" s="6">
        <f t="shared" si="24"/>
        <v>29566.349999999977</v>
      </c>
      <c r="J796" s="7">
        <v>7</v>
      </c>
      <c r="K796" s="7">
        <v>10</v>
      </c>
      <c r="L796" s="7">
        <v>8</v>
      </c>
      <c r="M796" s="7">
        <f>AVERAGE(J796:L796)</f>
        <v>8.3333333333333339</v>
      </c>
      <c r="N796" s="7" t="str">
        <f>IF(M796&lt;=6.9, "Detractor", IF(M796&lt;=8.9, "Neutral",IF(M796&gt;=9, "Promoter")))</f>
        <v>Neutral</v>
      </c>
      <c r="O796" s="5" t="s">
        <v>22</v>
      </c>
      <c r="P796" s="5" t="s">
        <v>22</v>
      </c>
      <c r="Q796" s="5" t="s">
        <v>23</v>
      </c>
      <c r="R796" s="7" t="s">
        <v>36</v>
      </c>
      <c r="S796" s="7">
        <v>5</v>
      </c>
      <c r="T796" s="7">
        <v>0.43</v>
      </c>
      <c r="U796" s="7" t="str">
        <f t="shared" si="25"/>
        <v>Medium</v>
      </c>
    </row>
    <row r="797" spans="1:21" x14ac:dyDescent="0.5">
      <c r="A797" s="5" t="s">
        <v>622</v>
      </c>
      <c r="B797" s="5" t="s">
        <v>19</v>
      </c>
      <c r="C797" s="5" t="s">
        <v>70</v>
      </c>
      <c r="D797" s="5">
        <v>19</v>
      </c>
      <c r="E797" s="5">
        <f>20.5-D797</f>
        <v>1.5</v>
      </c>
      <c r="F797" s="6">
        <v>736889</v>
      </c>
      <c r="G797" s="6">
        <v>751626.78</v>
      </c>
      <c r="H797" s="6">
        <f>(G797-F797)/E797</f>
        <v>9825.1866666666847</v>
      </c>
      <c r="I797" s="6">
        <f t="shared" si="24"/>
        <v>14737.780000000028</v>
      </c>
      <c r="J797" s="7" t="s">
        <v>21</v>
      </c>
      <c r="K797" s="7" t="s">
        <v>21</v>
      </c>
      <c r="L797" s="7">
        <v>3</v>
      </c>
      <c r="M797" s="7">
        <f>AVERAGE(J797:L797)</f>
        <v>3</v>
      </c>
      <c r="N797" s="7" t="str">
        <f>IF(M797&lt;=6.9, "Detractor", IF(M797&lt;=8.9, "Neutral",IF(M797&gt;=9, "Promoter")))</f>
        <v>Detractor</v>
      </c>
      <c r="O797" s="5" t="s">
        <v>23</v>
      </c>
      <c r="P797" s="5" t="s">
        <v>22</v>
      </c>
      <c r="Q797" s="5" t="s">
        <v>22</v>
      </c>
      <c r="R797" s="7" t="s">
        <v>24</v>
      </c>
      <c r="S797" s="7">
        <v>0</v>
      </c>
      <c r="T797" s="7">
        <v>0.1</v>
      </c>
      <c r="U797" s="7" t="str">
        <f t="shared" si="25"/>
        <v>Low</v>
      </c>
    </row>
    <row r="798" spans="1:21" x14ac:dyDescent="0.5">
      <c r="A798" s="5" t="s">
        <v>377</v>
      </c>
      <c r="B798" s="5" t="s">
        <v>35</v>
      </c>
      <c r="C798" s="5" t="s">
        <v>27</v>
      </c>
      <c r="D798" s="5">
        <v>17.25</v>
      </c>
      <c r="E798" s="5">
        <f>20.5-D798</f>
        <v>3.25</v>
      </c>
      <c r="F798" s="6">
        <v>83188</v>
      </c>
      <c r="G798" s="6">
        <v>114799.44</v>
      </c>
      <c r="H798" s="6">
        <f>(G798-F798)/E798</f>
        <v>9726.5969230769242</v>
      </c>
      <c r="I798" s="6">
        <f t="shared" si="24"/>
        <v>31611.440000000002</v>
      </c>
      <c r="J798" s="7">
        <v>10</v>
      </c>
      <c r="K798" s="7">
        <v>10</v>
      </c>
      <c r="L798" s="7">
        <v>10</v>
      </c>
      <c r="M798" s="7">
        <f>AVERAGE(J798:L798)</f>
        <v>10</v>
      </c>
      <c r="N798" s="7" t="str">
        <f>IF(M798&lt;=6.9, "Detractor", IF(M798&lt;=8.9, "Neutral",IF(M798&gt;=9, "Promoter")))</f>
        <v>Promoter</v>
      </c>
      <c r="O798" s="5" t="s">
        <v>22</v>
      </c>
      <c r="P798" s="5" t="s">
        <v>23</v>
      </c>
      <c r="Q798" s="5" t="s">
        <v>22</v>
      </c>
      <c r="R798" s="7" t="s">
        <v>36</v>
      </c>
      <c r="S798" s="7">
        <v>6</v>
      </c>
      <c r="T798" s="7">
        <v>0.6</v>
      </c>
      <c r="U798" s="7" t="str">
        <f t="shared" si="25"/>
        <v>High</v>
      </c>
    </row>
    <row r="799" spans="1:21" x14ac:dyDescent="0.5">
      <c r="A799" s="5" t="s">
        <v>831</v>
      </c>
      <c r="B799" s="5" t="s">
        <v>35</v>
      </c>
      <c r="C799" s="5" t="s">
        <v>39</v>
      </c>
      <c r="D799" s="5">
        <v>19.25</v>
      </c>
      <c r="E799" s="5">
        <f>20.5-D799</f>
        <v>1.25</v>
      </c>
      <c r="F799" s="6">
        <v>239298</v>
      </c>
      <c r="G799" s="6">
        <v>251262.9</v>
      </c>
      <c r="H799" s="6">
        <f>(G799-F799)/E799</f>
        <v>9571.9199999999946</v>
      </c>
      <c r="I799" s="6">
        <f t="shared" si="24"/>
        <v>11964.899999999994</v>
      </c>
      <c r="J799" s="7" t="s">
        <v>21</v>
      </c>
      <c r="K799" s="7" t="s">
        <v>21</v>
      </c>
      <c r="L799" s="7">
        <v>3</v>
      </c>
      <c r="M799" s="7">
        <f>AVERAGE(J799:L799)</f>
        <v>3</v>
      </c>
      <c r="N799" s="7" t="str">
        <f>IF(M799&lt;=6.9, "Detractor", IF(M799&lt;=8.9, "Neutral",IF(M799&gt;=9, "Promoter")))</f>
        <v>Detractor</v>
      </c>
      <c r="O799" s="5" t="s">
        <v>22</v>
      </c>
      <c r="P799" s="5" t="s">
        <v>23</v>
      </c>
      <c r="Q799" s="5" t="s">
        <v>22</v>
      </c>
      <c r="R799" s="7" t="s">
        <v>24</v>
      </c>
      <c r="S799" s="7">
        <v>2</v>
      </c>
      <c r="T799" s="7">
        <v>0.49</v>
      </c>
      <c r="U799" s="7" t="str">
        <f t="shared" si="25"/>
        <v>Medium</v>
      </c>
    </row>
    <row r="800" spans="1:21" x14ac:dyDescent="0.5">
      <c r="A800" s="5" t="s">
        <v>1011</v>
      </c>
      <c r="B800" s="5" t="s">
        <v>35</v>
      </c>
      <c r="C800" s="5" t="s">
        <v>70</v>
      </c>
      <c r="D800" s="5">
        <v>18.75</v>
      </c>
      <c r="E800" s="5">
        <f>20.5-D800</f>
        <v>1.75</v>
      </c>
      <c r="F800" s="6">
        <v>150752</v>
      </c>
      <c r="G800" s="6">
        <v>167334.72</v>
      </c>
      <c r="H800" s="6">
        <f>(G800-F800)/E800</f>
        <v>9475.84</v>
      </c>
      <c r="I800" s="6">
        <f t="shared" si="24"/>
        <v>16582.72</v>
      </c>
      <c r="J800" s="7" t="s">
        <v>21</v>
      </c>
      <c r="K800" s="7">
        <v>7</v>
      </c>
      <c r="L800" s="7">
        <v>7</v>
      </c>
      <c r="M800" s="7">
        <f>AVERAGE(J800:L800)</f>
        <v>7</v>
      </c>
      <c r="N800" s="7" t="str">
        <f>IF(M800&lt;=6.9, "Detractor", IF(M800&lt;=8.9, "Neutral",IF(M800&gt;=9, "Promoter")))</f>
        <v>Neutral</v>
      </c>
      <c r="O800" s="5" t="s">
        <v>22</v>
      </c>
      <c r="P800" s="5" t="s">
        <v>23</v>
      </c>
      <c r="Q800" s="5" t="s">
        <v>23</v>
      </c>
      <c r="R800" s="7" t="s">
        <v>24</v>
      </c>
      <c r="S800" s="7">
        <v>3</v>
      </c>
      <c r="T800" s="7">
        <v>0.79</v>
      </c>
      <c r="U800" s="7" t="str">
        <f t="shared" si="25"/>
        <v>Highest</v>
      </c>
    </row>
    <row r="801" spans="1:21" x14ac:dyDescent="0.5">
      <c r="A801" s="5" t="s">
        <v>547</v>
      </c>
      <c r="B801" s="5" t="s">
        <v>35</v>
      </c>
      <c r="C801" s="5" t="s">
        <v>33</v>
      </c>
      <c r="D801" s="5">
        <v>17.75</v>
      </c>
      <c r="E801" s="5">
        <f>20.5-D801</f>
        <v>2.75</v>
      </c>
      <c r="F801" s="6">
        <v>47643</v>
      </c>
      <c r="G801" s="6">
        <v>72893.790000000008</v>
      </c>
      <c r="H801" s="6">
        <f>(G801-F801)/E801</f>
        <v>9182.1054545454572</v>
      </c>
      <c r="I801" s="6">
        <f t="shared" si="24"/>
        <v>25250.790000000008</v>
      </c>
      <c r="J801" s="7">
        <v>6</v>
      </c>
      <c r="K801" s="7">
        <v>10</v>
      </c>
      <c r="L801" s="7">
        <v>10</v>
      </c>
      <c r="M801" s="7">
        <f>AVERAGE(J801:L801)</f>
        <v>8.6666666666666661</v>
      </c>
      <c r="N801" s="7" t="str">
        <f>IF(M801&lt;=6.9, "Detractor", IF(M801&lt;=8.9, "Neutral",IF(M801&gt;=9, "Promoter")))</f>
        <v>Neutral</v>
      </c>
      <c r="O801" s="5" t="s">
        <v>22</v>
      </c>
      <c r="P801" s="5" t="s">
        <v>23</v>
      </c>
      <c r="Q801" s="5" t="s">
        <v>23</v>
      </c>
      <c r="R801" s="7" t="s">
        <v>36</v>
      </c>
      <c r="S801" s="7">
        <v>3</v>
      </c>
      <c r="T801" s="7">
        <v>1</v>
      </c>
      <c r="U801" s="7" t="str">
        <f t="shared" si="25"/>
        <v>Highest</v>
      </c>
    </row>
    <row r="802" spans="1:21" x14ac:dyDescent="0.5">
      <c r="A802" s="5" t="s">
        <v>577</v>
      </c>
      <c r="B802" s="5" t="s">
        <v>35</v>
      </c>
      <c r="C802" s="5" t="s">
        <v>43</v>
      </c>
      <c r="D802" s="5">
        <v>18.75</v>
      </c>
      <c r="E802" s="5">
        <f>20.5-D802</f>
        <v>1.75</v>
      </c>
      <c r="F802" s="6">
        <v>41515</v>
      </c>
      <c r="G802" s="6">
        <v>57290.7</v>
      </c>
      <c r="H802" s="6">
        <f>(G802-F802)/E802</f>
        <v>9014.6857142857134</v>
      </c>
      <c r="I802" s="6">
        <f t="shared" si="24"/>
        <v>15775.699999999997</v>
      </c>
      <c r="J802" s="7" t="s">
        <v>21</v>
      </c>
      <c r="K802" s="7">
        <v>10</v>
      </c>
      <c r="L802" s="7">
        <v>8</v>
      </c>
      <c r="M802" s="7">
        <f>AVERAGE(J802:L802)</f>
        <v>9</v>
      </c>
      <c r="N802" s="7" t="str">
        <f>IF(M802&lt;=6.9, "Detractor", IF(M802&lt;=8.9, "Neutral",IF(M802&gt;=9, "Promoter")))</f>
        <v>Promoter</v>
      </c>
      <c r="O802" s="5" t="s">
        <v>22</v>
      </c>
      <c r="P802" s="5" t="s">
        <v>22</v>
      </c>
      <c r="Q802" s="5" t="s">
        <v>22</v>
      </c>
      <c r="R802" s="7" t="s">
        <v>24</v>
      </c>
      <c r="S802" s="7">
        <v>3</v>
      </c>
      <c r="T802" s="7">
        <v>0.03</v>
      </c>
      <c r="U802" s="7" t="str">
        <f t="shared" si="25"/>
        <v>Low</v>
      </c>
    </row>
    <row r="803" spans="1:21" x14ac:dyDescent="0.5">
      <c r="A803" s="5" t="s">
        <v>735</v>
      </c>
      <c r="B803" s="5" t="s">
        <v>31</v>
      </c>
      <c r="C803" s="5" t="s">
        <v>46</v>
      </c>
      <c r="D803" s="5">
        <v>17.75</v>
      </c>
      <c r="E803" s="5">
        <f>20.5-D803</f>
        <v>2.75</v>
      </c>
      <c r="F803" s="6">
        <v>495386</v>
      </c>
      <c r="G803" s="6">
        <v>520155.3</v>
      </c>
      <c r="H803" s="6">
        <f>(G803-F803)/E803</f>
        <v>9007.0181818181773</v>
      </c>
      <c r="I803" s="6">
        <f t="shared" si="24"/>
        <v>24769.299999999988</v>
      </c>
      <c r="J803" s="7">
        <v>3</v>
      </c>
      <c r="K803" s="7">
        <v>5</v>
      </c>
      <c r="L803" s="7">
        <v>10</v>
      </c>
      <c r="M803" s="7">
        <f>AVERAGE(J803:L803)</f>
        <v>6</v>
      </c>
      <c r="N803" s="7" t="str">
        <f>IF(M803&lt;=6.9, "Detractor", IF(M803&lt;=8.9, "Neutral",IF(M803&gt;=9, "Promoter")))</f>
        <v>Detractor</v>
      </c>
      <c r="O803" s="5" t="s">
        <v>23</v>
      </c>
      <c r="P803" s="5" t="s">
        <v>22</v>
      </c>
      <c r="Q803" s="5" t="s">
        <v>22</v>
      </c>
      <c r="R803" s="7" t="s">
        <v>24</v>
      </c>
      <c r="S803" s="7">
        <v>1</v>
      </c>
      <c r="T803" s="7">
        <v>0.12</v>
      </c>
      <c r="U803" s="7" t="str">
        <f t="shared" si="25"/>
        <v>Low</v>
      </c>
    </row>
    <row r="804" spans="1:21" x14ac:dyDescent="0.5">
      <c r="A804" s="5" t="s">
        <v>709</v>
      </c>
      <c r="B804" s="5" t="s">
        <v>19</v>
      </c>
      <c r="C804" s="5" t="s">
        <v>41</v>
      </c>
      <c r="D804" s="5">
        <v>17.75</v>
      </c>
      <c r="E804" s="5">
        <f>20.5-D804</f>
        <v>2.75</v>
      </c>
      <c r="F804" s="6">
        <v>224694</v>
      </c>
      <c r="G804" s="6">
        <v>249410.34</v>
      </c>
      <c r="H804" s="6">
        <f>(G804-F804)/E804</f>
        <v>8987.7599999999984</v>
      </c>
      <c r="I804" s="6">
        <f t="shared" si="24"/>
        <v>24716.339999999997</v>
      </c>
      <c r="J804" s="7">
        <v>7</v>
      </c>
      <c r="K804" s="7">
        <v>9</v>
      </c>
      <c r="L804" s="7">
        <v>10</v>
      </c>
      <c r="M804" s="7">
        <f>AVERAGE(J804:L804)</f>
        <v>8.6666666666666661</v>
      </c>
      <c r="N804" s="7" t="str">
        <f>IF(M804&lt;=6.9, "Detractor", IF(M804&lt;=8.9, "Neutral",IF(M804&gt;=9, "Promoter")))</f>
        <v>Neutral</v>
      </c>
      <c r="O804" s="5" t="s">
        <v>22</v>
      </c>
      <c r="P804" s="5" t="s">
        <v>22</v>
      </c>
      <c r="Q804" s="5" t="s">
        <v>22</v>
      </c>
      <c r="R804" s="7" t="s">
        <v>24</v>
      </c>
      <c r="S804" s="7">
        <v>3</v>
      </c>
      <c r="T804" s="7">
        <v>0.87</v>
      </c>
      <c r="U804" s="7" t="str">
        <f t="shared" si="25"/>
        <v>Highest</v>
      </c>
    </row>
    <row r="805" spans="1:21" x14ac:dyDescent="0.5">
      <c r="A805" s="5" t="s">
        <v>504</v>
      </c>
      <c r="B805" s="5" t="s">
        <v>26</v>
      </c>
      <c r="C805" s="5" t="s">
        <v>39</v>
      </c>
      <c r="D805" s="5">
        <v>17.5</v>
      </c>
      <c r="E805" s="5">
        <f>20.5-D805</f>
        <v>3</v>
      </c>
      <c r="F805" s="6">
        <v>206988</v>
      </c>
      <c r="G805" s="6">
        <v>233896.44</v>
      </c>
      <c r="H805" s="6">
        <f>(G805-F805)/E805</f>
        <v>8969.4800000000014</v>
      </c>
      <c r="I805" s="6">
        <f t="shared" si="24"/>
        <v>26908.440000000002</v>
      </c>
      <c r="J805" s="7">
        <v>9</v>
      </c>
      <c r="K805" s="7">
        <v>10</v>
      </c>
      <c r="L805" s="7">
        <v>9</v>
      </c>
      <c r="M805" s="7">
        <f>AVERAGE(J805:L805)</f>
        <v>9.3333333333333339</v>
      </c>
      <c r="N805" s="7" t="str">
        <f>IF(M805&lt;=6.9, "Detractor", IF(M805&lt;=8.9, "Neutral",IF(M805&gt;=9, "Promoter")))</f>
        <v>Promoter</v>
      </c>
      <c r="O805" s="5" t="s">
        <v>23</v>
      </c>
      <c r="P805" s="5" t="s">
        <v>23</v>
      </c>
      <c r="Q805" s="5" t="s">
        <v>23</v>
      </c>
      <c r="R805" s="7" t="s">
        <v>36</v>
      </c>
      <c r="S805" s="7">
        <v>1</v>
      </c>
      <c r="T805" s="7">
        <v>0.66</v>
      </c>
      <c r="U805" s="7" t="str">
        <f t="shared" si="25"/>
        <v>High</v>
      </c>
    </row>
    <row r="806" spans="1:21" x14ac:dyDescent="0.5">
      <c r="A806" s="5" t="s">
        <v>286</v>
      </c>
      <c r="B806" s="5" t="s">
        <v>26</v>
      </c>
      <c r="C806" s="5" t="s">
        <v>46</v>
      </c>
      <c r="D806" s="5">
        <v>19.5</v>
      </c>
      <c r="E806" s="5">
        <f>20.5-D806</f>
        <v>1</v>
      </c>
      <c r="F806" s="6">
        <v>448105</v>
      </c>
      <c r="G806" s="6">
        <v>457067.1</v>
      </c>
      <c r="H806" s="6">
        <f>(G806-F806)/E806</f>
        <v>8962.0999999999767</v>
      </c>
      <c r="I806" s="6">
        <f t="shared" si="24"/>
        <v>8962.0999999999767</v>
      </c>
      <c r="J806" s="7" t="s">
        <v>21</v>
      </c>
      <c r="K806" s="7" t="s">
        <v>21</v>
      </c>
      <c r="L806" s="7">
        <v>1</v>
      </c>
      <c r="M806" s="7">
        <f>AVERAGE(J806:L806)</f>
        <v>1</v>
      </c>
      <c r="N806" s="7" t="str">
        <f>IF(M806&lt;=6.9, "Detractor", IF(M806&lt;=8.9, "Neutral",IF(M806&gt;=9, "Promoter")))</f>
        <v>Detractor</v>
      </c>
      <c r="O806" s="5" t="s">
        <v>23</v>
      </c>
      <c r="P806" s="5" t="s">
        <v>22</v>
      </c>
      <c r="Q806" s="5" t="s">
        <v>22</v>
      </c>
      <c r="R806" s="7" t="s">
        <v>24</v>
      </c>
      <c r="S806" s="7">
        <v>2</v>
      </c>
      <c r="T806" s="7">
        <v>0.04</v>
      </c>
      <c r="U806" s="7" t="str">
        <f t="shared" si="25"/>
        <v>Low</v>
      </c>
    </row>
    <row r="807" spans="1:21" x14ac:dyDescent="0.5">
      <c r="A807" s="5" t="s">
        <v>99</v>
      </c>
      <c r="B807" s="5" t="s">
        <v>35</v>
      </c>
      <c r="C807" s="5" t="s">
        <v>41</v>
      </c>
      <c r="D807" s="5">
        <v>17.5</v>
      </c>
      <c r="E807" s="5">
        <f>20.5-D807</f>
        <v>3</v>
      </c>
      <c r="F807" s="6">
        <v>99464</v>
      </c>
      <c r="G807" s="6">
        <v>126319.28</v>
      </c>
      <c r="H807" s="6">
        <f>(G807-F807)/E807</f>
        <v>8951.76</v>
      </c>
      <c r="I807" s="6">
        <f t="shared" si="24"/>
        <v>26855.279999999999</v>
      </c>
      <c r="J807" s="7">
        <v>9</v>
      </c>
      <c r="K807" s="7">
        <v>5</v>
      </c>
      <c r="L807" s="7">
        <v>9</v>
      </c>
      <c r="M807" s="7">
        <f>AVERAGE(J807:L807)</f>
        <v>7.666666666666667</v>
      </c>
      <c r="N807" s="7" t="str">
        <f>IF(M807&lt;=6.9, "Detractor", IF(M807&lt;=8.9, "Neutral",IF(M807&gt;=9, "Promoter")))</f>
        <v>Neutral</v>
      </c>
      <c r="O807" s="5" t="s">
        <v>23</v>
      </c>
      <c r="P807" s="5" t="s">
        <v>23</v>
      </c>
      <c r="Q807" s="5" t="s">
        <v>23</v>
      </c>
      <c r="R807" s="7" t="s">
        <v>36</v>
      </c>
      <c r="S807" s="7">
        <v>6</v>
      </c>
      <c r="T807" s="7">
        <v>0.71</v>
      </c>
      <c r="U807" s="7" t="str">
        <f t="shared" si="25"/>
        <v>High</v>
      </c>
    </row>
    <row r="808" spans="1:21" x14ac:dyDescent="0.5">
      <c r="A808" s="5" t="s">
        <v>703</v>
      </c>
      <c r="B808" s="5" t="s">
        <v>35</v>
      </c>
      <c r="C808" s="5" t="s">
        <v>43</v>
      </c>
      <c r="D808" s="5">
        <v>17.75</v>
      </c>
      <c r="E808" s="5">
        <f>20.5-D808</f>
        <v>2.75</v>
      </c>
      <c r="F808" s="6">
        <v>90978</v>
      </c>
      <c r="G808" s="6">
        <v>115542.06</v>
      </c>
      <c r="H808" s="6">
        <f>(G808-F808)/E808</f>
        <v>8932.3854545454542</v>
      </c>
      <c r="I808" s="6">
        <f t="shared" si="24"/>
        <v>24564.059999999998</v>
      </c>
      <c r="J808" s="7">
        <v>8</v>
      </c>
      <c r="K808" s="7">
        <v>9</v>
      </c>
      <c r="L808" s="7">
        <v>8</v>
      </c>
      <c r="M808" s="7">
        <f>AVERAGE(J808:L808)</f>
        <v>8.3333333333333339</v>
      </c>
      <c r="N808" s="7" t="str">
        <f>IF(M808&lt;=6.9, "Detractor", IF(M808&lt;=8.9, "Neutral",IF(M808&gt;=9, "Promoter")))</f>
        <v>Neutral</v>
      </c>
      <c r="O808" s="5" t="s">
        <v>23</v>
      </c>
      <c r="P808" s="5" t="s">
        <v>23</v>
      </c>
      <c r="Q808" s="5" t="s">
        <v>23</v>
      </c>
      <c r="R808" s="7" t="s">
        <v>24</v>
      </c>
      <c r="S808" s="7">
        <v>2</v>
      </c>
      <c r="T808" s="7">
        <v>0.66</v>
      </c>
      <c r="U808" s="7" t="str">
        <f t="shared" si="25"/>
        <v>High</v>
      </c>
    </row>
    <row r="809" spans="1:21" x14ac:dyDescent="0.5">
      <c r="A809" s="5" t="s">
        <v>836</v>
      </c>
      <c r="B809" s="5" t="s">
        <v>19</v>
      </c>
      <c r="C809" s="5" t="s">
        <v>39</v>
      </c>
      <c r="D809" s="5">
        <v>18.75</v>
      </c>
      <c r="E809" s="5">
        <f>20.5-D809</f>
        <v>1.75</v>
      </c>
      <c r="F809" s="6">
        <v>387940</v>
      </c>
      <c r="G809" s="6">
        <v>403457.6</v>
      </c>
      <c r="H809" s="6">
        <f>(G809-F809)/E809</f>
        <v>8867.1999999999862</v>
      </c>
      <c r="I809" s="6">
        <f t="shared" si="24"/>
        <v>15517.599999999977</v>
      </c>
      <c r="J809" s="7" t="s">
        <v>21</v>
      </c>
      <c r="K809" s="7">
        <v>3</v>
      </c>
      <c r="L809" s="7">
        <v>8</v>
      </c>
      <c r="M809" s="7">
        <f>AVERAGE(J809:L809)</f>
        <v>5.5</v>
      </c>
      <c r="N809" s="7" t="str">
        <f>IF(M809&lt;=6.9, "Detractor", IF(M809&lt;=8.9, "Neutral",IF(M809&gt;=9, "Promoter")))</f>
        <v>Detractor</v>
      </c>
      <c r="O809" s="5" t="s">
        <v>22</v>
      </c>
      <c r="P809" s="5" t="s">
        <v>22</v>
      </c>
      <c r="Q809" s="5" t="s">
        <v>22</v>
      </c>
      <c r="R809" s="7" t="s">
        <v>24</v>
      </c>
      <c r="S809" s="7">
        <v>4</v>
      </c>
      <c r="T809" s="7">
        <v>0.76</v>
      </c>
      <c r="U809" s="7" t="str">
        <f t="shared" si="25"/>
        <v>Highest</v>
      </c>
    </row>
    <row r="810" spans="1:21" x14ac:dyDescent="0.5">
      <c r="A810" s="5" t="s">
        <v>992</v>
      </c>
      <c r="B810" s="5" t="s">
        <v>35</v>
      </c>
      <c r="C810" s="5" t="s">
        <v>27</v>
      </c>
      <c r="D810" s="5">
        <v>17</v>
      </c>
      <c r="E810" s="5">
        <f>20.5-D810</f>
        <v>3.5</v>
      </c>
      <c r="F810" s="6">
        <v>99769</v>
      </c>
      <c r="G810" s="6">
        <v>130697.39</v>
      </c>
      <c r="H810" s="6">
        <f>(G810-F810)/E810</f>
        <v>8836.6828571428578</v>
      </c>
      <c r="I810" s="6">
        <f t="shared" si="24"/>
        <v>30928.39</v>
      </c>
      <c r="J810" s="7">
        <v>6</v>
      </c>
      <c r="K810" s="7">
        <v>7</v>
      </c>
      <c r="L810" s="7">
        <v>8</v>
      </c>
      <c r="M810" s="7">
        <f>AVERAGE(J810:L810)</f>
        <v>7</v>
      </c>
      <c r="N810" s="7" t="str">
        <f>IF(M810&lt;=6.9, "Detractor", IF(M810&lt;=8.9, "Neutral",IF(M810&gt;=9, "Promoter")))</f>
        <v>Neutral</v>
      </c>
      <c r="O810" s="5" t="s">
        <v>23</v>
      </c>
      <c r="P810" s="5" t="s">
        <v>22</v>
      </c>
      <c r="Q810" s="5" t="s">
        <v>23</v>
      </c>
      <c r="R810" s="7" t="s">
        <v>36</v>
      </c>
      <c r="S810" s="7">
        <v>5</v>
      </c>
      <c r="T810" s="7">
        <v>0.89</v>
      </c>
      <c r="U810" s="7" t="str">
        <f t="shared" si="25"/>
        <v>Highest</v>
      </c>
    </row>
    <row r="811" spans="1:21" x14ac:dyDescent="0.5">
      <c r="A811" s="5" t="s">
        <v>391</v>
      </c>
      <c r="B811" s="5" t="s">
        <v>35</v>
      </c>
      <c r="C811" s="5" t="s">
        <v>72</v>
      </c>
      <c r="D811" s="5">
        <v>19.75</v>
      </c>
      <c r="E811" s="5">
        <f>20.5-D811</f>
        <v>0.75</v>
      </c>
      <c r="F811" s="6">
        <v>91023</v>
      </c>
      <c r="G811" s="6">
        <v>97394.61</v>
      </c>
      <c r="H811" s="6">
        <f>(G811-F811)/E811</f>
        <v>8495.4800000000014</v>
      </c>
      <c r="I811" s="6">
        <f t="shared" si="24"/>
        <v>6371.6100000000006</v>
      </c>
      <c r="J811" s="7" t="s">
        <v>21</v>
      </c>
      <c r="K811" s="7" t="s">
        <v>21</v>
      </c>
      <c r="L811" s="7">
        <v>7</v>
      </c>
      <c r="M811" s="7">
        <f>AVERAGE(J811:L811)</f>
        <v>7</v>
      </c>
      <c r="N811" s="7" t="str">
        <f>IF(M811&lt;=6.9, "Detractor", IF(M811&lt;=8.9, "Neutral",IF(M811&gt;=9, "Promoter")))</f>
        <v>Neutral</v>
      </c>
      <c r="O811" s="5" t="s">
        <v>22</v>
      </c>
      <c r="P811" s="5" t="s">
        <v>23</v>
      </c>
      <c r="Q811" s="5" t="s">
        <v>23</v>
      </c>
      <c r="R811" s="7" t="s">
        <v>24</v>
      </c>
      <c r="S811" s="7">
        <v>0</v>
      </c>
      <c r="T811" s="7">
        <v>0.3</v>
      </c>
      <c r="U811" s="7" t="str">
        <f t="shared" si="25"/>
        <v>Medium</v>
      </c>
    </row>
    <row r="812" spans="1:21" x14ac:dyDescent="0.5">
      <c r="A812" s="5" t="s">
        <v>884</v>
      </c>
      <c r="B812" s="5" t="s">
        <v>35</v>
      </c>
      <c r="C812" s="5" t="s">
        <v>41</v>
      </c>
      <c r="D812" s="5">
        <v>18</v>
      </c>
      <c r="E812" s="5">
        <f>20.5-D812</f>
        <v>2.5</v>
      </c>
      <c r="F812" s="6">
        <v>188338</v>
      </c>
      <c r="G812" s="6">
        <v>209055.18</v>
      </c>
      <c r="H812" s="6">
        <f>(G812-F812)/E812</f>
        <v>8286.8719999999976</v>
      </c>
      <c r="I812" s="6">
        <f t="shared" si="24"/>
        <v>20717.179999999993</v>
      </c>
      <c r="J812" s="7" t="s">
        <v>21</v>
      </c>
      <c r="K812" s="7">
        <v>8</v>
      </c>
      <c r="L812" s="7">
        <v>8</v>
      </c>
      <c r="M812" s="7">
        <f>AVERAGE(J812:L812)</f>
        <v>8</v>
      </c>
      <c r="N812" s="7" t="str">
        <f>IF(M812&lt;=6.9, "Detractor", IF(M812&lt;=8.9, "Neutral",IF(M812&gt;=9, "Promoter")))</f>
        <v>Neutral</v>
      </c>
      <c r="O812" s="5" t="s">
        <v>22</v>
      </c>
      <c r="P812" s="5" t="s">
        <v>23</v>
      </c>
      <c r="Q812" s="5" t="s">
        <v>22</v>
      </c>
      <c r="R812" s="7" t="s">
        <v>36</v>
      </c>
      <c r="S812" s="7">
        <v>4</v>
      </c>
      <c r="T812" s="7">
        <v>0.18</v>
      </c>
      <c r="U812" s="7" t="str">
        <f t="shared" si="25"/>
        <v>Low</v>
      </c>
    </row>
    <row r="813" spans="1:21" x14ac:dyDescent="0.5">
      <c r="A813" s="5" t="s">
        <v>255</v>
      </c>
      <c r="B813" s="5" t="s">
        <v>35</v>
      </c>
      <c r="C813" s="5" t="s">
        <v>54</v>
      </c>
      <c r="D813" s="5">
        <v>17</v>
      </c>
      <c r="E813" s="5">
        <f>20.5-D813</f>
        <v>3.5</v>
      </c>
      <c r="F813" s="6">
        <v>44737</v>
      </c>
      <c r="G813" s="6">
        <v>73368.679999999993</v>
      </c>
      <c r="H813" s="6">
        <f>(G813-F813)/E813</f>
        <v>8180.4799999999977</v>
      </c>
      <c r="I813" s="6">
        <f t="shared" si="24"/>
        <v>28631.679999999993</v>
      </c>
      <c r="J813" s="7">
        <v>10</v>
      </c>
      <c r="K813" s="7">
        <v>10</v>
      </c>
      <c r="L813" s="7">
        <v>10</v>
      </c>
      <c r="M813" s="7">
        <f>AVERAGE(J813:L813)</f>
        <v>10</v>
      </c>
      <c r="N813" s="7" t="str">
        <f>IF(M813&lt;=6.9, "Detractor", IF(M813&lt;=8.9, "Neutral",IF(M813&gt;=9, "Promoter")))</f>
        <v>Promoter</v>
      </c>
      <c r="O813" s="5" t="s">
        <v>22</v>
      </c>
      <c r="P813" s="5" t="s">
        <v>23</v>
      </c>
      <c r="Q813" s="5" t="s">
        <v>23</v>
      </c>
      <c r="R813" s="7" t="s">
        <v>36</v>
      </c>
      <c r="S813" s="7">
        <v>4</v>
      </c>
      <c r="T813" s="7">
        <v>0.76</v>
      </c>
      <c r="U813" s="7" t="str">
        <f t="shared" si="25"/>
        <v>Highest</v>
      </c>
    </row>
    <row r="814" spans="1:21" x14ac:dyDescent="0.5">
      <c r="A814" s="5" t="s">
        <v>519</v>
      </c>
      <c r="B814" s="5" t="s">
        <v>31</v>
      </c>
      <c r="C814" s="5" t="s">
        <v>54</v>
      </c>
      <c r="D814" s="5">
        <v>19</v>
      </c>
      <c r="E814" s="5">
        <f>20.5-D814</f>
        <v>1.5</v>
      </c>
      <c r="F814" s="6">
        <v>80447</v>
      </c>
      <c r="G814" s="6">
        <v>92514.05</v>
      </c>
      <c r="H814" s="6">
        <f>(G814-F814)/E814</f>
        <v>8044.7000000000016</v>
      </c>
      <c r="I814" s="6">
        <f t="shared" si="24"/>
        <v>12067.050000000003</v>
      </c>
      <c r="J814" s="7" t="s">
        <v>21</v>
      </c>
      <c r="K814" s="7" t="s">
        <v>21</v>
      </c>
      <c r="L814" s="7">
        <v>9</v>
      </c>
      <c r="M814" s="7">
        <f>AVERAGE(J814:L814)</f>
        <v>9</v>
      </c>
      <c r="N814" s="7" t="str">
        <f>IF(M814&lt;=6.9, "Detractor", IF(M814&lt;=8.9, "Neutral",IF(M814&gt;=9, "Promoter")))</f>
        <v>Promoter</v>
      </c>
      <c r="O814" s="5" t="s">
        <v>23</v>
      </c>
      <c r="P814" s="5" t="s">
        <v>22</v>
      </c>
      <c r="Q814" s="5" t="s">
        <v>22</v>
      </c>
      <c r="R814" s="7" t="s">
        <v>24</v>
      </c>
      <c r="S814" s="7">
        <v>2</v>
      </c>
      <c r="T814" s="7">
        <v>0.81</v>
      </c>
      <c r="U814" s="7" t="str">
        <f t="shared" si="25"/>
        <v>Highest</v>
      </c>
    </row>
    <row r="815" spans="1:21" x14ac:dyDescent="0.5">
      <c r="A815" s="5" t="s">
        <v>863</v>
      </c>
      <c r="B815" s="5" t="s">
        <v>35</v>
      </c>
      <c r="C815" s="5" t="s">
        <v>29</v>
      </c>
      <c r="D815" s="5">
        <v>18.75</v>
      </c>
      <c r="E815" s="5">
        <f>20.5-D815</f>
        <v>1.75</v>
      </c>
      <c r="F815" s="6">
        <v>45080</v>
      </c>
      <c r="G815" s="6">
        <v>59054.8</v>
      </c>
      <c r="H815" s="6">
        <f>(G815-F815)/E815</f>
        <v>7985.6000000000013</v>
      </c>
      <c r="I815" s="6">
        <f t="shared" si="24"/>
        <v>13974.800000000003</v>
      </c>
      <c r="J815" s="7" t="s">
        <v>21</v>
      </c>
      <c r="K815" s="7">
        <v>3</v>
      </c>
      <c r="L815" s="7">
        <v>9</v>
      </c>
      <c r="M815" s="7">
        <f>AVERAGE(J815:L815)</f>
        <v>6</v>
      </c>
      <c r="N815" s="7" t="str">
        <f>IF(M815&lt;=6.9, "Detractor", IF(M815&lt;=8.9, "Neutral",IF(M815&gt;=9, "Promoter")))</f>
        <v>Detractor</v>
      </c>
      <c r="O815" s="5" t="s">
        <v>23</v>
      </c>
      <c r="P815" s="5" t="s">
        <v>23</v>
      </c>
      <c r="Q815" s="5" t="s">
        <v>22</v>
      </c>
      <c r="R815" s="7" t="s">
        <v>36</v>
      </c>
      <c r="S815" s="7">
        <v>4</v>
      </c>
      <c r="T815" s="7">
        <v>0.86</v>
      </c>
      <c r="U815" s="7" t="str">
        <f t="shared" si="25"/>
        <v>Highest</v>
      </c>
    </row>
    <row r="816" spans="1:21" x14ac:dyDescent="0.5">
      <c r="A816" s="5" t="s">
        <v>131</v>
      </c>
      <c r="B816" s="5" t="s">
        <v>26</v>
      </c>
      <c r="C816" s="5" t="s">
        <v>41</v>
      </c>
      <c r="D816" s="5">
        <v>17.75</v>
      </c>
      <c r="E816" s="5">
        <f>20.5-D816</f>
        <v>2.75</v>
      </c>
      <c r="F816" s="6">
        <v>729556</v>
      </c>
      <c r="G816" s="6">
        <v>751442.68</v>
      </c>
      <c r="H816" s="6">
        <f>(G816-F816)/E816</f>
        <v>7958.7927272727457</v>
      </c>
      <c r="I816" s="6">
        <f t="shared" si="24"/>
        <v>21886.680000000051</v>
      </c>
      <c r="J816" s="7">
        <v>9</v>
      </c>
      <c r="K816" s="7">
        <v>7</v>
      </c>
      <c r="L816" s="7">
        <v>9</v>
      </c>
      <c r="M816" s="7">
        <f>AVERAGE(J816:L816)</f>
        <v>8.3333333333333339</v>
      </c>
      <c r="N816" s="7" t="str">
        <f>IF(M816&lt;=6.9, "Detractor", IF(M816&lt;=8.9, "Neutral",IF(M816&gt;=9, "Promoter")))</f>
        <v>Neutral</v>
      </c>
      <c r="O816" s="5" t="s">
        <v>23</v>
      </c>
      <c r="P816" s="5" t="s">
        <v>23</v>
      </c>
      <c r="Q816" s="5" t="s">
        <v>22</v>
      </c>
      <c r="R816" s="7" t="s">
        <v>24</v>
      </c>
      <c r="S816" s="7">
        <v>3</v>
      </c>
      <c r="T816" s="7">
        <v>0.64</v>
      </c>
      <c r="U816" s="7" t="str">
        <f t="shared" si="25"/>
        <v>High</v>
      </c>
    </row>
    <row r="817" spans="1:21" x14ac:dyDescent="0.5">
      <c r="A817" s="5" t="s">
        <v>998</v>
      </c>
      <c r="B817" s="5" t="s">
        <v>26</v>
      </c>
      <c r="C817" s="5" t="s">
        <v>43</v>
      </c>
      <c r="D817" s="5">
        <v>18</v>
      </c>
      <c r="E817" s="5">
        <f>20.5-D817</f>
        <v>2.5</v>
      </c>
      <c r="F817" s="6">
        <v>645276</v>
      </c>
      <c r="G817" s="6">
        <v>664634.28</v>
      </c>
      <c r="H817" s="6">
        <f>(G817-F817)/E817</f>
        <v>7743.3120000000108</v>
      </c>
      <c r="I817" s="6">
        <f t="shared" si="24"/>
        <v>19358.280000000028</v>
      </c>
      <c r="J817" s="7" t="s">
        <v>21</v>
      </c>
      <c r="K817" s="7">
        <v>7</v>
      </c>
      <c r="L817" s="7">
        <v>10</v>
      </c>
      <c r="M817" s="7">
        <f>AVERAGE(J817:L817)</f>
        <v>8.5</v>
      </c>
      <c r="N817" s="7" t="str">
        <f>IF(M817&lt;=6.9, "Detractor", IF(M817&lt;=8.9, "Neutral",IF(M817&gt;=9, "Promoter")))</f>
        <v>Neutral</v>
      </c>
      <c r="O817" s="5" t="s">
        <v>22</v>
      </c>
      <c r="P817" s="5" t="s">
        <v>22</v>
      </c>
      <c r="Q817" s="5" t="s">
        <v>23</v>
      </c>
      <c r="R817" s="7" t="s">
        <v>36</v>
      </c>
      <c r="S817" s="7">
        <v>3</v>
      </c>
      <c r="T817" s="7">
        <v>0.97</v>
      </c>
      <c r="U817" s="7" t="str">
        <f t="shared" si="25"/>
        <v>Highest</v>
      </c>
    </row>
    <row r="818" spans="1:21" x14ac:dyDescent="0.5">
      <c r="A818" s="5" t="s">
        <v>493</v>
      </c>
      <c r="B818" s="5" t="s">
        <v>35</v>
      </c>
      <c r="C818" s="5" t="s">
        <v>70</v>
      </c>
      <c r="D818" s="5">
        <v>18.25</v>
      </c>
      <c r="E818" s="5">
        <f>20.5-D818</f>
        <v>2.25</v>
      </c>
      <c r="F818" s="6">
        <v>190131</v>
      </c>
      <c r="G818" s="6">
        <v>207242.79</v>
      </c>
      <c r="H818" s="6">
        <f>(G818-F818)/E818</f>
        <v>7605.2400000000034</v>
      </c>
      <c r="I818" s="6">
        <f t="shared" si="24"/>
        <v>17111.790000000008</v>
      </c>
      <c r="J818" s="7" t="s">
        <v>21</v>
      </c>
      <c r="K818" s="7">
        <v>8</v>
      </c>
      <c r="L818" s="7">
        <v>9</v>
      </c>
      <c r="M818" s="7">
        <f>AVERAGE(J818:L818)</f>
        <v>8.5</v>
      </c>
      <c r="N818" s="7" t="str">
        <f>IF(M818&lt;=6.9, "Detractor", IF(M818&lt;=8.9, "Neutral",IF(M818&gt;=9, "Promoter")))</f>
        <v>Neutral</v>
      </c>
      <c r="O818" s="5" t="s">
        <v>23</v>
      </c>
      <c r="P818" s="5" t="s">
        <v>22</v>
      </c>
      <c r="Q818" s="5" t="s">
        <v>23</v>
      </c>
      <c r="R818" s="7" t="s">
        <v>36</v>
      </c>
      <c r="S818" s="7">
        <v>4</v>
      </c>
      <c r="T818" s="7">
        <v>0.71</v>
      </c>
      <c r="U818" s="7" t="str">
        <f t="shared" si="25"/>
        <v>High</v>
      </c>
    </row>
    <row r="819" spans="1:21" x14ac:dyDescent="0.5">
      <c r="A819" s="5" t="s">
        <v>87</v>
      </c>
      <c r="B819" s="5" t="s">
        <v>19</v>
      </c>
      <c r="C819" s="5" t="s">
        <v>39</v>
      </c>
      <c r="D819" s="5">
        <v>18</v>
      </c>
      <c r="E819" s="5">
        <f>20.5-D819</f>
        <v>2.5</v>
      </c>
      <c r="F819" s="6">
        <v>232163</v>
      </c>
      <c r="G819" s="6">
        <v>250736.04</v>
      </c>
      <c r="H819" s="6">
        <f>(G819-F819)/E819</f>
        <v>7429.2160000000031</v>
      </c>
      <c r="I819" s="6">
        <f t="shared" si="24"/>
        <v>18573.040000000008</v>
      </c>
      <c r="J819" s="7" t="s">
        <v>21</v>
      </c>
      <c r="K819" s="7">
        <v>8</v>
      </c>
      <c r="L819" s="7">
        <v>7</v>
      </c>
      <c r="M819" s="7">
        <f>AVERAGE(J819:L819)</f>
        <v>7.5</v>
      </c>
      <c r="N819" s="7" t="str">
        <f>IF(M819&lt;=6.9, "Detractor", IF(M819&lt;=8.9, "Neutral",IF(M819&gt;=9, "Promoter")))</f>
        <v>Neutral</v>
      </c>
      <c r="O819" s="5" t="s">
        <v>23</v>
      </c>
      <c r="P819" s="5" t="s">
        <v>23</v>
      </c>
      <c r="Q819" s="5" t="s">
        <v>23</v>
      </c>
      <c r="R819" s="7" t="s">
        <v>36</v>
      </c>
      <c r="S819" s="7">
        <v>3</v>
      </c>
      <c r="T819" s="7">
        <v>0.3</v>
      </c>
      <c r="U819" s="7" t="str">
        <f t="shared" si="25"/>
        <v>Medium</v>
      </c>
    </row>
    <row r="820" spans="1:21" x14ac:dyDescent="0.5">
      <c r="A820" s="5" t="s">
        <v>110</v>
      </c>
      <c r="B820" s="5" t="s">
        <v>26</v>
      </c>
      <c r="C820" s="5" t="s">
        <v>46</v>
      </c>
      <c r="D820" s="5">
        <v>17.75</v>
      </c>
      <c r="E820" s="5">
        <f>20.5-D820</f>
        <v>2.75</v>
      </c>
      <c r="F820" s="6">
        <v>135167</v>
      </c>
      <c r="G820" s="6">
        <v>155442.04999999999</v>
      </c>
      <c r="H820" s="6">
        <f>(G820-F820)/E820</f>
        <v>7372.7454545454502</v>
      </c>
      <c r="I820" s="6">
        <f t="shared" si="24"/>
        <v>20275.049999999988</v>
      </c>
      <c r="J820" s="7">
        <v>9</v>
      </c>
      <c r="K820" s="7">
        <v>6</v>
      </c>
      <c r="L820" s="7">
        <v>10</v>
      </c>
      <c r="M820" s="7">
        <f>AVERAGE(J820:L820)</f>
        <v>8.3333333333333339</v>
      </c>
      <c r="N820" s="7" t="str">
        <f>IF(M820&lt;=6.9, "Detractor", IF(M820&lt;=8.9, "Neutral",IF(M820&gt;=9, "Promoter")))</f>
        <v>Neutral</v>
      </c>
      <c r="O820" s="5" t="s">
        <v>22</v>
      </c>
      <c r="P820" s="5" t="s">
        <v>22</v>
      </c>
      <c r="Q820" s="5" t="s">
        <v>23</v>
      </c>
      <c r="R820" s="7" t="s">
        <v>24</v>
      </c>
      <c r="S820" s="7">
        <v>3</v>
      </c>
      <c r="T820" s="7">
        <v>0.64</v>
      </c>
      <c r="U820" s="7" t="str">
        <f t="shared" si="25"/>
        <v>High</v>
      </c>
    </row>
    <row r="821" spans="1:21" x14ac:dyDescent="0.5">
      <c r="A821" s="5" t="s">
        <v>717</v>
      </c>
      <c r="B821" s="5" t="s">
        <v>31</v>
      </c>
      <c r="C821" s="5" t="s">
        <v>41</v>
      </c>
      <c r="D821" s="5">
        <v>17</v>
      </c>
      <c r="E821" s="5">
        <f>20.5-D821</f>
        <v>3.5</v>
      </c>
      <c r="F821" s="6">
        <v>117238</v>
      </c>
      <c r="G821" s="6">
        <v>143030.35999999999</v>
      </c>
      <c r="H821" s="6">
        <f>(G821-F821)/E821</f>
        <v>7369.2457142857102</v>
      </c>
      <c r="I821" s="6">
        <f t="shared" si="24"/>
        <v>25792.359999999986</v>
      </c>
      <c r="J821" s="7">
        <v>7</v>
      </c>
      <c r="K821" s="7">
        <v>7</v>
      </c>
      <c r="L821" s="7">
        <v>7</v>
      </c>
      <c r="M821" s="7">
        <f>AVERAGE(J821:L821)</f>
        <v>7</v>
      </c>
      <c r="N821" s="7" t="str">
        <f>IF(M821&lt;=6.9, "Detractor", IF(M821&lt;=8.9, "Neutral",IF(M821&gt;=9, "Promoter")))</f>
        <v>Neutral</v>
      </c>
      <c r="O821" s="5" t="s">
        <v>23</v>
      </c>
      <c r="P821" s="5" t="s">
        <v>22</v>
      </c>
      <c r="Q821" s="5" t="s">
        <v>22</v>
      </c>
      <c r="R821" s="7" t="s">
        <v>36</v>
      </c>
      <c r="S821" s="7">
        <v>6</v>
      </c>
      <c r="T821" s="7">
        <v>0.04</v>
      </c>
      <c r="U821" s="7" t="str">
        <f t="shared" si="25"/>
        <v>Low</v>
      </c>
    </row>
    <row r="822" spans="1:21" x14ac:dyDescent="0.5">
      <c r="A822" s="5" t="s">
        <v>923</v>
      </c>
      <c r="B822" s="5" t="s">
        <v>35</v>
      </c>
      <c r="C822" s="5" t="s">
        <v>54</v>
      </c>
      <c r="D822" s="5">
        <v>17.25</v>
      </c>
      <c r="E822" s="5">
        <f>20.5-D822</f>
        <v>3.25</v>
      </c>
      <c r="F822" s="6">
        <v>105043</v>
      </c>
      <c r="G822" s="6">
        <v>128152.45999999999</v>
      </c>
      <c r="H822" s="6">
        <f>(G822-F822)/E822</f>
        <v>7110.6030769230747</v>
      </c>
      <c r="I822" s="6">
        <f t="shared" si="24"/>
        <v>23109.459999999992</v>
      </c>
      <c r="J822" s="7">
        <v>7</v>
      </c>
      <c r="K822" s="7">
        <v>9</v>
      </c>
      <c r="L822" s="7">
        <v>5</v>
      </c>
      <c r="M822" s="7">
        <f>AVERAGE(J822:L822)</f>
        <v>7</v>
      </c>
      <c r="N822" s="7" t="str">
        <f>IF(M822&lt;=6.9, "Detractor", IF(M822&lt;=8.9, "Neutral",IF(M822&gt;=9, "Promoter")))</f>
        <v>Neutral</v>
      </c>
      <c r="O822" s="5" t="s">
        <v>23</v>
      </c>
      <c r="P822" s="5" t="s">
        <v>23</v>
      </c>
      <c r="Q822" s="5" t="s">
        <v>22</v>
      </c>
      <c r="R822" s="7" t="s">
        <v>36</v>
      </c>
      <c r="S822" s="7">
        <v>6</v>
      </c>
      <c r="T822" s="7">
        <v>0.04</v>
      </c>
      <c r="U822" s="7" t="str">
        <f t="shared" si="25"/>
        <v>Low</v>
      </c>
    </row>
    <row r="823" spans="1:21" x14ac:dyDescent="0.5">
      <c r="A823" s="5" t="s">
        <v>858</v>
      </c>
      <c r="B823" s="5" t="s">
        <v>35</v>
      </c>
      <c r="C823" s="5" t="s">
        <v>27</v>
      </c>
      <c r="D823" s="5">
        <v>18.25</v>
      </c>
      <c r="E823" s="5">
        <f>20.5-D823</f>
        <v>2.25</v>
      </c>
      <c r="F823" s="6">
        <v>112676</v>
      </c>
      <c r="G823" s="6">
        <v>128450.64</v>
      </c>
      <c r="H823" s="6">
        <f>(G823-F823)/E823</f>
        <v>7010.9511111111105</v>
      </c>
      <c r="I823" s="6">
        <f t="shared" si="24"/>
        <v>15774.64</v>
      </c>
      <c r="J823" s="7" t="s">
        <v>21</v>
      </c>
      <c r="K823" s="7">
        <v>10</v>
      </c>
      <c r="L823" s="7">
        <v>7</v>
      </c>
      <c r="M823" s="7">
        <f>AVERAGE(J823:L823)</f>
        <v>8.5</v>
      </c>
      <c r="N823" s="7" t="str">
        <f>IF(M823&lt;=6.9, "Detractor", IF(M823&lt;=8.9, "Neutral",IF(M823&gt;=9, "Promoter")))</f>
        <v>Neutral</v>
      </c>
      <c r="O823" s="5" t="s">
        <v>22</v>
      </c>
      <c r="P823" s="5" t="s">
        <v>22</v>
      </c>
      <c r="Q823" s="5" t="s">
        <v>23</v>
      </c>
      <c r="R823" s="7" t="s">
        <v>24</v>
      </c>
      <c r="S823" s="7">
        <v>1</v>
      </c>
      <c r="T823" s="7">
        <v>0.55000000000000004</v>
      </c>
      <c r="U823" s="7" t="str">
        <f t="shared" si="25"/>
        <v>High</v>
      </c>
    </row>
    <row r="824" spans="1:21" x14ac:dyDescent="0.5">
      <c r="A824" s="5" t="s">
        <v>447</v>
      </c>
      <c r="B824" s="5" t="s">
        <v>35</v>
      </c>
      <c r="C824" s="5" t="s">
        <v>27</v>
      </c>
      <c r="D824" s="5">
        <v>17.25</v>
      </c>
      <c r="E824" s="5">
        <f>20.5-D824</f>
        <v>3.25</v>
      </c>
      <c r="F824" s="6">
        <v>98907</v>
      </c>
      <c r="G824" s="6">
        <v>121655.61</v>
      </c>
      <c r="H824" s="6">
        <f>(G824-F824)/E824</f>
        <v>6999.5723076923077</v>
      </c>
      <c r="I824" s="6">
        <f t="shared" si="24"/>
        <v>22748.61</v>
      </c>
      <c r="J824" s="7">
        <v>7</v>
      </c>
      <c r="K824" s="7">
        <v>10</v>
      </c>
      <c r="L824" s="7">
        <v>5</v>
      </c>
      <c r="M824" s="7">
        <f>AVERAGE(J824:L824)</f>
        <v>7.333333333333333</v>
      </c>
      <c r="N824" s="7" t="str">
        <f>IF(M824&lt;=6.9, "Detractor", IF(M824&lt;=8.9, "Neutral",IF(M824&gt;=9, "Promoter")))</f>
        <v>Neutral</v>
      </c>
      <c r="O824" s="5" t="s">
        <v>23</v>
      </c>
      <c r="P824" s="5" t="s">
        <v>23</v>
      </c>
      <c r="Q824" s="5" t="s">
        <v>22</v>
      </c>
      <c r="R824" s="7" t="s">
        <v>36</v>
      </c>
      <c r="S824" s="7">
        <v>2</v>
      </c>
      <c r="T824" s="7">
        <v>0.65</v>
      </c>
      <c r="U824" s="7" t="str">
        <f t="shared" si="25"/>
        <v>High</v>
      </c>
    </row>
    <row r="825" spans="1:21" x14ac:dyDescent="0.5">
      <c r="A825" s="5" t="s">
        <v>309</v>
      </c>
      <c r="B825" s="5" t="s">
        <v>19</v>
      </c>
      <c r="C825" s="5" t="s">
        <v>20</v>
      </c>
      <c r="D825" s="5">
        <v>17.5</v>
      </c>
      <c r="E825" s="5">
        <f>20.5-D825</f>
        <v>3</v>
      </c>
      <c r="F825" s="6">
        <v>515230</v>
      </c>
      <c r="G825" s="6">
        <v>535839.19999999995</v>
      </c>
      <c r="H825" s="6">
        <f>(G825-F825)/E825</f>
        <v>6869.7333333333181</v>
      </c>
      <c r="I825" s="6">
        <f t="shared" si="24"/>
        <v>20609.199999999953</v>
      </c>
      <c r="J825" s="7">
        <v>9</v>
      </c>
      <c r="K825" s="7">
        <v>5</v>
      </c>
      <c r="L825" s="7">
        <v>8</v>
      </c>
      <c r="M825" s="7">
        <f>AVERAGE(J825:L825)</f>
        <v>7.333333333333333</v>
      </c>
      <c r="N825" s="7" t="str">
        <f>IF(M825&lt;=6.9, "Detractor", IF(M825&lt;=8.9, "Neutral",IF(M825&gt;=9, "Promoter")))</f>
        <v>Neutral</v>
      </c>
      <c r="O825" s="5" t="s">
        <v>23</v>
      </c>
      <c r="P825" s="5" t="s">
        <v>23</v>
      </c>
      <c r="Q825" s="5" t="s">
        <v>23</v>
      </c>
      <c r="R825" s="7" t="s">
        <v>36</v>
      </c>
      <c r="S825" s="7" t="e">
        <v>#N/A</v>
      </c>
      <c r="T825" s="7" t="e">
        <v>#N/A</v>
      </c>
      <c r="U825" s="7" t="e">
        <f t="shared" si="25"/>
        <v>#N/A</v>
      </c>
    </row>
    <row r="826" spans="1:21" x14ac:dyDescent="0.5">
      <c r="A826" s="5" t="s">
        <v>896</v>
      </c>
      <c r="B826" s="5" t="s">
        <v>31</v>
      </c>
      <c r="C826" s="5" t="s">
        <v>54</v>
      </c>
      <c r="D826" s="5">
        <v>18.25</v>
      </c>
      <c r="E826" s="5">
        <f>20.5-D826</f>
        <v>2.25</v>
      </c>
      <c r="F826" s="6">
        <v>374992</v>
      </c>
      <c r="G826" s="6">
        <v>389991.67999999999</v>
      </c>
      <c r="H826" s="6">
        <f>(G826-F826)/E826</f>
        <v>6666.5244444444415</v>
      </c>
      <c r="I826" s="6">
        <f t="shared" si="24"/>
        <v>14999.679999999993</v>
      </c>
      <c r="J826" s="7" t="s">
        <v>21</v>
      </c>
      <c r="K826" s="7">
        <v>10</v>
      </c>
      <c r="L826" s="7">
        <v>9</v>
      </c>
      <c r="M826" s="7">
        <f>AVERAGE(J826:L826)</f>
        <v>9.5</v>
      </c>
      <c r="N826" s="7" t="str">
        <f>IF(M826&lt;=6.9, "Detractor", IF(M826&lt;=8.9, "Neutral",IF(M826&gt;=9, "Promoter")))</f>
        <v>Promoter</v>
      </c>
      <c r="O826" s="5" t="s">
        <v>23</v>
      </c>
      <c r="P826" s="5" t="s">
        <v>23</v>
      </c>
      <c r="Q826" s="5" t="s">
        <v>22</v>
      </c>
      <c r="R826" s="7" t="s">
        <v>36</v>
      </c>
      <c r="S826" s="7">
        <v>2</v>
      </c>
      <c r="T826" s="7">
        <v>0.37</v>
      </c>
      <c r="U826" s="7" t="str">
        <f t="shared" si="25"/>
        <v>Medium</v>
      </c>
    </row>
    <row r="827" spans="1:21" x14ac:dyDescent="0.5">
      <c r="A827" s="5" t="s">
        <v>412</v>
      </c>
      <c r="B827" s="5" t="s">
        <v>19</v>
      </c>
      <c r="C827" s="5" t="s">
        <v>39</v>
      </c>
      <c r="D827" s="5">
        <v>19.5</v>
      </c>
      <c r="E827" s="5">
        <f>20.5-D827</f>
        <v>1</v>
      </c>
      <c r="F827" s="6">
        <v>165733</v>
      </c>
      <c r="G827" s="6">
        <v>172362.32</v>
      </c>
      <c r="H827" s="6">
        <f>(G827-F827)/E827</f>
        <v>6629.320000000007</v>
      </c>
      <c r="I827" s="6">
        <f t="shared" si="24"/>
        <v>6629.320000000007</v>
      </c>
      <c r="J827" s="7" t="s">
        <v>21</v>
      </c>
      <c r="K827" s="7" t="s">
        <v>21</v>
      </c>
      <c r="L827" s="7">
        <v>10</v>
      </c>
      <c r="M827" s="7">
        <f>AVERAGE(J827:L827)</f>
        <v>10</v>
      </c>
      <c r="N827" s="7" t="str">
        <f>IF(M827&lt;=6.9, "Detractor", IF(M827&lt;=8.9, "Neutral",IF(M827&gt;=9, "Promoter")))</f>
        <v>Promoter</v>
      </c>
      <c r="O827" s="5" t="s">
        <v>23</v>
      </c>
      <c r="P827" s="5" t="s">
        <v>23</v>
      </c>
      <c r="Q827" s="5" t="s">
        <v>23</v>
      </c>
      <c r="R827" s="7" t="s">
        <v>24</v>
      </c>
      <c r="S827" s="7">
        <v>1</v>
      </c>
      <c r="T827" s="7">
        <v>0.67</v>
      </c>
      <c r="U827" s="7" t="str">
        <f t="shared" si="25"/>
        <v>High</v>
      </c>
    </row>
    <row r="828" spans="1:21" x14ac:dyDescent="0.5">
      <c r="A828" s="5" t="s">
        <v>34</v>
      </c>
      <c r="B828" s="5" t="s">
        <v>35</v>
      </c>
      <c r="C828" s="5" t="s">
        <v>33</v>
      </c>
      <c r="D828" s="5">
        <v>19.25</v>
      </c>
      <c r="E828" s="5">
        <f>20.5-D828</f>
        <v>1.25</v>
      </c>
      <c r="F828" s="6">
        <v>116604</v>
      </c>
      <c r="G828" s="6">
        <v>124766.28</v>
      </c>
      <c r="H828" s="6">
        <f>(G828-F828)/E828</f>
        <v>6529.8239999999987</v>
      </c>
      <c r="I828" s="6">
        <f t="shared" si="24"/>
        <v>8162.2799999999988</v>
      </c>
      <c r="J828" s="7" t="s">
        <v>21</v>
      </c>
      <c r="K828" s="7" t="s">
        <v>21</v>
      </c>
      <c r="L828" s="7">
        <v>7</v>
      </c>
      <c r="M828" s="7">
        <f>AVERAGE(J828:L828)</f>
        <v>7</v>
      </c>
      <c r="N828" s="7" t="str">
        <f>IF(M828&lt;=6.9, "Detractor", IF(M828&lt;=8.9, "Neutral",IF(M828&gt;=9, "Promoter")))</f>
        <v>Neutral</v>
      </c>
      <c r="O828" s="5" t="s">
        <v>22</v>
      </c>
      <c r="P828" s="5" t="s">
        <v>22</v>
      </c>
      <c r="Q828" s="5" t="s">
        <v>23</v>
      </c>
      <c r="R828" s="7" t="s">
        <v>36</v>
      </c>
      <c r="S828" s="7">
        <v>2</v>
      </c>
      <c r="T828" s="7">
        <v>0.92</v>
      </c>
      <c r="U828" s="7" t="str">
        <f t="shared" si="25"/>
        <v>Highest</v>
      </c>
    </row>
    <row r="829" spans="1:21" x14ac:dyDescent="0.5">
      <c r="A829" s="5" t="s">
        <v>548</v>
      </c>
      <c r="B829" s="5" t="s">
        <v>35</v>
      </c>
      <c r="C829" s="5" t="s">
        <v>54</v>
      </c>
      <c r="D829" s="5">
        <v>19.5</v>
      </c>
      <c r="E829" s="5">
        <f>20.5-D829</f>
        <v>1</v>
      </c>
      <c r="F829" s="6">
        <v>159093</v>
      </c>
      <c r="G829" s="6">
        <v>165456.72</v>
      </c>
      <c r="H829" s="6">
        <f>(G829-F829)/E829</f>
        <v>6363.7200000000012</v>
      </c>
      <c r="I829" s="6">
        <f t="shared" si="24"/>
        <v>6363.7200000000012</v>
      </c>
      <c r="J829" s="7" t="s">
        <v>21</v>
      </c>
      <c r="K829" s="7" t="s">
        <v>21</v>
      </c>
      <c r="L829" s="7">
        <v>9</v>
      </c>
      <c r="M829" s="7">
        <f>AVERAGE(J829:L829)</f>
        <v>9</v>
      </c>
      <c r="N829" s="7" t="str">
        <f>IF(M829&lt;=6.9, "Detractor", IF(M829&lt;=8.9, "Neutral",IF(M829&gt;=9, "Promoter")))</f>
        <v>Promoter</v>
      </c>
      <c r="O829" s="5" t="s">
        <v>22</v>
      </c>
      <c r="P829" s="5" t="s">
        <v>22</v>
      </c>
      <c r="Q829" s="5" t="s">
        <v>23</v>
      </c>
      <c r="R829" s="7" t="s">
        <v>24</v>
      </c>
      <c r="S829" s="7">
        <v>1</v>
      </c>
      <c r="T829" s="7">
        <v>0.96</v>
      </c>
      <c r="U829" s="7" t="str">
        <f t="shared" si="25"/>
        <v>Highest</v>
      </c>
    </row>
    <row r="830" spans="1:21" x14ac:dyDescent="0.5">
      <c r="A830" s="5" t="s">
        <v>573</v>
      </c>
      <c r="B830" s="5" t="s">
        <v>26</v>
      </c>
      <c r="C830" s="5" t="s">
        <v>43</v>
      </c>
      <c r="D830" s="5">
        <v>18.75</v>
      </c>
      <c r="E830" s="5">
        <f>20.5-D830</f>
        <v>1.75</v>
      </c>
      <c r="F830" s="6">
        <v>221701</v>
      </c>
      <c r="G830" s="6">
        <v>232786.05</v>
      </c>
      <c r="H830" s="6">
        <f>(G830-F830)/E830</f>
        <v>6334.3142857142793</v>
      </c>
      <c r="I830" s="6">
        <f t="shared" si="24"/>
        <v>11085.049999999988</v>
      </c>
      <c r="J830" s="7" t="s">
        <v>21</v>
      </c>
      <c r="K830" s="7">
        <v>8</v>
      </c>
      <c r="L830" s="7">
        <v>9</v>
      </c>
      <c r="M830" s="7">
        <f>AVERAGE(J830:L830)</f>
        <v>8.5</v>
      </c>
      <c r="N830" s="7" t="str">
        <f>IF(M830&lt;=6.9, "Detractor", IF(M830&lt;=8.9, "Neutral",IF(M830&gt;=9, "Promoter")))</f>
        <v>Neutral</v>
      </c>
      <c r="O830" s="5" t="s">
        <v>22</v>
      </c>
      <c r="P830" s="5" t="s">
        <v>22</v>
      </c>
      <c r="Q830" s="5" t="s">
        <v>23</v>
      </c>
      <c r="R830" s="7" t="s">
        <v>36</v>
      </c>
      <c r="S830" s="7">
        <v>3</v>
      </c>
      <c r="T830" s="7">
        <v>0.63</v>
      </c>
      <c r="U830" s="7" t="str">
        <f t="shared" si="25"/>
        <v>High</v>
      </c>
    </row>
    <row r="831" spans="1:21" x14ac:dyDescent="0.5">
      <c r="A831" s="5" t="s">
        <v>383</v>
      </c>
      <c r="B831" s="5" t="s">
        <v>19</v>
      </c>
      <c r="C831" s="5" t="s">
        <v>29</v>
      </c>
      <c r="D831" s="5">
        <v>19.25</v>
      </c>
      <c r="E831" s="5">
        <f>20.5-D831</f>
        <v>1.25</v>
      </c>
      <c r="F831" s="6">
        <v>383236</v>
      </c>
      <c r="G831" s="6">
        <v>390900.72</v>
      </c>
      <c r="H831" s="6">
        <f>(G831-F831)/E831</f>
        <v>6131.775999999978</v>
      </c>
      <c r="I831" s="6">
        <f t="shared" si="24"/>
        <v>7664.7199999999721</v>
      </c>
      <c r="J831" s="7" t="s">
        <v>21</v>
      </c>
      <c r="K831" s="7" t="s">
        <v>21</v>
      </c>
      <c r="L831" s="7">
        <v>4</v>
      </c>
      <c r="M831" s="7">
        <f>AVERAGE(J831:L831)</f>
        <v>4</v>
      </c>
      <c r="N831" s="7" t="str">
        <f>IF(M831&lt;=6.9, "Detractor", IF(M831&lt;=8.9, "Neutral",IF(M831&gt;=9, "Promoter")))</f>
        <v>Detractor</v>
      </c>
      <c r="O831" s="5" t="s">
        <v>23</v>
      </c>
      <c r="P831" s="5" t="s">
        <v>22</v>
      </c>
      <c r="Q831" s="5" t="s">
        <v>22</v>
      </c>
      <c r="R831" s="7" t="s">
        <v>36</v>
      </c>
      <c r="S831" s="7">
        <v>0</v>
      </c>
      <c r="T831" s="7">
        <v>0.55000000000000004</v>
      </c>
      <c r="U831" s="7" t="str">
        <f t="shared" si="25"/>
        <v>High</v>
      </c>
    </row>
    <row r="832" spans="1:21" x14ac:dyDescent="0.5">
      <c r="A832" s="5" t="s">
        <v>457</v>
      </c>
      <c r="B832" s="5" t="s">
        <v>19</v>
      </c>
      <c r="C832" s="5" t="s">
        <v>54</v>
      </c>
      <c r="D832" s="5">
        <v>17.75</v>
      </c>
      <c r="E832" s="5">
        <f>20.5-D832</f>
        <v>2.75</v>
      </c>
      <c r="F832" s="6">
        <v>228239</v>
      </c>
      <c r="G832" s="6">
        <v>244215.73</v>
      </c>
      <c r="H832" s="6">
        <f>(G832-F832)/E832</f>
        <v>5809.7200000000039</v>
      </c>
      <c r="I832" s="6">
        <f t="shared" si="24"/>
        <v>15976.73000000001</v>
      </c>
      <c r="J832" s="7">
        <v>3</v>
      </c>
      <c r="K832" s="7">
        <v>8</v>
      </c>
      <c r="L832" s="7">
        <v>7</v>
      </c>
      <c r="M832" s="7">
        <f>AVERAGE(J832:L832)</f>
        <v>6</v>
      </c>
      <c r="N832" s="7" t="str">
        <f>IF(M832&lt;=6.9, "Detractor", IF(M832&lt;=8.9, "Neutral",IF(M832&gt;=9, "Promoter")))</f>
        <v>Detractor</v>
      </c>
      <c r="O832" s="5" t="s">
        <v>22</v>
      </c>
      <c r="P832" s="5" t="s">
        <v>23</v>
      </c>
      <c r="Q832" s="5" t="s">
        <v>23</v>
      </c>
      <c r="R832" s="7" t="s">
        <v>24</v>
      </c>
      <c r="S832" s="7">
        <v>2</v>
      </c>
      <c r="T832" s="7">
        <v>0.23</v>
      </c>
      <c r="U832" s="7" t="str">
        <f t="shared" si="25"/>
        <v>Low</v>
      </c>
    </row>
    <row r="833" spans="1:21" x14ac:dyDescent="0.5">
      <c r="A833" s="5" t="s">
        <v>349</v>
      </c>
      <c r="B833" s="5" t="s">
        <v>35</v>
      </c>
      <c r="C833" s="5" t="s">
        <v>43</v>
      </c>
      <c r="D833" s="5">
        <v>19</v>
      </c>
      <c r="E833" s="5">
        <f>20.5-D833</f>
        <v>1.5</v>
      </c>
      <c r="F833" s="6">
        <v>75886</v>
      </c>
      <c r="G833" s="6">
        <v>84233.46</v>
      </c>
      <c r="H833" s="6">
        <f>(G833-F833)/E833</f>
        <v>5564.9733333333379</v>
      </c>
      <c r="I833" s="6">
        <f t="shared" si="24"/>
        <v>8347.4600000000064</v>
      </c>
      <c r="J833" s="7" t="s">
        <v>21</v>
      </c>
      <c r="K833" s="7" t="s">
        <v>21</v>
      </c>
      <c r="L833" s="7">
        <v>10</v>
      </c>
      <c r="M833" s="7">
        <f>AVERAGE(J833:L833)</f>
        <v>10</v>
      </c>
      <c r="N833" s="7" t="str">
        <f>IF(M833&lt;=6.9, "Detractor", IF(M833&lt;=8.9, "Neutral",IF(M833&gt;=9, "Promoter")))</f>
        <v>Promoter</v>
      </c>
      <c r="O833" s="5" t="s">
        <v>22</v>
      </c>
      <c r="P833" s="5" t="s">
        <v>23</v>
      </c>
      <c r="Q833" s="5" t="s">
        <v>22</v>
      </c>
      <c r="R833" s="7" t="s">
        <v>24</v>
      </c>
      <c r="S833" s="7">
        <v>1</v>
      </c>
      <c r="T833" s="7">
        <v>0.37</v>
      </c>
      <c r="U833" s="7" t="str">
        <f t="shared" si="25"/>
        <v>Medium</v>
      </c>
    </row>
    <row r="834" spans="1:21" x14ac:dyDescent="0.5">
      <c r="A834" s="5" t="s">
        <v>997</v>
      </c>
      <c r="B834" s="5" t="s">
        <v>19</v>
      </c>
      <c r="C834" s="5" t="s">
        <v>54</v>
      </c>
      <c r="D834" s="5">
        <v>17</v>
      </c>
      <c r="E834" s="5">
        <f>20.5-D834</f>
        <v>3.5</v>
      </c>
      <c r="F834" s="6">
        <v>476113</v>
      </c>
      <c r="G834" s="6">
        <v>495157.52</v>
      </c>
      <c r="H834" s="6">
        <f>(G834-F834)/E834</f>
        <v>5441.2914285714342</v>
      </c>
      <c r="I834" s="6">
        <f t="shared" si="24"/>
        <v>19044.520000000019</v>
      </c>
      <c r="J834" s="7">
        <v>3</v>
      </c>
      <c r="K834" s="7">
        <v>3</v>
      </c>
      <c r="L834" s="7">
        <v>8</v>
      </c>
      <c r="M834" s="7">
        <f>AVERAGE(J834:L834)</f>
        <v>4.666666666666667</v>
      </c>
      <c r="N834" s="7" t="str">
        <f>IF(M834&lt;=6.9, "Detractor", IF(M834&lt;=8.9, "Neutral",IF(M834&gt;=9, "Promoter")))</f>
        <v>Detractor</v>
      </c>
      <c r="O834" s="5" t="s">
        <v>23</v>
      </c>
      <c r="P834" s="5" t="s">
        <v>22</v>
      </c>
      <c r="Q834" s="5" t="s">
        <v>22</v>
      </c>
      <c r="R834" s="7" t="s">
        <v>36</v>
      </c>
      <c r="S834" s="7">
        <v>6</v>
      </c>
      <c r="T834" s="7">
        <v>0.24</v>
      </c>
      <c r="U834" s="7" t="str">
        <f t="shared" si="25"/>
        <v>Low</v>
      </c>
    </row>
    <row r="835" spans="1:21" x14ac:dyDescent="0.5">
      <c r="A835" s="5" t="s">
        <v>389</v>
      </c>
      <c r="B835" s="5" t="s">
        <v>35</v>
      </c>
      <c r="C835" s="5" t="s">
        <v>43</v>
      </c>
      <c r="D835" s="5">
        <v>17.5</v>
      </c>
      <c r="E835" s="5">
        <f>20.5-D835</f>
        <v>3</v>
      </c>
      <c r="F835" s="6">
        <v>193375</v>
      </c>
      <c r="G835" s="6">
        <v>208845</v>
      </c>
      <c r="H835" s="6">
        <f>(G835-F835)/E835</f>
        <v>5156.666666666667</v>
      </c>
      <c r="I835" s="6">
        <f t="shared" ref="I835:I898" si="26">G835-F835</f>
        <v>15470</v>
      </c>
      <c r="J835" s="7">
        <v>3</v>
      </c>
      <c r="K835" s="7">
        <v>7</v>
      </c>
      <c r="L835" s="7">
        <v>8</v>
      </c>
      <c r="M835" s="7">
        <f>AVERAGE(J835:L835)</f>
        <v>6</v>
      </c>
      <c r="N835" s="7" t="str">
        <f>IF(M835&lt;=6.9, "Detractor", IF(M835&lt;=8.9, "Neutral",IF(M835&gt;=9, "Promoter")))</f>
        <v>Detractor</v>
      </c>
      <c r="O835" s="5" t="s">
        <v>23</v>
      </c>
      <c r="P835" s="5" t="s">
        <v>23</v>
      </c>
      <c r="Q835" s="5" t="s">
        <v>22</v>
      </c>
      <c r="R835" s="7" t="s">
        <v>24</v>
      </c>
      <c r="S835" s="7">
        <v>4</v>
      </c>
      <c r="T835" s="7">
        <v>0.67</v>
      </c>
      <c r="U835" s="7" t="str">
        <f t="shared" ref="U835:U898" si="27">IF(T835&lt;=0.25,"Low",IF(T835&lt;=0.5,"Medium",IF(T835&lt;=0.75,"High",IF(T835&gt;=0.76,"Highest"))))</f>
        <v>High</v>
      </c>
    </row>
    <row r="836" spans="1:21" x14ac:dyDescent="0.5">
      <c r="A836" s="5" t="s">
        <v>347</v>
      </c>
      <c r="B836" s="5" t="s">
        <v>35</v>
      </c>
      <c r="C836" s="5" t="s">
        <v>29</v>
      </c>
      <c r="D836" s="5">
        <v>18.25</v>
      </c>
      <c r="E836" s="5">
        <f>20.5-D836</f>
        <v>2.25</v>
      </c>
      <c r="F836" s="6">
        <v>228909</v>
      </c>
      <c r="G836" s="6">
        <v>240354.45</v>
      </c>
      <c r="H836" s="6">
        <f>(G836-F836)/E836</f>
        <v>5086.8666666666722</v>
      </c>
      <c r="I836" s="6">
        <f t="shared" si="26"/>
        <v>11445.450000000012</v>
      </c>
      <c r="J836" s="7" t="s">
        <v>21</v>
      </c>
      <c r="K836" s="7">
        <v>10</v>
      </c>
      <c r="L836" s="7">
        <v>7</v>
      </c>
      <c r="M836" s="7">
        <f>AVERAGE(J836:L836)</f>
        <v>8.5</v>
      </c>
      <c r="N836" s="7" t="str">
        <f>IF(M836&lt;=6.9, "Detractor", IF(M836&lt;=8.9, "Neutral",IF(M836&gt;=9, "Promoter")))</f>
        <v>Neutral</v>
      </c>
      <c r="O836" s="5" t="s">
        <v>23</v>
      </c>
      <c r="P836" s="5" t="s">
        <v>22</v>
      </c>
      <c r="Q836" s="5" t="s">
        <v>22</v>
      </c>
      <c r="R836" s="7" t="s">
        <v>24</v>
      </c>
      <c r="S836" s="7">
        <v>4</v>
      </c>
      <c r="T836" s="7">
        <v>0.25</v>
      </c>
      <c r="U836" s="7" t="str">
        <f t="shared" si="27"/>
        <v>Low</v>
      </c>
    </row>
    <row r="837" spans="1:21" x14ac:dyDescent="0.5">
      <c r="A837" s="5" t="s">
        <v>187</v>
      </c>
      <c r="B837" s="5" t="s">
        <v>31</v>
      </c>
      <c r="C837" s="5" t="s">
        <v>43</v>
      </c>
      <c r="D837" s="5">
        <v>17</v>
      </c>
      <c r="E837" s="5">
        <f>20.5-D837</f>
        <v>3.5</v>
      </c>
      <c r="F837" s="6">
        <v>193346</v>
      </c>
      <c r="G837" s="6">
        <v>210747.14</v>
      </c>
      <c r="H837" s="6">
        <f>(G837-F837)/E837</f>
        <v>4971.7542857142898</v>
      </c>
      <c r="I837" s="6">
        <f t="shared" si="26"/>
        <v>17401.140000000014</v>
      </c>
      <c r="J837" s="7">
        <v>3</v>
      </c>
      <c r="K837" s="7">
        <v>7</v>
      </c>
      <c r="L837" s="7">
        <v>9</v>
      </c>
      <c r="M837" s="7">
        <f>AVERAGE(J837:L837)</f>
        <v>6.333333333333333</v>
      </c>
      <c r="N837" s="7" t="str">
        <f>IF(M837&lt;=6.9, "Detractor", IF(M837&lt;=8.9, "Neutral",IF(M837&gt;=9, "Promoter")))</f>
        <v>Detractor</v>
      </c>
      <c r="O837" s="5" t="s">
        <v>22</v>
      </c>
      <c r="P837" s="5" t="s">
        <v>23</v>
      </c>
      <c r="Q837" s="5" t="s">
        <v>22</v>
      </c>
      <c r="R837" s="7" t="s">
        <v>36</v>
      </c>
      <c r="S837" s="7">
        <v>3</v>
      </c>
      <c r="T837" s="7">
        <v>0.56000000000000005</v>
      </c>
      <c r="U837" s="7" t="str">
        <f t="shared" si="27"/>
        <v>High</v>
      </c>
    </row>
    <row r="838" spans="1:21" x14ac:dyDescent="0.5">
      <c r="A838" s="5" t="s">
        <v>201</v>
      </c>
      <c r="B838" s="5" t="s">
        <v>31</v>
      </c>
      <c r="C838" s="5" t="s">
        <v>39</v>
      </c>
      <c r="D838" s="5">
        <v>18</v>
      </c>
      <c r="E838" s="5">
        <f>20.5-D838</f>
        <v>2.5</v>
      </c>
      <c r="F838" s="6">
        <v>300371</v>
      </c>
      <c r="G838" s="6">
        <v>312385.84000000003</v>
      </c>
      <c r="H838" s="6">
        <f>(G838-F838)/E838</f>
        <v>4805.9360000000106</v>
      </c>
      <c r="I838" s="6">
        <f t="shared" si="26"/>
        <v>12014.840000000026</v>
      </c>
      <c r="J838" s="7" t="s">
        <v>21</v>
      </c>
      <c r="K838" s="7">
        <v>9</v>
      </c>
      <c r="L838" s="7">
        <v>10</v>
      </c>
      <c r="M838" s="7">
        <f>AVERAGE(J838:L838)</f>
        <v>9.5</v>
      </c>
      <c r="N838" s="7" t="str">
        <f>IF(M838&lt;=6.9, "Detractor", IF(M838&lt;=8.9, "Neutral",IF(M838&gt;=9, "Promoter")))</f>
        <v>Promoter</v>
      </c>
      <c r="O838" s="5" t="s">
        <v>23</v>
      </c>
      <c r="P838" s="5" t="s">
        <v>23</v>
      </c>
      <c r="Q838" s="5" t="s">
        <v>23</v>
      </c>
      <c r="R838" s="7" t="s">
        <v>24</v>
      </c>
      <c r="S838" s="7">
        <v>3</v>
      </c>
      <c r="T838" s="7">
        <v>0.77</v>
      </c>
      <c r="U838" s="7" t="str">
        <f t="shared" si="27"/>
        <v>Highest</v>
      </c>
    </row>
    <row r="839" spans="1:21" x14ac:dyDescent="0.5">
      <c r="A839" s="5" t="s">
        <v>942</v>
      </c>
      <c r="B839" s="5" t="s">
        <v>35</v>
      </c>
      <c r="C839" s="5" t="s">
        <v>46</v>
      </c>
      <c r="D839" s="5">
        <v>19.25</v>
      </c>
      <c r="E839" s="5">
        <f>20.5-D839</f>
        <v>1.25</v>
      </c>
      <c r="F839" s="6">
        <v>58893</v>
      </c>
      <c r="G839" s="6">
        <v>64782.3</v>
      </c>
      <c r="H839" s="6">
        <f>(G839-F839)/E839</f>
        <v>4711.4400000000023</v>
      </c>
      <c r="I839" s="6">
        <f t="shared" si="26"/>
        <v>5889.3000000000029</v>
      </c>
      <c r="J839" s="7" t="s">
        <v>21</v>
      </c>
      <c r="K839" s="7" t="s">
        <v>21</v>
      </c>
      <c r="L839" s="7">
        <v>8</v>
      </c>
      <c r="M839" s="7">
        <f>AVERAGE(J839:L839)</f>
        <v>8</v>
      </c>
      <c r="N839" s="7" t="str">
        <f>IF(M839&lt;=6.9, "Detractor", IF(M839&lt;=8.9, "Neutral",IF(M839&gt;=9, "Promoter")))</f>
        <v>Neutral</v>
      </c>
      <c r="O839" s="5" t="s">
        <v>23</v>
      </c>
      <c r="P839" s="5" t="s">
        <v>22</v>
      </c>
      <c r="Q839" s="5" t="s">
        <v>22</v>
      </c>
      <c r="R839" s="7" t="s">
        <v>36</v>
      </c>
      <c r="S839" s="7">
        <v>2</v>
      </c>
      <c r="T839" s="7">
        <v>0.85</v>
      </c>
      <c r="U839" s="7" t="str">
        <f t="shared" si="27"/>
        <v>Highest</v>
      </c>
    </row>
    <row r="840" spans="1:21" x14ac:dyDescent="0.5">
      <c r="A840" s="5" t="s">
        <v>943</v>
      </c>
      <c r="B840" s="5" t="s">
        <v>35</v>
      </c>
      <c r="C840" s="5" t="s">
        <v>70</v>
      </c>
      <c r="D840" s="5">
        <v>17.5</v>
      </c>
      <c r="E840" s="5">
        <f>20.5-D840</f>
        <v>3</v>
      </c>
      <c r="F840" s="6">
        <v>40498</v>
      </c>
      <c r="G840" s="6">
        <v>54267.32</v>
      </c>
      <c r="H840" s="6">
        <f>(G840-F840)/E840</f>
        <v>4589.7733333333335</v>
      </c>
      <c r="I840" s="6">
        <f t="shared" si="26"/>
        <v>13769.32</v>
      </c>
      <c r="J840" s="7">
        <v>9</v>
      </c>
      <c r="K840" s="7">
        <v>7</v>
      </c>
      <c r="L840" s="7">
        <v>4</v>
      </c>
      <c r="M840" s="7">
        <f>AVERAGE(J840:L840)</f>
        <v>6.666666666666667</v>
      </c>
      <c r="N840" s="7" t="str">
        <f>IF(M840&lt;=6.9, "Detractor", IF(M840&lt;=8.9, "Neutral",IF(M840&gt;=9, "Promoter")))</f>
        <v>Detractor</v>
      </c>
      <c r="O840" s="5" t="s">
        <v>23</v>
      </c>
      <c r="P840" s="5" t="s">
        <v>22</v>
      </c>
      <c r="Q840" s="5" t="s">
        <v>22</v>
      </c>
      <c r="R840" s="7" t="s">
        <v>24</v>
      </c>
      <c r="S840" s="7">
        <v>4</v>
      </c>
      <c r="T840" s="7">
        <v>0.05</v>
      </c>
      <c r="U840" s="7" t="str">
        <f t="shared" si="27"/>
        <v>Low</v>
      </c>
    </row>
    <row r="841" spans="1:21" x14ac:dyDescent="0.5">
      <c r="A841" s="5" t="s">
        <v>395</v>
      </c>
      <c r="B841" s="5" t="s">
        <v>31</v>
      </c>
      <c r="C841" s="5" t="s">
        <v>41</v>
      </c>
      <c r="D841" s="5">
        <v>19.5</v>
      </c>
      <c r="E841" s="5">
        <f>20.5-D841</f>
        <v>1</v>
      </c>
      <c r="F841" s="6">
        <v>86578</v>
      </c>
      <c r="G841" s="6">
        <v>90906.9</v>
      </c>
      <c r="H841" s="6">
        <f>(G841-F841)/E841</f>
        <v>4328.8999999999942</v>
      </c>
      <c r="I841" s="6">
        <f t="shared" si="26"/>
        <v>4328.8999999999942</v>
      </c>
      <c r="J841" s="7" t="s">
        <v>21</v>
      </c>
      <c r="K841" s="7" t="s">
        <v>21</v>
      </c>
      <c r="L841" s="7">
        <v>9</v>
      </c>
      <c r="M841" s="7">
        <f>AVERAGE(J841:L841)</f>
        <v>9</v>
      </c>
      <c r="N841" s="7" t="str">
        <f>IF(M841&lt;=6.9, "Detractor", IF(M841&lt;=8.9, "Neutral",IF(M841&gt;=9, "Promoter")))</f>
        <v>Promoter</v>
      </c>
      <c r="O841" s="5" t="s">
        <v>23</v>
      </c>
      <c r="P841" s="5" t="s">
        <v>22</v>
      </c>
      <c r="Q841" s="5" t="s">
        <v>22</v>
      </c>
      <c r="R841" s="7" t="s">
        <v>36</v>
      </c>
      <c r="S841" s="7">
        <v>2</v>
      </c>
      <c r="T841" s="7">
        <v>0.05</v>
      </c>
      <c r="U841" s="7" t="str">
        <f t="shared" si="27"/>
        <v>Low</v>
      </c>
    </row>
    <row r="842" spans="1:21" x14ac:dyDescent="0.5">
      <c r="A842" s="5" t="s">
        <v>757</v>
      </c>
      <c r="B842" s="5" t="s">
        <v>31</v>
      </c>
      <c r="C842" s="5" t="s">
        <v>27</v>
      </c>
      <c r="D842" s="5">
        <v>18.25</v>
      </c>
      <c r="E842" s="5">
        <f>20.5-D842</f>
        <v>2.25</v>
      </c>
      <c r="F842" s="6">
        <v>161610</v>
      </c>
      <c r="G842" s="6">
        <v>171306.6</v>
      </c>
      <c r="H842" s="6">
        <f>(G842-F842)/E842</f>
        <v>4309.6000000000022</v>
      </c>
      <c r="I842" s="6">
        <f t="shared" si="26"/>
        <v>9696.6000000000058</v>
      </c>
      <c r="J842" s="7" t="s">
        <v>21</v>
      </c>
      <c r="K842" s="7">
        <v>7</v>
      </c>
      <c r="L842" s="7">
        <v>9</v>
      </c>
      <c r="M842" s="7">
        <f>AVERAGE(J842:L842)</f>
        <v>8</v>
      </c>
      <c r="N842" s="7" t="str">
        <f>IF(M842&lt;=6.9, "Detractor", IF(M842&lt;=8.9, "Neutral",IF(M842&gt;=9, "Promoter")))</f>
        <v>Neutral</v>
      </c>
      <c r="O842" s="5" t="s">
        <v>23</v>
      </c>
      <c r="P842" s="5" t="s">
        <v>23</v>
      </c>
      <c r="Q842" s="5" t="s">
        <v>22</v>
      </c>
      <c r="R842" s="7" t="s">
        <v>36</v>
      </c>
      <c r="S842" s="7">
        <v>3</v>
      </c>
      <c r="T842" s="7">
        <v>0.32</v>
      </c>
      <c r="U842" s="7" t="str">
        <f t="shared" si="27"/>
        <v>Medium</v>
      </c>
    </row>
    <row r="843" spans="1:21" x14ac:dyDescent="0.5">
      <c r="A843" s="5" t="s">
        <v>894</v>
      </c>
      <c r="B843" s="5" t="s">
        <v>31</v>
      </c>
      <c r="C843" s="5" t="s">
        <v>41</v>
      </c>
      <c r="D843" s="5">
        <v>18.75</v>
      </c>
      <c r="E843" s="5">
        <f>20.5-D843</f>
        <v>1.75</v>
      </c>
      <c r="F843" s="6">
        <v>362069</v>
      </c>
      <c r="G843" s="6">
        <v>369310.38</v>
      </c>
      <c r="H843" s="6">
        <f>(G843-F843)/E843</f>
        <v>4137.9314285714308</v>
      </c>
      <c r="I843" s="6">
        <f t="shared" si="26"/>
        <v>7241.3800000000047</v>
      </c>
      <c r="J843" s="7" t="s">
        <v>21</v>
      </c>
      <c r="K843" s="7">
        <v>10</v>
      </c>
      <c r="L843" s="7">
        <v>5</v>
      </c>
      <c r="M843" s="7">
        <f>AVERAGE(J843:L843)</f>
        <v>7.5</v>
      </c>
      <c r="N843" s="7" t="str">
        <f>IF(M843&lt;=6.9, "Detractor", IF(M843&lt;=8.9, "Neutral",IF(M843&gt;=9, "Promoter")))</f>
        <v>Neutral</v>
      </c>
      <c r="O843" s="5" t="s">
        <v>22</v>
      </c>
      <c r="P843" s="5" t="s">
        <v>23</v>
      </c>
      <c r="Q843" s="5" t="s">
        <v>22</v>
      </c>
      <c r="R843" s="7" t="s">
        <v>36</v>
      </c>
      <c r="S843" s="7">
        <v>4</v>
      </c>
      <c r="T843" s="7">
        <v>0.09</v>
      </c>
      <c r="U843" s="7" t="str">
        <f t="shared" si="27"/>
        <v>Low</v>
      </c>
    </row>
    <row r="844" spans="1:21" x14ac:dyDescent="0.5">
      <c r="A844" s="5" t="s">
        <v>628</v>
      </c>
      <c r="B844" s="5" t="s">
        <v>31</v>
      </c>
      <c r="C844" s="5" t="s">
        <v>41</v>
      </c>
      <c r="D844" s="5">
        <v>19.25</v>
      </c>
      <c r="E844" s="5">
        <f>20.5-D844</f>
        <v>1.25</v>
      </c>
      <c r="F844" s="6">
        <v>255711</v>
      </c>
      <c r="G844" s="6">
        <v>260825.22</v>
      </c>
      <c r="H844" s="6">
        <f>(G844-F844)/E844</f>
        <v>4091.3760000000011</v>
      </c>
      <c r="I844" s="6">
        <f t="shared" si="26"/>
        <v>5114.2200000000012</v>
      </c>
      <c r="J844" s="7" t="s">
        <v>21</v>
      </c>
      <c r="K844" s="7" t="s">
        <v>21</v>
      </c>
      <c r="L844" s="7">
        <v>4</v>
      </c>
      <c r="M844" s="7">
        <f>AVERAGE(J844:L844)</f>
        <v>4</v>
      </c>
      <c r="N844" s="7" t="str">
        <f>IF(M844&lt;=6.9, "Detractor", IF(M844&lt;=8.9, "Neutral",IF(M844&gt;=9, "Promoter")))</f>
        <v>Detractor</v>
      </c>
      <c r="O844" s="5" t="s">
        <v>23</v>
      </c>
      <c r="P844" s="5" t="s">
        <v>23</v>
      </c>
      <c r="Q844" s="5" t="s">
        <v>22</v>
      </c>
      <c r="R844" s="7" t="s">
        <v>24</v>
      </c>
      <c r="S844" s="7">
        <v>2</v>
      </c>
      <c r="T844" s="7">
        <v>0.2</v>
      </c>
      <c r="U844" s="7" t="str">
        <f t="shared" si="27"/>
        <v>Low</v>
      </c>
    </row>
    <row r="845" spans="1:21" x14ac:dyDescent="0.5">
      <c r="A845" s="5" t="s">
        <v>342</v>
      </c>
      <c r="B845" s="5" t="s">
        <v>26</v>
      </c>
      <c r="C845" s="5" t="s">
        <v>29</v>
      </c>
      <c r="D845" s="5">
        <v>17.5</v>
      </c>
      <c r="E845" s="5">
        <f>20.5-D845</f>
        <v>3</v>
      </c>
      <c r="F845" s="6">
        <v>203656</v>
      </c>
      <c r="G845" s="6">
        <v>215875.36</v>
      </c>
      <c r="H845" s="6">
        <f>(G845-F845)/E845</f>
        <v>4073.1199999999953</v>
      </c>
      <c r="I845" s="6">
        <f t="shared" si="26"/>
        <v>12219.359999999986</v>
      </c>
      <c r="J845" s="7">
        <v>7</v>
      </c>
      <c r="K845" s="7">
        <v>9</v>
      </c>
      <c r="L845" s="7">
        <v>7</v>
      </c>
      <c r="M845" s="7">
        <f>AVERAGE(J845:L845)</f>
        <v>7.666666666666667</v>
      </c>
      <c r="N845" s="7" t="str">
        <f>IF(M845&lt;=6.9, "Detractor", IF(M845&lt;=8.9, "Neutral",IF(M845&gt;=9, "Promoter")))</f>
        <v>Neutral</v>
      </c>
      <c r="O845" s="5" t="s">
        <v>23</v>
      </c>
      <c r="P845" s="5" t="s">
        <v>23</v>
      </c>
      <c r="Q845" s="5" t="s">
        <v>22</v>
      </c>
      <c r="R845" s="7" t="s">
        <v>24</v>
      </c>
      <c r="S845" s="7">
        <v>5</v>
      </c>
      <c r="T845" s="7">
        <v>0.7</v>
      </c>
      <c r="U845" s="7" t="str">
        <f t="shared" si="27"/>
        <v>High</v>
      </c>
    </row>
    <row r="846" spans="1:21" x14ac:dyDescent="0.5">
      <c r="A846" s="5" t="s">
        <v>557</v>
      </c>
      <c r="B846" s="5" t="s">
        <v>31</v>
      </c>
      <c r="C846" s="5" t="s">
        <v>39</v>
      </c>
      <c r="D846" s="5">
        <v>19.25</v>
      </c>
      <c r="E846" s="5">
        <f>20.5-D846</f>
        <v>1.25</v>
      </c>
      <c r="F846" s="6">
        <v>492209</v>
      </c>
      <c r="G846" s="6">
        <v>497131.09</v>
      </c>
      <c r="H846" s="6">
        <f>(G846-F846)/E846</f>
        <v>3937.6720000000205</v>
      </c>
      <c r="I846" s="6">
        <f t="shared" si="26"/>
        <v>4922.0900000000256</v>
      </c>
      <c r="J846" s="7" t="s">
        <v>21</v>
      </c>
      <c r="K846" s="7" t="s">
        <v>21</v>
      </c>
      <c r="L846" s="7">
        <v>3</v>
      </c>
      <c r="M846" s="7">
        <f>AVERAGE(J846:L846)</f>
        <v>3</v>
      </c>
      <c r="N846" s="7" t="str">
        <f>IF(M846&lt;=6.9, "Detractor", IF(M846&lt;=8.9, "Neutral",IF(M846&gt;=9, "Promoter")))</f>
        <v>Detractor</v>
      </c>
      <c r="O846" s="5" t="s">
        <v>22</v>
      </c>
      <c r="P846" s="5" t="s">
        <v>23</v>
      </c>
      <c r="Q846" s="5" t="s">
        <v>22</v>
      </c>
      <c r="R846" s="7" t="s">
        <v>24</v>
      </c>
      <c r="S846" s="7">
        <v>0</v>
      </c>
      <c r="T846" s="7">
        <v>0.23</v>
      </c>
      <c r="U846" s="7" t="str">
        <f t="shared" si="27"/>
        <v>Low</v>
      </c>
    </row>
    <row r="847" spans="1:21" x14ac:dyDescent="0.5">
      <c r="A847" s="5" t="s">
        <v>1000</v>
      </c>
      <c r="B847" s="5" t="s">
        <v>26</v>
      </c>
      <c r="C847" s="5" t="s">
        <v>54</v>
      </c>
      <c r="D847" s="5">
        <v>17</v>
      </c>
      <c r="E847" s="5">
        <f>20.5-D847</f>
        <v>3.5</v>
      </c>
      <c r="F847" s="6">
        <v>275438</v>
      </c>
      <c r="G847" s="6">
        <v>289209.90000000002</v>
      </c>
      <c r="H847" s="6">
        <f>(G847-F847)/E847</f>
        <v>3934.828571428578</v>
      </c>
      <c r="I847" s="6">
        <f t="shared" si="26"/>
        <v>13771.900000000023</v>
      </c>
      <c r="J847" s="7">
        <v>7</v>
      </c>
      <c r="K847" s="7">
        <v>4</v>
      </c>
      <c r="L847" s="7">
        <v>8</v>
      </c>
      <c r="M847" s="7">
        <f>AVERAGE(J847:L847)</f>
        <v>6.333333333333333</v>
      </c>
      <c r="N847" s="7" t="str">
        <f>IF(M847&lt;=6.9, "Detractor", IF(M847&lt;=8.9, "Neutral",IF(M847&gt;=9, "Promoter")))</f>
        <v>Detractor</v>
      </c>
      <c r="O847" s="5" t="s">
        <v>23</v>
      </c>
      <c r="P847" s="5" t="s">
        <v>23</v>
      </c>
      <c r="Q847" s="5" t="s">
        <v>23</v>
      </c>
      <c r="R847" s="7" t="s">
        <v>36</v>
      </c>
      <c r="S847" s="7">
        <v>6</v>
      </c>
      <c r="T847" s="7">
        <v>0.39</v>
      </c>
      <c r="U847" s="7" t="str">
        <f t="shared" si="27"/>
        <v>Medium</v>
      </c>
    </row>
    <row r="848" spans="1:21" x14ac:dyDescent="0.5">
      <c r="A848" s="5" t="s">
        <v>196</v>
      </c>
      <c r="B848" s="5" t="s">
        <v>35</v>
      </c>
      <c r="C848" s="5" t="s">
        <v>43</v>
      </c>
      <c r="D848" s="5">
        <v>18</v>
      </c>
      <c r="E848" s="5">
        <f>20.5-D848</f>
        <v>2.5</v>
      </c>
      <c r="F848" s="6">
        <v>53797</v>
      </c>
      <c r="G848" s="6">
        <v>63480.46</v>
      </c>
      <c r="H848" s="6">
        <f>(G848-F848)/E848</f>
        <v>3873.3839999999996</v>
      </c>
      <c r="I848" s="6">
        <f t="shared" si="26"/>
        <v>9683.4599999999991</v>
      </c>
      <c r="J848" s="7" t="s">
        <v>21</v>
      </c>
      <c r="K848" s="7">
        <v>10</v>
      </c>
      <c r="L848" s="7">
        <v>7</v>
      </c>
      <c r="M848" s="7">
        <f>AVERAGE(J848:L848)</f>
        <v>8.5</v>
      </c>
      <c r="N848" s="7" t="str">
        <f>IF(M848&lt;=6.9, "Detractor", IF(M848&lt;=8.9, "Neutral",IF(M848&gt;=9, "Promoter")))</f>
        <v>Neutral</v>
      </c>
      <c r="O848" s="5" t="s">
        <v>22</v>
      </c>
      <c r="P848" s="5" t="s">
        <v>22</v>
      </c>
      <c r="Q848" s="5" t="s">
        <v>23</v>
      </c>
      <c r="R848" s="7" t="s">
        <v>24</v>
      </c>
      <c r="S848" s="7">
        <v>4</v>
      </c>
      <c r="T848" s="7">
        <v>0.74</v>
      </c>
      <c r="U848" s="7" t="str">
        <f t="shared" si="27"/>
        <v>High</v>
      </c>
    </row>
    <row r="849" spans="1:21" x14ac:dyDescent="0.5">
      <c r="A849" s="5" t="s">
        <v>334</v>
      </c>
      <c r="B849" s="5" t="s">
        <v>26</v>
      </c>
      <c r="C849" s="5" t="s">
        <v>46</v>
      </c>
      <c r="D849" s="5">
        <v>17</v>
      </c>
      <c r="E849" s="5">
        <f>20.5-D849</f>
        <v>3.5</v>
      </c>
      <c r="F849" s="6">
        <v>265105</v>
      </c>
      <c r="G849" s="6">
        <v>278360.25</v>
      </c>
      <c r="H849" s="6">
        <f>(G849-F849)/E849</f>
        <v>3787.2142857142858</v>
      </c>
      <c r="I849" s="6">
        <f t="shared" si="26"/>
        <v>13255.25</v>
      </c>
      <c r="J849" s="7">
        <v>10</v>
      </c>
      <c r="K849" s="7">
        <v>8</v>
      </c>
      <c r="L849" s="7">
        <v>7</v>
      </c>
      <c r="M849" s="7">
        <f>AVERAGE(J849:L849)</f>
        <v>8.3333333333333339</v>
      </c>
      <c r="N849" s="7" t="str">
        <f>IF(M849&lt;=6.9, "Detractor", IF(M849&lt;=8.9, "Neutral",IF(M849&gt;=9, "Promoter")))</f>
        <v>Neutral</v>
      </c>
      <c r="O849" s="5" t="s">
        <v>23</v>
      </c>
      <c r="P849" s="5" t="s">
        <v>22</v>
      </c>
      <c r="Q849" s="5" t="s">
        <v>22</v>
      </c>
      <c r="R849" s="7" t="s">
        <v>24</v>
      </c>
      <c r="S849" s="7">
        <v>3</v>
      </c>
      <c r="T849" s="7">
        <v>0.57999999999999996</v>
      </c>
      <c r="U849" s="7" t="str">
        <f t="shared" si="27"/>
        <v>High</v>
      </c>
    </row>
    <row r="850" spans="1:21" x14ac:dyDescent="0.5">
      <c r="A850" s="5" t="s">
        <v>139</v>
      </c>
      <c r="B850" s="5" t="s">
        <v>35</v>
      </c>
      <c r="C850" s="5" t="s">
        <v>20</v>
      </c>
      <c r="D850" s="5">
        <v>17</v>
      </c>
      <c r="E850" s="5">
        <f>20.5-D850</f>
        <v>3.5</v>
      </c>
      <c r="F850" s="6">
        <v>41030</v>
      </c>
      <c r="G850" s="6">
        <v>53339</v>
      </c>
      <c r="H850" s="6">
        <f>(G850-F850)/E850</f>
        <v>3516.8571428571427</v>
      </c>
      <c r="I850" s="6">
        <f t="shared" si="26"/>
        <v>12309</v>
      </c>
      <c r="J850" s="7">
        <v>9</v>
      </c>
      <c r="K850" s="7">
        <v>7</v>
      </c>
      <c r="L850" s="7">
        <v>9</v>
      </c>
      <c r="M850" s="7">
        <f>AVERAGE(J850:L850)</f>
        <v>8.3333333333333339</v>
      </c>
      <c r="N850" s="7" t="str">
        <f>IF(M850&lt;=6.9, "Detractor", IF(M850&lt;=8.9, "Neutral",IF(M850&gt;=9, "Promoter")))</f>
        <v>Neutral</v>
      </c>
      <c r="O850" s="5" t="s">
        <v>23</v>
      </c>
      <c r="P850" s="5" t="s">
        <v>23</v>
      </c>
      <c r="Q850" s="5" t="s">
        <v>22</v>
      </c>
      <c r="R850" s="7" t="s">
        <v>36</v>
      </c>
      <c r="S850" s="7" t="e">
        <v>#N/A</v>
      </c>
      <c r="T850" s="7" t="e">
        <v>#N/A</v>
      </c>
      <c r="U850" s="7" t="e">
        <f t="shared" si="27"/>
        <v>#N/A</v>
      </c>
    </row>
    <row r="851" spans="1:21" x14ac:dyDescent="0.5">
      <c r="A851" s="5" t="s">
        <v>358</v>
      </c>
      <c r="B851" s="5" t="s">
        <v>35</v>
      </c>
      <c r="C851" s="5" t="s">
        <v>33</v>
      </c>
      <c r="D851" s="5">
        <v>17.25</v>
      </c>
      <c r="E851" s="5">
        <f>20.5-D851</f>
        <v>3.25</v>
      </c>
      <c r="F851" s="6">
        <v>47909</v>
      </c>
      <c r="G851" s="6">
        <v>58928.07</v>
      </c>
      <c r="H851" s="6">
        <f>(G851-F851)/E851</f>
        <v>3390.4830769230766</v>
      </c>
      <c r="I851" s="6">
        <f t="shared" si="26"/>
        <v>11019.07</v>
      </c>
      <c r="J851" s="7">
        <v>7</v>
      </c>
      <c r="K851" s="7">
        <v>7</v>
      </c>
      <c r="L851" s="7">
        <v>10</v>
      </c>
      <c r="M851" s="7">
        <f>AVERAGE(J851:L851)</f>
        <v>8</v>
      </c>
      <c r="N851" s="7" t="str">
        <f>IF(M851&lt;=6.9, "Detractor", IF(M851&lt;=8.9, "Neutral",IF(M851&gt;=9, "Promoter")))</f>
        <v>Neutral</v>
      </c>
      <c r="O851" s="5" t="s">
        <v>22</v>
      </c>
      <c r="P851" s="5" t="s">
        <v>22</v>
      </c>
      <c r="Q851" s="5" t="s">
        <v>23</v>
      </c>
      <c r="R851" s="7" t="s">
        <v>24</v>
      </c>
      <c r="S851" s="7">
        <v>6</v>
      </c>
      <c r="T851" s="7">
        <v>0.8</v>
      </c>
      <c r="U851" s="7" t="str">
        <f t="shared" si="27"/>
        <v>Highest</v>
      </c>
    </row>
    <row r="852" spans="1:21" x14ac:dyDescent="0.5">
      <c r="A852" s="5" t="s">
        <v>304</v>
      </c>
      <c r="B852" s="5" t="s">
        <v>35</v>
      </c>
      <c r="C852" s="5" t="s">
        <v>29</v>
      </c>
      <c r="D852" s="5">
        <v>17.25</v>
      </c>
      <c r="E852" s="5">
        <f>20.5-D852</f>
        <v>3.25</v>
      </c>
      <c r="F852" s="6">
        <v>45211</v>
      </c>
      <c r="G852" s="6">
        <v>55609.53</v>
      </c>
      <c r="H852" s="6">
        <f>(G852-F852)/E852</f>
        <v>3199.5476923076922</v>
      </c>
      <c r="I852" s="6">
        <f t="shared" si="26"/>
        <v>10398.529999999999</v>
      </c>
      <c r="J852" s="7">
        <v>3</v>
      </c>
      <c r="K852" s="7">
        <v>8</v>
      </c>
      <c r="L852" s="7">
        <v>7</v>
      </c>
      <c r="M852" s="7">
        <f>AVERAGE(J852:L852)</f>
        <v>6</v>
      </c>
      <c r="N852" s="7" t="str">
        <f>IF(M852&lt;=6.9, "Detractor", IF(M852&lt;=8.9, "Neutral",IF(M852&gt;=9, "Promoter")))</f>
        <v>Detractor</v>
      </c>
      <c r="O852" s="5" t="s">
        <v>22</v>
      </c>
      <c r="P852" s="5" t="s">
        <v>22</v>
      </c>
      <c r="Q852" s="5" t="s">
        <v>22</v>
      </c>
      <c r="R852" s="7" t="s">
        <v>24</v>
      </c>
      <c r="S852" s="7">
        <v>5</v>
      </c>
      <c r="T852" s="7">
        <v>0.84</v>
      </c>
      <c r="U852" s="7" t="str">
        <f t="shared" si="27"/>
        <v>Highest</v>
      </c>
    </row>
    <row r="853" spans="1:21" x14ac:dyDescent="0.5">
      <c r="A853" s="5" t="s">
        <v>81</v>
      </c>
      <c r="B853" s="5" t="s">
        <v>35</v>
      </c>
      <c r="C853" s="5" t="s">
        <v>70</v>
      </c>
      <c r="D853" s="5">
        <v>19</v>
      </c>
      <c r="E853" s="5">
        <f>20.5-D853</f>
        <v>1.5</v>
      </c>
      <c r="F853" s="6">
        <v>117177</v>
      </c>
      <c r="G853" s="6">
        <v>121864.08</v>
      </c>
      <c r="H853" s="6">
        <f>(G853-F853)/E853</f>
        <v>3124.7200000000012</v>
      </c>
      <c r="I853" s="6">
        <f t="shared" si="26"/>
        <v>4687.0800000000017</v>
      </c>
      <c r="J853" s="7" t="s">
        <v>21</v>
      </c>
      <c r="K853" s="7" t="s">
        <v>21</v>
      </c>
      <c r="L853" s="7">
        <v>9</v>
      </c>
      <c r="M853" s="7">
        <f>AVERAGE(J853:L853)</f>
        <v>9</v>
      </c>
      <c r="N853" s="7" t="str">
        <f>IF(M853&lt;=6.9, "Detractor", IF(M853&lt;=8.9, "Neutral",IF(M853&gt;=9, "Promoter")))</f>
        <v>Promoter</v>
      </c>
      <c r="O853" s="5" t="s">
        <v>23</v>
      </c>
      <c r="P853" s="5" t="s">
        <v>22</v>
      </c>
      <c r="Q853" s="5" t="s">
        <v>23</v>
      </c>
      <c r="R853" s="7" t="s">
        <v>24</v>
      </c>
      <c r="S853" s="7">
        <v>2</v>
      </c>
      <c r="T853" s="7">
        <v>0.84</v>
      </c>
      <c r="U853" s="7" t="str">
        <f t="shared" si="27"/>
        <v>Highest</v>
      </c>
    </row>
    <row r="854" spans="1:21" x14ac:dyDescent="0.5">
      <c r="A854" s="5" t="s">
        <v>434</v>
      </c>
      <c r="B854" s="5" t="s">
        <v>26</v>
      </c>
      <c r="C854" s="5" t="s">
        <v>70</v>
      </c>
      <c r="D854" s="5">
        <v>17.25</v>
      </c>
      <c r="E854" s="5">
        <f>20.5-D854</f>
        <v>3.25</v>
      </c>
      <c r="F854" s="6">
        <v>506691</v>
      </c>
      <c r="G854" s="6">
        <v>516824.82</v>
      </c>
      <c r="H854" s="6">
        <f>(G854-F854)/E854</f>
        <v>3118.0984615384637</v>
      </c>
      <c r="I854" s="6">
        <f t="shared" si="26"/>
        <v>10133.820000000007</v>
      </c>
      <c r="J854" s="7">
        <v>8</v>
      </c>
      <c r="K854" s="7">
        <v>10</v>
      </c>
      <c r="L854" s="7">
        <v>6</v>
      </c>
      <c r="M854" s="7">
        <f>AVERAGE(J854:L854)</f>
        <v>8</v>
      </c>
      <c r="N854" s="7" t="str">
        <f>IF(M854&lt;=6.9, "Detractor", IF(M854&lt;=8.9, "Neutral",IF(M854&gt;=9, "Promoter")))</f>
        <v>Neutral</v>
      </c>
      <c r="O854" s="5" t="s">
        <v>22</v>
      </c>
      <c r="P854" s="5" t="s">
        <v>23</v>
      </c>
      <c r="Q854" s="5" t="s">
        <v>22</v>
      </c>
      <c r="R854" s="7" t="s">
        <v>36</v>
      </c>
      <c r="S854" s="7">
        <v>6</v>
      </c>
      <c r="T854" s="7">
        <v>0.04</v>
      </c>
      <c r="U854" s="7" t="str">
        <f t="shared" si="27"/>
        <v>Low</v>
      </c>
    </row>
    <row r="855" spans="1:21" x14ac:dyDescent="0.5">
      <c r="A855" s="5" t="s">
        <v>802</v>
      </c>
      <c r="B855" s="5" t="s">
        <v>31</v>
      </c>
      <c r="C855" s="5" t="s">
        <v>46</v>
      </c>
      <c r="D855" s="5">
        <v>18.75</v>
      </c>
      <c r="E855" s="5">
        <f>20.5-D855</f>
        <v>1.75</v>
      </c>
      <c r="F855" s="6">
        <v>172601</v>
      </c>
      <c r="G855" s="6">
        <v>177779.03</v>
      </c>
      <c r="H855" s="6">
        <f>(G855-F855)/E855</f>
        <v>2958.8742857142852</v>
      </c>
      <c r="I855" s="6">
        <f t="shared" si="26"/>
        <v>5178.0299999999988</v>
      </c>
      <c r="J855" s="7" t="s">
        <v>21</v>
      </c>
      <c r="K855" s="7">
        <v>7</v>
      </c>
      <c r="L855" s="7">
        <v>10</v>
      </c>
      <c r="M855" s="7">
        <f>AVERAGE(J855:L855)</f>
        <v>8.5</v>
      </c>
      <c r="N855" s="7" t="str">
        <f>IF(M855&lt;=6.9, "Detractor", IF(M855&lt;=8.9, "Neutral",IF(M855&gt;=9, "Promoter")))</f>
        <v>Neutral</v>
      </c>
      <c r="O855" s="5" t="s">
        <v>23</v>
      </c>
      <c r="P855" s="5" t="s">
        <v>22</v>
      </c>
      <c r="Q855" s="5" t="s">
        <v>22</v>
      </c>
      <c r="R855" s="7" t="s">
        <v>36</v>
      </c>
      <c r="S855" s="7">
        <v>1</v>
      </c>
      <c r="T855" s="7">
        <v>0.68</v>
      </c>
      <c r="U855" s="7" t="str">
        <f t="shared" si="27"/>
        <v>High</v>
      </c>
    </row>
    <row r="856" spans="1:21" x14ac:dyDescent="0.5">
      <c r="A856" s="5" t="s">
        <v>312</v>
      </c>
      <c r="B856" s="5" t="s">
        <v>26</v>
      </c>
      <c r="C856" s="5" t="s">
        <v>20</v>
      </c>
      <c r="D856" s="5">
        <v>17.75</v>
      </c>
      <c r="E856" s="5">
        <f>20.5-D856</f>
        <v>2.75</v>
      </c>
      <c r="F856" s="6">
        <v>199374</v>
      </c>
      <c r="G856" s="6">
        <v>207348.96</v>
      </c>
      <c r="H856" s="6">
        <f>(G856-F856)/E856</f>
        <v>2899.9854545454514</v>
      </c>
      <c r="I856" s="6">
        <f t="shared" si="26"/>
        <v>7974.9599999999919</v>
      </c>
      <c r="J856" s="7">
        <v>10</v>
      </c>
      <c r="K856" s="7">
        <v>7</v>
      </c>
      <c r="L856" s="7">
        <v>7</v>
      </c>
      <c r="M856" s="7">
        <f>AVERAGE(J856:L856)</f>
        <v>8</v>
      </c>
      <c r="N856" s="7" t="str">
        <f>IF(M856&lt;=6.9, "Detractor", IF(M856&lt;=8.9, "Neutral",IF(M856&gt;=9, "Promoter")))</f>
        <v>Neutral</v>
      </c>
      <c r="O856" s="5" t="s">
        <v>23</v>
      </c>
      <c r="P856" s="5" t="s">
        <v>23</v>
      </c>
      <c r="Q856" s="5" t="s">
        <v>22</v>
      </c>
      <c r="R856" s="7" t="s">
        <v>24</v>
      </c>
      <c r="S856" s="7" t="e">
        <v>#N/A</v>
      </c>
      <c r="T856" s="7" t="e">
        <v>#N/A</v>
      </c>
      <c r="U856" s="7" t="e">
        <f t="shared" si="27"/>
        <v>#N/A</v>
      </c>
    </row>
    <row r="857" spans="1:21" x14ac:dyDescent="0.5">
      <c r="A857" s="5" t="s">
        <v>675</v>
      </c>
      <c r="B857" s="5" t="s">
        <v>31</v>
      </c>
      <c r="C857" s="5" t="s">
        <v>43</v>
      </c>
      <c r="D857" s="5">
        <v>17.75</v>
      </c>
      <c r="E857" s="5">
        <f>20.5-D857</f>
        <v>2.75</v>
      </c>
      <c r="F857" s="6">
        <v>132557</v>
      </c>
      <c r="G857" s="6">
        <v>140510.42000000001</v>
      </c>
      <c r="H857" s="6">
        <f>(G857-F857)/E857</f>
        <v>2892.1527272727321</v>
      </c>
      <c r="I857" s="6">
        <f t="shared" si="26"/>
        <v>7953.4200000000128</v>
      </c>
      <c r="J857" s="7">
        <v>5</v>
      </c>
      <c r="K857" s="7">
        <v>7</v>
      </c>
      <c r="L857" s="7">
        <v>8</v>
      </c>
      <c r="M857" s="7">
        <f>AVERAGE(J857:L857)</f>
        <v>6.666666666666667</v>
      </c>
      <c r="N857" s="7" t="str">
        <f>IF(M857&lt;=6.9, "Detractor", IF(M857&lt;=8.9, "Neutral",IF(M857&gt;=9, "Promoter")))</f>
        <v>Detractor</v>
      </c>
      <c r="O857" s="5" t="s">
        <v>22</v>
      </c>
      <c r="P857" s="5" t="s">
        <v>23</v>
      </c>
      <c r="Q857" s="5" t="s">
        <v>23</v>
      </c>
      <c r="R857" s="7" t="s">
        <v>36</v>
      </c>
      <c r="S857" s="7">
        <v>4</v>
      </c>
      <c r="T857" s="7">
        <v>0.96</v>
      </c>
      <c r="U857" s="7" t="str">
        <f t="shared" si="27"/>
        <v>Highest</v>
      </c>
    </row>
    <row r="858" spans="1:21" x14ac:dyDescent="0.5">
      <c r="A858" s="5" t="s">
        <v>826</v>
      </c>
      <c r="B858" s="5" t="s">
        <v>31</v>
      </c>
      <c r="C858" s="5" t="s">
        <v>39</v>
      </c>
      <c r="D858" s="5">
        <v>17.25</v>
      </c>
      <c r="E858" s="5">
        <f>20.5-D858</f>
        <v>3.25</v>
      </c>
      <c r="F858" s="6">
        <v>360909</v>
      </c>
      <c r="G858" s="6">
        <v>368127.18</v>
      </c>
      <c r="H858" s="6">
        <f>(G858-F858)/E858</f>
        <v>2220.9784615384592</v>
      </c>
      <c r="I858" s="6">
        <f t="shared" si="26"/>
        <v>7218.179999999993</v>
      </c>
      <c r="J858" s="7">
        <v>2</v>
      </c>
      <c r="K858" s="7">
        <v>2</v>
      </c>
      <c r="L858" s="7">
        <v>6</v>
      </c>
      <c r="M858" s="7">
        <f>AVERAGE(J858:L858)</f>
        <v>3.3333333333333335</v>
      </c>
      <c r="N858" s="7" t="str">
        <f>IF(M858&lt;=6.9, "Detractor", IF(M858&lt;=8.9, "Neutral",IF(M858&gt;=9, "Promoter")))</f>
        <v>Detractor</v>
      </c>
      <c r="O858" s="5" t="s">
        <v>23</v>
      </c>
      <c r="P858" s="5" t="s">
        <v>22</v>
      </c>
      <c r="Q858" s="5" t="s">
        <v>23</v>
      </c>
      <c r="R858" s="7" t="s">
        <v>24</v>
      </c>
      <c r="S858" s="7">
        <v>4</v>
      </c>
      <c r="T858" s="7">
        <v>0.06</v>
      </c>
      <c r="U858" s="7" t="str">
        <f t="shared" si="27"/>
        <v>Low</v>
      </c>
    </row>
    <row r="859" spans="1:21" x14ac:dyDescent="0.5">
      <c r="A859" s="5" t="s">
        <v>234</v>
      </c>
      <c r="B859" s="5" t="s">
        <v>19</v>
      </c>
      <c r="C859" s="5" t="s">
        <v>41</v>
      </c>
      <c r="D859" s="5">
        <v>17.25</v>
      </c>
      <c r="E859" s="5">
        <f>20.5-D859</f>
        <v>3.25</v>
      </c>
      <c r="F859" s="6">
        <v>208733</v>
      </c>
      <c r="G859" s="6">
        <v>214994.99</v>
      </c>
      <c r="H859" s="6">
        <f>(G859-F859)/E859</f>
        <v>1926.7661538461509</v>
      </c>
      <c r="I859" s="6">
        <f t="shared" si="26"/>
        <v>6261.9899999999907</v>
      </c>
      <c r="J859" s="7">
        <v>10</v>
      </c>
      <c r="K859" s="7">
        <v>9</v>
      </c>
      <c r="L859" s="7">
        <v>10</v>
      </c>
      <c r="M859" s="7">
        <f>AVERAGE(J859:L859)</f>
        <v>9.6666666666666661</v>
      </c>
      <c r="N859" s="7" t="str">
        <f>IF(M859&lt;=6.9, "Detractor", IF(M859&lt;=8.9, "Neutral",IF(M859&gt;=9, "Promoter")))</f>
        <v>Promoter</v>
      </c>
      <c r="O859" s="5" t="s">
        <v>22</v>
      </c>
      <c r="P859" s="5" t="s">
        <v>22</v>
      </c>
      <c r="Q859" s="5" t="s">
        <v>23</v>
      </c>
      <c r="R859" s="7" t="s">
        <v>36</v>
      </c>
      <c r="S859" s="7">
        <v>3</v>
      </c>
      <c r="T859" s="7">
        <v>0.08</v>
      </c>
      <c r="U859" s="7" t="str">
        <f t="shared" si="27"/>
        <v>Low</v>
      </c>
    </row>
    <row r="860" spans="1:21" x14ac:dyDescent="0.5">
      <c r="A860" s="5" t="s">
        <v>732</v>
      </c>
      <c r="B860" s="5" t="s">
        <v>26</v>
      </c>
      <c r="C860" s="5" t="s">
        <v>54</v>
      </c>
      <c r="D860" s="5">
        <v>18</v>
      </c>
      <c r="E860" s="5">
        <f>20.5-D860</f>
        <v>2.5</v>
      </c>
      <c r="F860" s="6">
        <v>459075</v>
      </c>
      <c r="G860" s="6">
        <v>463665.75</v>
      </c>
      <c r="H860" s="6">
        <f>(G860-F860)/E860</f>
        <v>1836.3</v>
      </c>
      <c r="I860" s="6">
        <f t="shared" si="26"/>
        <v>4590.75</v>
      </c>
      <c r="J860" s="7" t="s">
        <v>21</v>
      </c>
      <c r="K860" s="7">
        <v>10</v>
      </c>
      <c r="L860" s="7">
        <v>9</v>
      </c>
      <c r="M860" s="7">
        <f>AVERAGE(J860:L860)</f>
        <v>9.5</v>
      </c>
      <c r="N860" s="7" t="str">
        <f>IF(M860&lt;=6.9, "Detractor", IF(M860&lt;=8.9, "Neutral",IF(M860&gt;=9, "Promoter")))</f>
        <v>Promoter</v>
      </c>
      <c r="O860" s="5" t="s">
        <v>23</v>
      </c>
      <c r="P860" s="5" t="s">
        <v>22</v>
      </c>
      <c r="Q860" s="5" t="s">
        <v>23</v>
      </c>
      <c r="R860" s="7" t="s">
        <v>24</v>
      </c>
      <c r="S860" s="7">
        <v>1</v>
      </c>
      <c r="T860" s="7">
        <v>0.03</v>
      </c>
      <c r="U860" s="7" t="str">
        <f t="shared" si="27"/>
        <v>Low</v>
      </c>
    </row>
    <row r="861" spans="1:21" x14ac:dyDescent="0.5">
      <c r="A861" s="5" t="s">
        <v>867</v>
      </c>
      <c r="B861" s="5" t="s">
        <v>35</v>
      </c>
      <c r="C861" s="5" t="s">
        <v>41</v>
      </c>
      <c r="D861" s="5">
        <v>17</v>
      </c>
      <c r="E861" s="5">
        <f>20.5-D861</f>
        <v>3.5</v>
      </c>
      <c r="F861" s="6">
        <v>116601</v>
      </c>
      <c r="G861" s="6">
        <v>122431.05</v>
      </c>
      <c r="H861" s="6">
        <f>(G861-F861)/E861</f>
        <v>1665.7285714285722</v>
      </c>
      <c r="I861" s="6">
        <f t="shared" si="26"/>
        <v>5830.0500000000029</v>
      </c>
      <c r="J861" s="7">
        <v>8</v>
      </c>
      <c r="K861" s="7">
        <v>8</v>
      </c>
      <c r="L861" s="7">
        <v>10</v>
      </c>
      <c r="M861" s="7">
        <f>AVERAGE(J861:L861)</f>
        <v>8.6666666666666661</v>
      </c>
      <c r="N861" s="7" t="str">
        <f>IF(M861&lt;=6.9, "Detractor", IF(M861&lt;=8.9, "Neutral",IF(M861&gt;=9, "Promoter")))</f>
        <v>Neutral</v>
      </c>
      <c r="O861" s="5" t="s">
        <v>22</v>
      </c>
      <c r="P861" s="5" t="s">
        <v>22</v>
      </c>
      <c r="Q861" s="5" t="s">
        <v>22</v>
      </c>
      <c r="R861" s="7" t="s">
        <v>24</v>
      </c>
      <c r="S861" s="7">
        <v>4</v>
      </c>
      <c r="T861" s="7">
        <v>0.25</v>
      </c>
      <c r="U861" s="7" t="str">
        <f t="shared" si="27"/>
        <v>Low</v>
      </c>
    </row>
    <row r="862" spans="1:21" x14ac:dyDescent="0.5">
      <c r="A862" s="5" t="s">
        <v>861</v>
      </c>
      <c r="B862" s="5" t="s">
        <v>31</v>
      </c>
      <c r="C862" s="5" t="s">
        <v>29</v>
      </c>
      <c r="D862" s="5">
        <v>19</v>
      </c>
      <c r="E862" s="5">
        <f>20.5-D862</f>
        <v>1.5</v>
      </c>
      <c r="F862" s="6">
        <v>239788</v>
      </c>
      <c r="G862" s="6">
        <v>242185.88</v>
      </c>
      <c r="H862" s="6">
        <f>(G862-F862)/E862</f>
        <v>1598.5866666666698</v>
      </c>
      <c r="I862" s="6">
        <f t="shared" si="26"/>
        <v>2397.8800000000047</v>
      </c>
      <c r="J862" s="7" t="s">
        <v>21</v>
      </c>
      <c r="K862" s="7" t="s">
        <v>21</v>
      </c>
      <c r="L862" s="7">
        <v>6</v>
      </c>
      <c r="M862" s="7">
        <f>AVERAGE(J862:L862)</f>
        <v>6</v>
      </c>
      <c r="N862" s="7" t="str">
        <f>IF(M862&lt;=6.9, "Detractor", IF(M862&lt;=8.9, "Neutral",IF(M862&gt;=9, "Promoter")))</f>
        <v>Detractor</v>
      </c>
      <c r="O862" s="5" t="s">
        <v>23</v>
      </c>
      <c r="P862" s="5" t="s">
        <v>22</v>
      </c>
      <c r="Q862" s="5" t="s">
        <v>23</v>
      </c>
      <c r="R862" s="7" t="s">
        <v>24</v>
      </c>
      <c r="S862" s="7">
        <v>1</v>
      </c>
      <c r="T862" s="7">
        <v>0.45</v>
      </c>
      <c r="U862" s="7" t="str">
        <f t="shared" si="27"/>
        <v>Medium</v>
      </c>
    </row>
    <row r="863" spans="1:21" x14ac:dyDescent="0.5">
      <c r="A863" s="5" t="s">
        <v>269</v>
      </c>
      <c r="B863" s="5" t="s">
        <v>35</v>
      </c>
      <c r="C863" s="5" t="s">
        <v>54</v>
      </c>
      <c r="D863" s="5">
        <v>17.25</v>
      </c>
      <c r="E863" s="5">
        <f>20.5-D863</f>
        <v>3.25</v>
      </c>
      <c r="F863" s="6">
        <v>166118</v>
      </c>
      <c r="G863" s="6">
        <v>171101.54</v>
      </c>
      <c r="H863" s="6">
        <f>(G863-F863)/E863</f>
        <v>1533.3969230769255</v>
      </c>
      <c r="I863" s="6">
        <f t="shared" si="26"/>
        <v>4983.5400000000081</v>
      </c>
      <c r="J863" s="7">
        <v>9</v>
      </c>
      <c r="K863" s="7">
        <v>10</v>
      </c>
      <c r="L863" s="7">
        <v>9</v>
      </c>
      <c r="M863" s="7">
        <f>AVERAGE(J863:L863)</f>
        <v>9.3333333333333339</v>
      </c>
      <c r="N863" s="7" t="str">
        <f>IF(M863&lt;=6.9, "Detractor", IF(M863&lt;=8.9, "Neutral",IF(M863&gt;=9, "Promoter")))</f>
        <v>Promoter</v>
      </c>
      <c r="O863" s="5" t="s">
        <v>22</v>
      </c>
      <c r="P863" s="5" t="s">
        <v>23</v>
      </c>
      <c r="Q863" s="5" t="s">
        <v>23</v>
      </c>
      <c r="R863" s="7" t="s">
        <v>24</v>
      </c>
      <c r="S863" s="7">
        <v>2</v>
      </c>
      <c r="T863" s="7">
        <v>0.81</v>
      </c>
      <c r="U863" s="7" t="str">
        <f t="shared" si="27"/>
        <v>Highest</v>
      </c>
    </row>
    <row r="864" spans="1:21" x14ac:dyDescent="0.5">
      <c r="A864" s="5" t="s">
        <v>855</v>
      </c>
      <c r="B864" s="5" t="s">
        <v>35</v>
      </c>
      <c r="C864" s="5" t="s">
        <v>70</v>
      </c>
      <c r="D864" s="5">
        <v>19</v>
      </c>
      <c r="E864" s="5">
        <f>20.5-D864</f>
        <v>1.5</v>
      </c>
      <c r="F864" s="6">
        <v>113096</v>
      </c>
      <c r="G864" s="6">
        <v>115357.92</v>
      </c>
      <c r="H864" s="6">
        <f>(G864-F864)/E864</f>
        <v>1507.9466666666656</v>
      </c>
      <c r="I864" s="6">
        <f t="shared" si="26"/>
        <v>2261.9199999999983</v>
      </c>
      <c r="J864" s="7" t="s">
        <v>21</v>
      </c>
      <c r="K864" s="7" t="s">
        <v>21</v>
      </c>
      <c r="L864" s="7">
        <v>10</v>
      </c>
      <c r="M864" s="7">
        <f>AVERAGE(J864:L864)</f>
        <v>10</v>
      </c>
      <c r="N864" s="7" t="str">
        <f>IF(M864&lt;=6.9, "Detractor", IF(M864&lt;=8.9, "Neutral",IF(M864&gt;=9, "Promoter")))</f>
        <v>Promoter</v>
      </c>
      <c r="O864" s="5" t="s">
        <v>22</v>
      </c>
      <c r="P864" s="5" t="s">
        <v>22</v>
      </c>
      <c r="Q864" s="5" t="s">
        <v>22</v>
      </c>
      <c r="R864" s="7" t="s">
        <v>36</v>
      </c>
      <c r="S864" s="7">
        <v>2</v>
      </c>
      <c r="T864" s="7">
        <v>0.26</v>
      </c>
      <c r="U864" s="7" t="str">
        <f t="shared" si="27"/>
        <v>Medium</v>
      </c>
    </row>
    <row r="865" spans="1:21" x14ac:dyDescent="0.5">
      <c r="A865" s="5" t="s">
        <v>612</v>
      </c>
      <c r="B865" s="5" t="s">
        <v>31</v>
      </c>
      <c r="C865" s="5" t="s">
        <v>33</v>
      </c>
      <c r="D865" s="5">
        <v>18.25</v>
      </c>
      <c r="E865" s="5">
        <f>20.5-D865</f>
        <v>2.25</v>
      </c>
      <c r="F865" s="6">
        <v>139462</v>
      </c>
      <c r="G865" s="6">
        <v>142251.24</v>
      </c>
      <c r="H865" s="6">
        <f>(G865-F865)/E865</f>
        <v>1239.6622222222181</v>
      </c>
      <c r="I865" s="6">
        <f t="shared" si="26"/>
        <v>2789.2399999999907</v>
      </c>
      <c r="J865" s="7" t="s">
        <v>21</v>
      </c>
      <c r="K865" s="7">
        <v>8</v>
      </c>
      <c r="L865" s="7">
        <v>6</v>
      </c>
      <c r="M865" s="7">
        <f>AVERAGE(J865:L865)</f>
        <v>7</v>
      </c>
      <c r="N865" s="7" t="str">
        <f>IF(M865&lt;=6.9, "Detractor", IF(M865&lt;=8.9, "Neutral",IF(M865&gt;=9, "Promoter")))</f>
        <v>Neutral</v>
      </c>
      <c r="O865" s="5" t="s">
        <v>22</v>
      </c>
      <c r="P865" s="5" t="s">
        <v>22</v>
      </c>
      <c r="Q865" s="5" t="s">
        <v>22</v>
      </c>
      <c r="R865" s="7" t="s">
        <v>36</v>
      </c>
      <c r="S865" s="7">
        <v>1</v>
      </c>
      <c r="T865" s="7">
        <v>0.28999999999999998</v>
      </c>
      <c r="U865" s="7" t="str">
        <f t="shared" si="27"/>
        <v>Medium</v>
      </c>
    </row>
    <row r="866" spans="1:21" x14ac:dyDescent="0.5">
      <c r="A866" s="5" t="s">
        <v>788</v>
      </c>
      <c r="B866" s="5" t="s">
        <v>19</v>
      </c>
      <c r="C866" s="5" t="s">
        <v>39</v>
      </c>
      <c r="D866" s="5">
        <v>17.5</v>
      </c>
      <c r="E866" s="5">
        <f>20.5-D866</f>
        <v>3</v>
      </c>
      <c r="F866" s="6">
        <v>356871</v>
      </c>
      <c r="G866" s="6">
        <v>360439.71</v>
      </c>
      <c r="H866" s="6">
        <f>(G866-F866)/E866</f>
        <v>1189.570000000007</v>
      </c>
      <c r="I866" s="6">
        <f t="shared" si="26"/>
        <v>3568.710000000021</v>
      </c>
      <c r="J866" s="7">
        <v>3</v>
      </c>
      <c r="K866" s="7">
        <v>3</v>
      </c>
      <c r="L866" s="7">
        <v>8</v>
      </c>
      <c r="M866" s="7">
        <f>AVERAGE(J866:L866)</f>
        <v>4.666666666666667</v>
      </c>
      <c r="N866" s="7" t="str">
        <f>IF(M866&lt;=6.9, "Detractor", IF(M866&lt;=8.9, "Neutral",IF(M866&gt;=9, "Promoter")))</f>
        <v>Detractor</v>
      </c>
      <c r="O866" s="5" t="s">
        <v>23</v>
      </c>
      <c r="P866" s="5" t="s">
        <v>22</v>
      </c>
      <c r="Q866" s="5" t="s">
        <v>22</v>
      </c>
      <c r="R866" s="7" t="s">
        <v>36</v>
      </c>
      <c r="S866" s="7">
        <v>1</v>
      </c>
      <c r="T866" s="7">
        <v>0.76</v>
      </c>
      <c r="U866" s="7" t="str">
        <f t="shared" si="27"/>
        <v>Highest</v>
      </c>
    </row>
    <row r="867" spans="1:21" x14ac:dyDescent="0.5">
      <c r="A867" s="5" t="s">
        <v>690</v>
      </c>
      <c r="B867" s="5" t="s">
        <v>31</v>
      </c>
      <c r="C867" s="5" t="s">
        <v>43</v>
      </c>
      <c r="D867" s="5">
        <v>17.75</v>
      </c>
      <c r="E867" s="5">
        <f>20.5-D867</f>
        <v>2.75</v>
      </c>
      <c r="F867" s="6">
        <v>286684</v>
      </c>
      <c r="G867" s="6">
        <v>289550.84000000003</v>
      </c>
      <c r="H867" s="6">
        <f>(G867-F867)/E867</f>
        <v>1042.4872727272821</v>
      </c>
      <c r="I867" s="6">
        <f t="shared" si="26"/>
        <v>2866.8400000000256</v>
      </c>
      <c r="J867" s="7">
        <v>9</v>
      </c>
      <c r="K867" s="7">
        <v>10</v>
      </c>
      <c r="L867" s="7">
        <v>9</v>
      </c>
      <c r="M867" s="7">
        <f>AVERAGE(J867:L867)</f>
        <v>9.3333333333333339</v>
      </c>
      <c r="N867" s="7" t="str">
        <f>IF(M867&lt;=6.9, "Detractor", IF(M867&lt;=8.9, "Neutral",IF(M867&gt;=9, "Promoter")))</f>
        <v>Promoter</v>
      </c>
      <c r="O867" s="5" t="s">
        <v>22</v>
      </c>
      <c r="P867" s="5" t="s">
        <v>22</v>
      </c>
      <c r="Q867" s="5" t="s">
        <v>22</v>
      </c>
      <c r="R867" s="7" t="s">
        <v>36</v>
      </c>
      <c r="S867" s="7">
        <v>4</v>
      </c>
      <c r="T867" s="7">
        <v>0.34</v>
      </c>
      <c r="U867" s="7" t="str">
        <f t="shared" si="27"/>
        <v>Medium</v>
      </c>
    </row>
    <row r="868" spans="1:21" x14ac:dyDescent="0.5">
      <c r="A868" s="5" t="s">
        <v>294</v>
      </c>
      <c r="B868" s="5" t="s">
        <v>35</v>
      </c>
      <c r="C868" s="5" t="s">
        <v>43</v>
      </c>
      <c r="D868" s="5">
        <v>19.5</v>
      </c>
      <c r="E868" s="5">
        <f>20.5-D868</f>
        <v>1</v>
      </c>
      <c r="F868" s="6">
        <v>65337</v>
      </c>
      <c r="G868" s="6">
        <v>65990.37</v>
      </c>
      <c r="H868" s="6">
        <f>(G868-F868)/E868</f>
        <v>653.36999999999534</v>
      </c>
      <c r="I868" s="6">
        <f t="shared" si="26"/>
        <v>653.36999999999534</v>
      </c>
      <c r="J868" s="7" t="s">
        <v>21</v>
      </c>
      <c r="K868" s="7" t="s">
        <v>21</v>
      </c>
      <c r="L868" s="7">
        <v>5</v>
      </c>
      <c r="M868" s="7">
        <f>AVERAGE(J868:L868)</f>
        <v>5</v>
      </c>
      <c r="N868" s="7" t="str">
        <f>IF(M868&lt;=6.9, "Detractor", IF(M868&lt;=8.9, "Neutral",IF(M868&gt;=9, "Promoter")))</f>
        <v>Detractor</v>
      </c>
      <c r="O868" s="5" t="s">
        <v>22</v>
      </c>
      <c r="P868" s="5" t="s">
        <v>23</v>
      </c>
      <c r="Q868" s="5" t="s">
        <v>22</v>
      </c>
      <c r="R868" s="7" t="s">
        <v>36</v>
      </c>
      <c r="S868" s="7">
        <v>2</v>
      </c>
      <c r="T868" s="7">
        <v>0.22</v>
      </c>
      <c r="U868" s="7" t="str">
        <f t="shared" si="27"/>
        <v>Low</v>
      </c>
    </row>
    <row r="869" spans="1:21" x14ac:dyDescent="0.5">
      <c r="A869" s="5" t="s">
        <v>805</v>
      </c>
      <c r="B869" s="5" t="s">
        <v>35</v>
      </c>
      <c r="C869" s="5" t="s">
        <v>70</v>
      </c>
      <c r="D869" s="5">
        <v>17.5</v>
      </c>
      <c r="E869" s="5">
        <f>20.5-D869</f>
        <v>3</v>
      </c>
      <c r="F869" s="6">
        <v>179118</v>
      </c>
      <c r="G869" s="6">
        <v>180909.18</v>
      </c>
      <c r="H869" s="6">
        <f>(G869-F869)/E869</f>
        <v>597.05999999999767</v>
      </c>
      <c r="I869" s="6">
        <f t="shared" si="26"/>
        <v>1791.179999999993</v>
      </c>
      <c r="J869" s="7">
        <v>5</v>
      </c>
      <c r="K869" s="7">
        <v>4</v>
      </c>
      <c r="L869" s="7">
        <v>6</v>
      </c>
      <c r="M869" s="7">
        <f>AVERAGE(J869:L869)</f>
        <v>5</v>
      </c>
      <c r="N869" s="7" t="str">
        <f>IF(M869&lt;=6.9, "Detractor", IF(M869&lt;=8.9, "Neutral",IF(M869&gt;=9, "Promoter")))</f>
        <v>Detractor</v>
      </c>
      <c r="O869" s="5" t="s">
        <v>23</v>
      </c>
      <c r="P869" s="5" t="s">
        <v>23</v>
      </c>
      <c r="Q869" s="5" t="s">
        <v>23</v>
      </c>
      <c r="R869" s="7" t="s">
        <v>24</v>
      </c>
      <c r="S869" s="7">
        <v>2</v>
      </c>
      <c r="T869" s="7">
        <v>0.27</v>
      </c>
      <c r="U869" s="7" t="str">
        <f t="shared" si="27"/>
        <v>Medium</v>
      </c>
    </row>
    <row r="870" spans="1:21" x14ac:dyDescent="0.5">
      <c r="A870" s="5" t="s">
        <v>786</v>
      </c>
      <c r="B870" s="5" t="s">
        <v>35</v>
      </c>
      <c r="C870" s="5" t="s">
        <v>39</v>
      </c>
      <c r="D870" s="5">
        <v>18.25</v>
      </c>
      <c r="E870" s="5">
        <f>20.5-D870</f>
        <v>2.25</v>
      </c>
      <c r="F870" s="6">
        <v>124072</v>
      </c>
      <c r="G870" s="6">
        <v>125312.72</v>
      </c>
      <c r="H870" s="6">
        <f>(G870-F870)/E870</f>
        <v>551.43111111111159</v>
      </c>
      <c r="I870" s="6">
        <f t="shared" si="26"/>
        <v>1240.7200000000012</v>
      </c>
      <c r="J870" s="7" t="s">
        <v>21</v>
      </c>
      <c r="K870" s="7">
        <v>7</v>
      </c>
      <c r="L870" s="7">
        <v>1</v>
      </c>
      <c r="M870" s="7">
        <f>AVERAGE(J870:L870)</f>
        <v>4</v>
      </c>
      <c r="N870" s="7" t="str">
        <f>IF(M870&lt;=6.9, "Detractor", IF(M870&lt;=8.9, "Neutral",IF(M870&gt;=9, "Promoter")))</f>
        <v>Detractor</v>
      </c>
      <c r="O870" s="5" t="s">
        <v>23</v>
      </c>
      <c r="P870" s="5" t="s">
        <v>22</v>
      </c>
      <c r="Q870" s="5" t="s">
        <v>23</v>
      </c>
      <c r="R870" s="7" t="s">
        <v>24</v>
      </c>
      <c r="S870" s="7">
        <v>3</v>
      </c>
      <c r="T870" s="7">
        <v>0.17</v>
      </c>
      <c r="U870" s="7" t="str">
        <f t="shared" si="27"/>
        <v>Low</v>
      </c>
    </row>
    <row r="871" spans="1:21" x14ac:dyDescent="0.5">
      <c r="A871" s="5" t="s">
        <v>704</v>
      </c>
      <c r="B871" s="5" t="s">
        <v>35</v>
      </c>
      <c r="C871" s="5" t="s">
        <v>46</v>
      </c>
      <c r="D871" s="5">
        <v>17</v>
      </c>
      <c r="E871" s="5">
        <f>20.5-D871</f>
        <v>3.5</v>
      </c>
      <c r="F871" s="6">
        <v>91160</v>
      </c>
      <c r="G871" s="6">
        <v>92983.2</v>
      </c>
      <c r="H871" s="6">
        <f>(G871-F871)/E871</f>
        <v>520.91428571428492</v>
      </c>
      <c r="I871" s="6">
        <f t="shared" si="26"/>
        <v>1823.1999999999971</v>
      </c>
      <c r="J871" s="7">
        <v>2</v>
      </c>
      <c r="K871" s="7">
        <v>1</v>
      </c>
      <c r="L871" s="7">
        <v>4</v>
      </c>
      <c r="M871" s="7">
        <f>AVERAGE(J871:L871)</f>
        <v>2.3333333333333335</v>
      </c>
      <c r="N871" s="7" t="str">
        <f>IF(M871&lt;=6.9, "Detractor", IF(M871&lt;=8.9, "Neutral",IF(M871&gt;=9, "Promoter")))</f>
        <v>Detractor</v>
      </c>
      <c r="O871" s="5" t="s">
        <v>23</v>
      </c>
      <c r="P871" s="5" t="s">
        <v>22</v>
      </c>
      <c r="Q871" s="5" t="s">
        <v>23</v>
      </c>
      <c r="R871" s="7" t="s">
        <v>36</v>
      </c>
      <c r="S871" s="7">
        <v>1</v>
      </c>
      <c r="T871" s="7">
        <v>0.26</v>
      </c>
      <c r="U871" s="7" t="str">
        <f t="shared" si="27"/>
        <v>Medium</v>
      </c>
    </row>
    <row r="872" spans="1:21" x14ac:dyDescent="0.5">
      <c r="A872" s="5" t="s">
        <v>724</v>
      </c>
      <c r="B872" s="5" t="s">
        <v>31</v>
      </c>
      <c r="C872" s="5" t="s">
        <v>41</v>
      </c>
      <c r="D872" s="5">
        <v>18</v>
      </c>
      <c r="E872" s="5">
        <f>20.5-D872</f>
        <v>2.5</v>
      </c>
      <c r="F872" s="6">
        <v>130197</v>
      </c>
      <c r="G872" s="6">
        <v>131498.97</v>
      </c>
      <c r="H872" s="6">
        <f>(G872-F872)/E872</f>
        <v>520.78800000000047</v>
      </c>
      <c r="I872" s="6">
        <f t="shared" si="26"/>
        <v>1301.9700000000012</v>
      </c>
      <c r="J872" s="7" t="s">
        <v>21</v>
      </c>
      <c r="K872" s="7">
        <v>9</v>
      </c>
      <c r="L872" s="7">
        <v>4</v>
      </c>
      <c r="M872" s="7">
        <f>AVERAGE(J872:L872)</f>
        <v>6.5</v>
      </c>
      <c r="N872" s="7" t="str">
        <f>IF(M872&lt;=6.9, "Detractor", IF(M872&lt;=8.9, "Neutral",IF(M872&gt;=9, "Promoter")))</f>
        <v>Detractor</v>
      </c>
      <c r="O872" s="5" t="s">
        <v>22</v>
      </c>
      <c r="P872" s="5" t="s">
        <v>22</v>
      </c>
      <c r="Q872" s="5" t="s">
        <v>22</v>
      </c>
      <c r="R872" s="7" t="s">
        <v>36</v>
      </c>
      <c r="S872" s="7">
        <v>3</v>
      </c>
      <c r="T872" s="7">
        <v>0.92</v>
      </c>
      <c r="U872" s="7" t="str">
        <f t="shared" si="27"/>
        <v>Highest</v>
      </c>
    </row>
    <row r="873" spans="1:21" x14ac:dyDescent="0.5">
      <c r="A873" s="5" t="s">
        <v>463</v>
      </c>
      <c r="B873" s="5" t="s">
        <v>35</v>
      </c>
      <c r="C873" s="5" t="s">
        <v>72</v>
      </c>
      <c r="D873" s="5">
        <v>17.5</v>
      </c>
      <c r="E873" s="5">
        <f>20.5-D873</f>
        <v>3</v>
      </c>
      <c r="F873" s="6">
        <v>70011</v>
      </c>
      <c r="G873" s="6">
        <v>70711.11</v>
      </c>
      <c r="H873" s="6">
        <f>(G873-F873)/E873</f>
        <v>233.3700000000002</v>
      </c>
      <c r="I873" s="6">
        <f t="shared" si="26"/>
        <v>700.11000000000058</v>
      </c>
      <c r="J873" s="7">
        <v>7</v>
      </c>
      <c r="K873" s="7">
        <v>7</v>
      </c>
      <c r="L873" s="7">
        <v>4</v>
      </c>
      <c r="M873" s="7">
        <f>AVERAGE(J873:L873)</f>
        <v>6</v>
      </c>
      <c r="N873" s="7" t="str">
        <f>IF(M873&lt;=6.9, "Detractor", IF(M873&lt;=8.9, "Neutral",IF(M873&gt;=9, "Promoter")))</f>
        <v>Detractor</v>
      </c>
      <c r="O873" s="5" t="s">
        <v>23</v>
      </c>
      <c r="P873" s="5" t="s">
        <v>23</v>
      </c>
      <c r="Q873" s="5" t="s">
        <v>22</v>
      </c>
      <c r="R873" s="7" t="s">
        <v>24</v>
      </c>
      <c r="S873" s="7">
        <v>1</v>
      </c>
      <c r="T873" s="7">
        <v>7.0000000000000007E-2</v>
      </c>
      <c r="U873" s="7" t="str">
        <f t="shared" si="27"/>
        <v>Low</v>
      </c>
    </row>
    <row r="874" spans="1:21" x14ac:dyDescent="0.5">
      <c r="A874" s="5" t="s">
        <v>394</v>
      </c>
      <c r="B874" s="5" t="s">
        <v>19</v>
      </c>
      <c r="C874" s="5" t="s">
        <v>41</v>
      </c>
      <c r="D874" s="5">
        <v>18.75</v>
      </c>
      <c r="E874" s="5">
        <f>20.5-D874</f>
        <v>1.75</v>
      </c>
      <c r="F874" s="6">
        <v>883906</v>
      </c>
      <c r="G874" s="6">
        <v>883906</v>
      </c>
      <c r="H874" s="6">
        <f>(G874-F874)/E874</f>
        <v>0</v>
      </c>
      <c r="I874" s="6">
        <f t="shared" si="26"/>
        <v>0</v>
      </c>
      <c r="J874" s="7" t="s">
        <v>21</v>
      </c>
      <c r="K874" s="7">
        <v>7</v>
      </c>
      <c r="L874" s="7">
        <v>5</v>
      </c>
      <c r="M874" s="7">
        <f>AVERAGE(J874:L874)</f>
        <v>6</v>
      </c>
      <c r="N874" s="7" t="str">
        <f>IF(M874&lt;=6.9, "Detractor", IF(M874&lt;=8.9, "Neutral",IF(M874&gt;=9, "Promoter")))</f>
        <v>Detractor</v>
      </c>
      <c r="O874" s="5" t="s">
        <v>23</v>
      </c>
      <c r="P874" s="5" t="s">
        <v>22</v>
      </c>
      <c r="Q874" s="5" t="s">
        <v>23</v>
      </c>
      <c r="R874" s="7" t="s">
        <v>24</v>
      </c>
      <c r="S874" s="7">
        <v>1</v>
      </c>
      <c r="T874" s="7">
        <v>0.21</v>
      </c>
      <c r="U874" s="7" t="str">
        <f t="shared" si="27"/>
        <v>Low</v>
      </c>
    </row>
    <row r="875" spans="1:21" x14ac:dyDescent="0.5">
      <c r="A875" s="5" t="s">
        <v>511</v>
      </c>
      <c r="B875" s="5" t="s">
        <v>19</v>
      </c>
      <c r="C875" s="5" t="s">
        <v>70</v>
      </c>
      <c r="D875" s="5">
        <v>19.25</v>
      </c>
      <c r="E875" s="5">
        <f>20.5-D875</f>
        <v>1.25</v>
      </c>
      <c r="F875" s="6">
        <v>503124</v>
      </c>
      <c r="G875" s="6">
        <v>503124</v>
      </c>
      <c r="H875" s="6">
        <f>(G875-F875)/E875</f>
        <v>0</v>
      </c>
      <c r="I875" s="6">
        <f t="shared" si="26"/>
        <v>0</v>
      </c>
      <c r="J875" s="7" t="s">
        <v>21</v>
      </c>
      <c r="K875" s="7" t="s">
        <v>21</v>
      </c>
      <c r="L875" s="7">
        <v>8</v>
      </c>
      <c r="M875" s="7">
        <f>AVERAGE(J875:L875)</f>
        <v>8</v>
      </c>
      <c r="N875" s="7" t="str">
        <f>IF(M875&lt;=6.9, "Detractor", IF(M875&lt;=8.9, "Neutral",IF(M875&gt;=9, "Promoter")))</f>
        <v>Neutral</v>
      </c>
      <c r="O875" s="5" t="s">
        <v>22</v>
      </c>
      <c r="P875" s="5" t="s">
        <v>23</v>
      </c>
      <c r="Q875" s="5" t="s">
        <v>22</v>
      </c>
      <c r="R875" s="7" t="s">
        <v>36</v>
      </c>
      <c r="S875" s="7">
        <v>1</v>
      </c>
      <c r="T875" s="7">
        <v>0.97</v>
      </c>
      <c r="U875" s="7" t="str">
        <f t="shared" si="27"/>
        <v>Highest</v>
      </c>
    </row>
    <row r="876" spans="1:21" x14ac:dyDescent="0.5">
      <c r="A876" s="5" t="s">
        <v>694</v>
      </c>
      <c r="B876" s="5" t="s">
        <v>19</v>
      </c>
      <c r="C876" s="5" t="s">
        <v>46</v>
      </c>
      <c r="D876" s="5">
        <v>17.5</v>
      </c>
      <c r="E876" s="5">
        <f>20.5-D876</f>
        <v>3</v>
      </c>
      <c r="F876" s="6">
        <v>743187</v>
      </c>
      <c r="G876" s="6">
        <v>743187</v>
      </c>
      <c r="H876" s="6">
        <f>(G876-F876)/E876</f>
        <v>0</v>
      </c>
      <c r="I876" s="6">
        <f t="shared" si="26"/>
        <v>0</v>
      </c>
      <c r="J876" s="7">
        <v>7</v>
      </c>
      <c r="K876" s="7">
        <v>10</v>
      </c>
      <c r="L876" s="7">
        <v>4</v>
      </c>
      <c r="M876" s="7">
        <f>AVERAGE(J876:L876)</f>
        <v>7</v>
      </c>
      <c r="N876" s="7" t="str">
        <f>IF(M876&lt;=6.9, "Detractor", IF(M876&lt;=8.9, "Neutral",IF(M876&gt;=9, "Promoter")))</f>
        <v>Neutral</v>
      </c>
      <c r="O876" s="5" t="s">
        <v>22</v>
      </c>
      <c r="P876" s="5" t="s">
        <v>22</v>
      </c>
      <c r="Q876" s="5" t="s">
        <v>22</v>
      </c>
      <c r="R876" s="7" t="s">
        <v>36</v>
      </c>
      <c r="S876" s="7">
        <v>3</v>
      </c>
      <c r="T876" s="7">
        <v>0.08</v>
      </c>
      <c r="U876" s="7" t="str">
        <f t="shared" si="27"/>
        <v>Low</v>
      </c>
    </row>
    <row r="877" spans="1:21" x14ac:dyDescent="0.5">
      <c r="A877" s="5" t="s">
        <v>775</v>
      </c>
      <c r="B877" s="5" t="s">
        <v>31</v>
      </c>
      <c r="C877" s="5" t="s">
        <v>27</v>
      </c>
      <c r="D877" s="5">
        <v>19.75</v>
      </c>
      <c r="E877" s="5">
        <f>20.5-D877</f>
        <v>0.75</v>
      </c>
      <c r="F877" s="6">
        <v>280202</v>
      </c>
      <c r="G877" s="6">
        <v>280202</v>
      </c>
      <c r="H877" s="6">
        <f>(G877-F877)/E877</f>
        <v>0</v>
      </c>
      <c r="I877" s="6">
        <f t="shared" si="26"/>
        <v>0</v>
      </c>
      <c r="J877" s="7" t="s">
        <v>21</v>
      </c>
      <c r="K877" s="7" t="s">
        <v>21</v>
      </c>
      <c r="L877" s="7">
        <v>6</v>
      </c>
      <c r="M877" s="7">
        <f>AVERAGE(J877:L877)</f>
        <v>6</v>
      </c>
      <c r="N877" s="7" t="str">
        <f>IF(M877&lt;=6.9, "Detractor", IF(M877&lt;=8.9, "Neutral",IF(M877&gt;=9, "Promoter")))</f>
        <v>Detractor</v>
      </c>
      <c r="O877" s="5" t="s">
        <v>22</v>
      </c>
      <c r="P877" s="5" t="s">
        <v>22</v>
      </c>
      <c r="Q877" s="5" t="s">
        <v>23</v>
      </c>
      <c r="R877" s="7" t="s">
        <v>24</v>
      </c>
      <c r="S877" s="7">
        <v>0</v>
      </c>
      <c r="T877" s="7">
        <v>0.4</v>
      </c>
      <c r="U877" s="7" t="str">
        <f t="shared" si="27"/>
        <v>Medium</v>
      </c>
    </row>
    <row r="878" spans="1:21" x14ac:dyDescent="0.5">
      <c r="A878" s="5" t="s">
        <v>845</v>
      </c>
      <c r="B878" s="5" t="s">
        <v>26</v>
      </c>
      <c r="C878" s="5" t="s">
        <v>29</v>
      </c>
      <c r="D878" s="5">
        <v>17</v>
      </c>
      <c r="E878" s="5">
        <f>20.5-D878</f>
        <v>3.5</v>
      </c>
      <c r="F878" s="6">
        <v>228138</v>
      </c>
      <c r="G878" s="6">
        <v>228138</v>
      </c>
      <c r="H878" s="6">
        <f>(G878-F878)/E878</f>
        <v>0</v>
      </c>
      <c r="I878" s="6">
        <f t="shared" si="26"/>
        <v>0</v>
      </c>
      <c r="J878" s="7">
        <v>1</v>
      </c>
      <c r="K878" s="7">
        <v>1</v>
      </c>
      <c r="L878" s="7">
        <v>6</v>
      </c>
      <c r="M878" s="7">
        <f>AVERAGE(J878:L878)</f>
        <v>2.6666666666666665</v>
      </c>
      <c r="N878" s="7" t="str">
        <f>IF(M878&lt;=6.9, "Detractor", IF(M878&lt;=8.9, "Neutral",IF(M878&gt;=9, "Promoter")))</f>
        <v>Detractor</v>
      </c>
      <c r="O878" s="5" t="s">
        <v>23</v>
      </c>
      <c r="P878" s="5" t="s">
        <v>23</v>
      </c>
      <c r="Q878" s="5" t="s">
        <v>22</v>
      </c>
      <c r="R878" s="7" t="s">
        <v>24</v>
      </c>
      <c r="S878" s="7">
        <v>4</v>
      </c>
      <c r="T878" s="7">
        <v>0.24</v>
      </c>
      <c r="U878" s="7" t="str">
        <f t="shared" si="27"/>
        <v>Low</v>
      </c>
    </row>
    <row r="879" spans="1:21" x14ac:dyDescent="0.5">
      <c r="A879" s="5" t="s">
        <v>860</v>
      </c>
      <c r="B879" s="5" t="s">
        <v>31</v>
      </c>
      <c r="C879" s="5" t="s">
        <v>33</v>
      </c>
      <c r="D879" s="5">
        <v>18</v>
      </c>
      <c r="E879" s="5">
        <f>20.5-D879</f>
        <v>2.5</v>
      </c>
      <c r="F879" s="6">
        <v>425166</v>
      </c>
      <c r="G879" s="6">
        <v>420914.34</v>
      </c>
      <c r="H879" s="6">
        <f>(G879-F879)/E879</f>
        <v>-1700.6639999999898</v>
      </c>
      <c r="I879" s="6">
        <f t="shared" si="26"/>
        <v>-4251.6599999999744</v>
      </c>
      <c r="J879" s="7" t="s">
        <v>21</v>
      </c>
      <c r="K879" s="7">
        <v>5</v>
      </c>
      <c r="L879" s="7">
        <v>10</v>
      </c>
      <c r="M879" s="7">
        <f>AVERAGE(J879:L879)</f>
        <v>7.5</v>
      </c>
      <c r="N879" s="7" t="str">
        <f>IF(M879&lt;=6.9, "Detractor", IF(M879&lt;=8.9, "Neutral",IF(M879&gt;=9, "Promoter")))</f>
        <v>Neutral</v>
      </c>
      <c r="O879" s="5" t="s">
        <v>23</v>
      </c>
      <c r="P879" s="5" t="s">
        <v>22</v>
      </c>
      <c r="Q879" s="5" t="s">
        <v>23</v>
      </c>
      <c r="R879" s="7" t="s">
        <v>36</v>
      </c>
      <c r="S879" s="7">
        <v>4</v>
      </c>
      <c r="T879" s="7">
        <v>0.91</v>
      </c>
      <c r="U879" s="7" t="str">
        <f t="shared" si="27"/>
        <v>Highest</v>
      </c>
    </row>
    <row r="880" spans="1:21" x14ac:dyDescent="0.5">
      <c r="A880" s="5" t="s">
        <v>680</v>
      </c>
      <c r="B880" s="5" t="s">
        <v>35</v>
      </c>
      <c r="C880" s="5" t="s">
        <v>39</v>
      </c>
      <c r="D880" s="5">
        <v>18.5</v>
      </c>
      <c r="E880" s="5">
        <f>20.5-D880</f>
        <v>2</v>
      </c>
      <c r="F880" s="6">
        <v>87053</v>
      </c>
      <c r="G880" s="6">
        <v>82700.350000000006</v>
      </c>
      <c r="H880" s="6">
        <f>(G880-F880)/E880</f>
        <v>-2176.3249999999971</v>
      </c>
      <c r="I880" s="6">
        <f t="shared" si="26"/>
        <v>-4352.6499999999942</v>
      </c>
      <c r="J880" s="7" t="s">
        <v>21</v>
      </c>
      <c r="K880" s="7">
        <v>7</v>
      </c>
      <c r="L880" s="7">
        <v>4</v>
      </c>
      <c r="M880" s="7">
        <f>AVERAGE(J880:L880)</f>
        <v>5.5</v>
      </c>
      <c r="N880" s="7" t="str">
        <f>IF(M880&lt;=6.9, "Detractor", IF(M880&lt;=8.9, "Neutral",IF(M880&gt;=9, "Promoter")))</f>
        <v>Detractor</v>
      </c>
      <c r="O880" s="5" t="s">
        <v>23</v>
      </c>
      <c r="P880" s="5" t="s">
        <v>22</v>
      </c>
      <c r="Q880" s="5" t="s">
        <v>22</v>
      </c>
      <c r="R880" s="7" t="s">
        <v>24</v>
      </c>
      <c r="S880" s="7">
        <v>0</v>
      </c>
      <c r="T880" s="7">
        <v>0.3</v>
      </c>
      <c r="U880" s="7" t="str">
        <f t="shared" si="27"/>
        <v>Medium</v>
      </c>
    </row>
    <row r="881" spans="1:21" x14ac:dyDescent="0.5">
      <c r="A881" s="5" t="s">
        <v>668</v>
      </c>
      <c r="B881" s="5" t="s">
        <v>19</v>
      </c>
      <c r="C881" s="5" t="s">
        <v>33</v>
      </c>
      <c r="D881" s="5">
        <v>18.75</v>
      </c>
      <c r="E881" s="5">
        <f>20.5-D881</f>
        <v>1.75</v>
      </c>
      <c r="F881" s="6">
        <v>900637</v>
      </c>
      <c r="G881" s="6">
        <v>891630.63</v>
      </c>
      <c r="H881" s="6">
        <f>(G881-F881)/E881</f>
        <v>-5146.4971428571398</v>
      </c>
      <c r="I881" s="6">
        <f t="shared" si="26"/>
        <v>-9006.3699999999953</v>
      </c>
      <c r="J881" s="7" t="s">
        <v>21</v>
      </c>
      <c r="K881" s="7">
        <v>7</v>
      </c>
      <c r="L881" s="7">
        <v>10</v>
      </c>
      <c r="M881" s="7">
        <f>AVERAGE(J881:L881)</f>
        <v>8.5</v>
      </c>
      <c r="N881" s="7" t="str">
        <f>IF(M881&lt;=6.9, "Detractor", IF(M881&lt;=8.9, "Neutral",IF(M881&gt;=9, "Promoter")))</f>
        <v>Neutral</v>
      </c>
      <c r="O881" s="5" t="s">
        <v>22</v>
      </c>
      <c r="P881" s="5" t="s">
        <v>22</v>
      </c>
      <c r="Q881" s="5" t="s">
        <v>23</v>
      </c>
      <c r="R881" s="7" t="s">
        <v>24</v>
      </c>
      <c r="S881" s="7">
        <v>2</v>
      </c>
      <c r="T881" s="7">
        <v>0.14000000000000001</v>
      </c>
      <c r="U881" s="7" t="str">
        <f t="shared" si="27"/>
        <v>Low</v>
      </c>
    </row>
    <row r="882" spans="1:21" x14ac:dyDescent="0.5">
      <c r="A882" s="5" t="s">
        <v>482</v>
      </c>
      <c r="B882" s="5" t="s">
        <v>35</v>
      </c>
      <c r="C882" s="5" t="s">
        <v>20</v>
      </c>
      <c r="D882" s="5">
        <v>19.25</v>
      </c>
      <c r="E882" s="5">
        <f>20.5-D882</f>
        <v>1.25</v>
      </c>
      <c r="F882" s="6">
        <v>187224</v>
      </c>
      <c r="G882" s="6">
        <v>179735.04000000001</v>
      </c>
      <c r="H882" s="6">
        <f>(G882-F882)/E882</f>
        <v>-5991.1679999999933</v>
      </c>
      <c r="I882" s="6">
        <f t="shared" si="26"/>
        <v>-7488.9599999999919</v>
      </c>
      <c r="J882" s="7" t="s">
        <v>21</v>
      </c>
      <c r="K882" s="7" t="s">
        <v>21</v>
      </c>
      <c r="L882" s="7">
        <v>3</v>
      </c>
      <c r="M882" s="7">
        <f>AVERAGE(J882:L882)</f>
        <v>3</v>
      </c>
      <c r="N882" s="7" t="str">
        <f>IF(M882&lt;=6.9, "Detractor", IF(M882&lt;=8.9, "Neutral",IF(M882&gt;=9, "Promoter")))</f>
        <v>Detractor</v>
      </c>
      <c r="O882" s="5" t="s">
        <v>22</v>
      </c>
      <c r="P882" s="5" t="s">
        <v>22</v>
      </c>
      <c r="Q882" s="5" t="s">
        <v>23</v>
      </c>
      <c r="R882" s="7" t="s">
        <v>36</v>
      </c>
      <c r="S882" s="7" t="e">
        <v>#N/A</v>
      </c>
      <c r="T882" s="7" t="e">
        <v>#N/A</v>
      </c>
      <c r="U882" s="7" t="e">
        <f t="shared" si="27"/>
        <v>#N/A</v>
      </c>
    </row>
    <row r="883" spans="1:21" x14ac:dyDescent="0.5">
      <c r="A883" s="5" t="s">
        <v>912</v>
      </c>
      <c r="B883" s="5" t="s">
        <v>35</v>
      </c>
      <c r="C883" s="5" t="s">
        <v>72</v>
      </c>
      <c r="D883" s="5">
        <v>17.75</v>
      </c>
      <c r="E883" s="5">
        <f>20.5-D883</f>
        <v>2.75</v>
      </c>
      <c r="F883" s="6">
        <v>52096</v>
      </c>
      <c r="G883" s="6">
        <v>34383.360000000001</v>
      </c>
      <c r="H883" s="6">
        <f>(G883-F883)/E883</f>
        <v>-6440.96</v>
      </c>
      <c r="I883" s="6">
        <f t="shared" si="26"/>
        <v>-17712.64</v>
      </c>
      <c r="J883" s="7">
        <v>7</v>
      </c>
      <c r="K883" s="7">
        <v>2</v>
      </c>
      <c r="L883" s="7">
        <v>8</v>
      </c>
      <c r="M883" s="7">
        <f>AVERAGE(J883:L883)</f>
        <v>5.666666666666667</v>
      </c>
      <c r="N883" s="7" t="str">
        <f>IF(M883&lt;=6.9, "Detractor", IF(M883&lt;=8.9, "Neutral",IF(M883&gt;=9, "Promoter")))</f>
        <v>Detractor</v>
      </c>
      <c r="O883" s="5" t="s">
        <v>22</v>
      </c>
      <c r="P883" s="5" t="s">
        <v>22</v>
      </c>
      <c r="Q883" s="5" t="s">
        <v>23</v>
      </c>
      <c r="R883" s="7" t="s">
        <v>24</v>
      </c>
      <c r="S883" s="7">
        <v>6</v>
      </c>
      <c r="T883" s="7">
        <v>0.11</v>
      </c>
      <c r="U883" s="7" t="str">
        <f t="shared" si="27"/>
        <v>Low</v>
      </c>
    </row>
    <row r="884" spans="1:21" x14ac:dyDescent="0.5">
      <c r="A884" s="5" t="s">
        <v>865</v>
      </c>
      <c r="B884" s="5" t="s">
        <v>31</v>
      </c>
      <c r="C884" s="5" t="s">
        <v>46</v>
      </c>
      <c r="D884" s="5">
        <v>17</v>
      </c>
      <c r="E884" s="5">
        <f>20.5-D884</f>
        <v>3.5</v>
      </c>
      <c r="F884" s="6">
        <v>114659</v>
      </c>
      <c r="G884" s="6">
        <v>91727.2</v>
      </c>
      <c r="H884" s="6">
        <f>(G884-F884)/E884</f>
        <v>-6551.942857142858</v>
      </c>
      <c r="I884" s="6">
        <f t="shared" si="26"/>
        <v>-22931.800000000003</v>
      </c>
      <c r="J884" s="7">
        <v>8</v>
      </c>
      <c r="K884" s="7">
        <v>8</v>
      </c>
      <c r="L884" s="7">
        <v>8</v>
      </c>
      <c r="M884" s="7">
        <f>AVERAGE(J884:L884)</f>
        <v>8</v>
      </c>
      <c r="N884" s="7" t="str">
        <f>IF(M884&lt;=6.9, "Detractor", IF(M884&lt;=8.9, "Neutral",IF(M884&gt;=9, "Promoter")))</f>
        <v>Neutral</v>
      </c>
      <c r="O884" s="5" t="s">
        <v>23</v>
      </c>
      <c r="P884" s="5" t="s">
        <v>22</v>
      </c>
      <c r="Q884" s="5" t="s">
        <v>22</v>
      </c>
      <c r="R884" s="7" t="s">
        <v>24</v>
      </c>
      <c r="S884" s="7">
        <v>3</v>
      </c>
      <c r="T884" s="7">
        <v>0.01</v>
      </c>
      <c r="U884" s="7" t="str">
        <f t="shared" si="27"/>
        <v>Low</v>
      </c>
    </row>
    <row r="885" spans="1:21" x14ac:dyDescent="0.5">
      <c r="A885" s="5" t="s">
        <v>466</v>
      </c>
      <c r="B885" s="5" t="s">
        <v>35</v>
      </c>
      <c r="C885" s="5" t="s">
        <v>29</v>
      </c>
      <c r="D885" s="5">
        <v>18.25</v>
      </c>
      <c r="E885" s="5">
        <f>20.5-D885</f>
        <v>2.25</v>
      </c>
      <c r="F885" s="6">
        <v>71466</v>
      </c>
      <c r="G885" s="6">
        <v>56458.14</v>
      </c>
      <c r="H885" s="6">
        <f>(G885-F885)/E885</f>
        <v>-6670.16</v>
      </c>
      <c r="I885" s="6">
        <f t="shared" si="26"/>
        <v>-15007.86</v>
      </c>
      <c r="J885" s="7" t="s">
        <v>21</v>
      </c>
      <c r="K885" s="7">
        <v>3</v>
      </c>
      <c r="L885" s="7">
        <v>9</v>
      </c>
      <c r="M885" s="7">
        <f>AVERAGE(J885:L885)</f>
        <v>6</v>
      </c>
      <c r="N885" s="7" t="str">
        <f>IF(M885&lt;=6.9, "Detractor", IF(M885&lt;=8.9, "Neutral",IF(M885&gt;=9, "Promoter")))</f>
        <v>Detractor</v>
      </c>
      <c r="O885" s="5" t="s">
        <v>23</v>
      </c>
      <c r="P885" s="5" t="s">
        <v>22</v>
      </c>
      <c r="Q885" s="5" t="s">
        <v>23</v>
      </c>
      <c r="R885" s="7" t="s">
        <v>36</v>
      </c>
      <c r="S885" s="7">
        <v>3</v>
      </c>
      <c r="T885" s="7">
        <v>7.0000000000000007E-2</v>
      </c>
      <c r="U885" s="7" t="str">
        <f t="shared" si="27"/>
        <v>Low</v>
      </c>
    </row>
    <row r="886" spans="1:21" x14ac:dyDescent="0.5">
      <c r="A886" s="5" t="s">
        <v>518</v>
      </c>
      <c r="B886" s="5" t="s">
        <v>35</v>
      </c>
      <c r="C886" s="5" t="s">
        <v>20</v>
      </c>
      <c r="D886" s="5">
        <v>17.5</v>
      </c>
      <c r="E886" s="5">
        <f>20.5-D886</f>
        <v>3</v>
      </c>
      <c r="F886" s="6">
        <v>230510</v>
      </c>
      <c r="G886" s="6">
        <v>209764.1</v>
      </c>
      <c r="H886" s="6">
        <f>(G886-F886)/E886</f>
        <v>-6915.2999999999984</v>
      </c>
      <c r="I886" s="6">
        <f t="shared" si="26"/>
        <v>-20745.899999999994</v>
      </c>
      <c r="J886" s="7">
        <v>1</v>
      </c>
      <c r="K886" s="7">
        <v>4</v>
      </c>
      <c r="L886" s="7">
        <v>10</v>
      </c>
      <c r="M886" s="7">
        <f>AVERAGE(J886:L886)</f>
        <v>5</v>
      </c>
      <c r="N886" s="7" t="str">
        <f>IF(M886&lt;=6.9, "Detractor", IF(M886&lt;=8.9, "Neutral",IF(M886&gt;=9, "Promoter")))</f>
        <v>Detractor</v>
      </c>
      <c r="O886" s="5" t="s">
        <v>23</v>
      </c>
      <c r="P886" s="5" t="s">
        <v>22</v>
      </c>
      <c r="Q886" s="5" t="s">
        <v>23</v>
      </c>
      <c r="R886" s="7" t="s">
        <v>24</v>
      </c>
      <c r="S886" s="7" t="e">
        <v>#N/A</v>
      </c>
      <c r="T886" s="7" t="e">
        <v>#N/A</v>
      </c>
      <c r="U886" s="7" t="e">
        <f t="shared" si="27"/>
        <v>#N/A</v>
      </c>
    </row>
    <row r="887" spans="1:21" x14ac:dyDescent="0.5">
      <c r="A887" s="5" t="s">
        <v>451</v>
      </c>
      <c r="B887" s="5" t="s">
        <v>26</v>
      </c>
      <c r="C887" s="5" t="s">
        <v>41</v>
      </c>
      <c r="D887" s="5">
        <v>17.25</v>
      </c>
      <c r="E887" s="5">
        <f>20.5-D887</f>
        <v>3.25</v>
      </c>
      <c r="F887" s="6">
        <v>466688</v>
      </c>
      <c r="G887" s="6">
        <v>443353.59999999998</v>
      </c>
      <c r="H887" s="6">
        <f>(G887-F887)/E887</f>
        <v>-7179.8153846153918</v>
      </c>
      <c r="I887" s="6">
        <f t="shared" si="26"/>
        <v>-23334.400000000023</v>
      </c>
      <c r="J887" s="7">
        <v>5</v>
      </c>
      <c r="K887" s="7">
        <v>5</v>
      </c>
      <c r="L887" s="7">
        <v>7</v>
      </c>
      <c r="M887" s="7">
        <f>AVERAGE(J887:L887)</f>
        <v>5.666666666666667</v>
      </c>
      <c r="N887" s="7" t="str">
        <f>IF(M887&lt;=6.9, "Detractor", IF(M887&lt;=8.9, "Neutral",IF(M887&gt;=9, "Promoter")))</f>
        <v>Detractor</v>
      </c>
      <c r="O887" s="5" t="s">
        <v>22</v>
      </c>
      <c r="P887" s="5" t="s">
        <v>23</v>
      </c>
      <c r="Q887" s="5" t="s">
        <v>22</v>
      </c>
      <c r="R887" s="7" t="s">
        <v>36</v>
      </c>
      <c r="S887" s="7">
        <v>3</v>
      </c>
      <c r="T887" s="7">
        <v>0.28000000000000003</v>
      </c>
      <c r="U887" s="7" t="str">
        <f t="shared" si="27"/>
        <v>Medium</v>
      </c>
    </row>
    <row r="888" spans="1:21" x14ac:dyDescent="0.5">
      <c r="A888" s="5" t="s">
        <v>323</v>
      </c>
      <c r="B888" s="5" t="s">
        <v>31</v>
      </c>
      <c r="C888" s="5" t="s">
        <v>72</v>
      </c>
      <c r="D888" s="5">
        <v>18.25</v>
      </c>
      <c r="E888" s="5">
        <f>20.5-D888</f>
        <v>2.25</v>
      </c>
      <c r="F888" s="6">
        <v>221475</v>
      </c>
      <c r="G888" s="6">
        <v>203757</v>
      </c>
      <c r="H888" s="6">
        <f>(G888-F888)/E888</f>
        <v>-7874.666666666667</v>
      </c>
      <c r="I888" s="6">
        <f t="shared" si="26"/>
        <v>-17718</v>
      </c>
      <c r="J888" s="7" t="s">
        <v>21</v>
      </c>
      <c r="K888" s="7">
        <v>10</v>
      </c>
      <c r="L888" s="7">
        <v>5</v>
      </c>
      <c r="M888" s="7">
        <f>AVERAGE(J888:L888)</f>
        <v>7.5</v>
      </c>
      <c r="N888" s="7" t="str">
        <f>IF(M888&lt;=6.9, "Detractor", IF(M888&lt;=8.9, "Neutral",IF(M888&gt;=9, "Promoter")))</f>
        <v>Neutral</v>
      </c>
      <c r="O888" s="5" t="s">
        <v>22</v>
      </c>
      <c r="P888" s="5" t="s">
        <v>23</v>
      </c>
      <c r="Q888" s="5" t="s">
        <v>23</v>
      </c>
      <c r="R888" s="7" t="s">
        <v>36</v>
      </c>
      <c r="S888" s="7">
        <v>1</v>
      </c>
      <c r="T888" s="7">
        <v>0.3</v>
      </c>
      <c r="U888" s="7" t="str">
        <f t="shared" si="27"/>
        <v>Medium</v>
      </c>
    </row>
    <row r="889" spans="1:21" x14ac:dyDescent="0.5">
      <c r="A889" s="5" t="s">
        <v>401</v>
      </c>
      <c r="B889" s="5" t="s">
        <v>35</v>
      </c>
      <c r="C889" s="5" t="s">
        <v>33</v>
      </c>
      <c r="D889" s="5">
        <v>17.5</v>
      </c>
      <c r="E889" s="5">
        <f>20.5-D889</f>
        <v>3</v>
      </c>
      <c r="F889" s="6">
        <v>118621</v>
      </c>
      <c r="G889" s="6">
        <v>88965.75</v>
      </c>
      <c r="H889" s="6">
        <f>(G889-F889)/E889</f>
        <v>-9885.0833333333339</v>
      </c>
      <c r="I889" s="6">
        <f t="shared" si="26"/>
        <v>-29655.25</v>
      </c>
      <c r="J889" s="7">
        <v>2</v>
      </c>
      <c r="K889" s="7">
        <v>5</v>
      </c>
      <c r="L889" s="7">
        <v>2</v>
      </c>
      <c r="M889" s="7">
        <f>AVERAGE(J889:L889)</f>
        <v>3</v>
      </c>
      <c r="N889" s="7" t="str">
        <f>IF(M889&lt;=6.9, "Detractor", IF(M889&lt;=8.9, "Neutral",IF(M889&gt;=9, "Promoter")))</f>
        <v>Detractor</v>
      </c>
      <c r="O889" s="5" t="s">
        <v>22</v>
      </c>
      <c r="P889" s="5" t="s">
        <v>22</v>
      </c>
      <c r="Q889" s="5" t="s">
        <v>23</v>
      </c>
      <c r="R889" s="7" t="s">
        <v>36</v>
      </c>
      <c r="S889" s="7">
        <v>2</v>
      </c>
      <c r="T889" s="7">
        <v>0.1</v>
      </c>
      <c r="U889" s="7" t="str">
        <f t="shared" si="27"/>
        <v>Low</v>
      </c>
    </row>
    <row r="890" spans="1:21" x14ac:dyDescent="0.5">
      <c r="A890" s="5" t="s">
        <v>940</v>
      </c>
      <c r="B890" s="5" t="s">
        <v>31</v>
      </c>
      <c r="C890" s="5" t="s">
        <v>70</v>
      </c>
      <c r="D890" s="5">
        <v>19.25</v>
      </c>
      <c r="E890" s="5">
        <f>20.5-D890</f>
        <v>1.25</v>
      </c>
      <c r="F890" s="6">
        <v>319188</v>
      </c>
      <c r="G890" s="6">
        <v>306420.47999999998</v>
      </c>
      <c r="H890" s="6">
        <f>(G890-F890)/E890</f>
        <v>-10214.016000000014</v>
      </c>
      <c r="I890" s="6">
        <f t="shared" si="26"/>
        <v>-12767.520000000019</v>
      </c>
      <c r="J890" s="7" t="s">
        <v>21</v>
      </c>
      <c r="K890" s="7" t="s">
        <v>21</v>
      </c>
      <c r="L890" s="7">
        <v>7</v>
      </c>
      <c r="M890" s="7">
        <f>AVERAGE(J890:L890)</f>
        <v>7</v>
      </c>
      <c r="N890" s="7" t="str">
        <f>IF(M890&lt;=6.9, "Detractor", IF(M890&lt;=8.9, "Neutral",IF(M890&gt;=9, "Promoter")))</f>
        <v>Neutral</v>
      </c>
      <c r="O890" s="5" t="s">
        <v>22</v>
      </c>
      <c r="P890" s="5" t="s">
        <v>23</v>
      </c>
      <c r="Q890" s="5" t="s">
        <v>22</v>
      </c>
      <c r="R890" s="7" t="s">
        <v>24</v>
      </c>
      <c r="S890" s="7">
        <v>1</v>
      </c>
      <c r="T890" s="7">
        <v>0.64</v>
      </c>
      <c r="U890" s="7" t="str">
        <f t="shared" si="27"/>
        <v>High</v>
      </c>
    </row>
    <row r="891" spans="1:21" x14ac:dyDescent="0.5">
      <c r="A891" s="5" t="s">
        <v>281</v>
      </c>
      <c r="B891" s="5" t="s">
        <v>31</v>
      </c>
      <c r="C891" s="5" t="s">
        <v>72</v>
      </c>
      <c r="D891" s="5">
        <v>17</v>
      </c>
      <c r="E891" s="5">
        <f>20.5-D891</f>
        <v>3.5</v>
      </c>
      <c r="F891" s="6">
        <v>173991</v>
      </c>
      <c r="G891" s="6">
        <v>137452.89000000001</v>
      </c>
      <c r="H891" s="6">
        <f>(G891-F891)/E891</f>
        <v>-10439.459999999995</v>
      </c>
      <c r="I891" s="6">
        <f t="shared" si="26"/>
        <v>-36538.109999999986</v>
      </c>
      <c r="J891" s="7">
        <v>8</v>
      </c>
      <c r="K891" s="7">
        <v>6</v>
      </c>
      <c r="L891" s="7">
        <v>2</v>
      </c>
      <c r="M891" s="7">
        <f>AVERAGE(J891:L891)</f>
        <v>5.333333333333333</v>
      </c>
      <c r="N891" s="7" t="str">
        <f>IF(M891&lt;=6.9, "Detractor", IF(M891&lt;=8.9, "Neutral",IF(M891&gt;=9, "Promoter")))</f>
        <v>Detractor</v>
      </c>
      <c r="O891" s="5" t="s">
        <v>22</v>
      </c>
      <c r="P891" s="5" t="s">
        <v>23</v>
      </c>
      <c r="Q891" s="5" t="s">
        <v>23</v>
      </c>
      <c r="R891" s="7" t="s">
        <v>24</v>
      </c>
      <c r="S891" s="7">
        <v>1</v>
      </c>
      <c r="T891" s="7">
        <v>0.25</v>
      </c>
      <c r="U891" s="7" t="str">
        <f t="shared" si="27"/>
        <v>Low</v>
      </c>
    </row>
    <row r="892" spans="1:21" x14ac:dyDescent="0.5">
      <c r="A892" s="5" t="s">
        <v>96</v>
      </c>
      <c r="B892" s="5" t="s">
        <v>35</v>
      </c>
      <c r="C892" s="5" t="s">
        <v>70</v>
      </c>
      <c r="D892" s="5">
        <v>18</v>
      </c>
      <c r="E892" s="5">
        <f>20.5-D892</f>
        <v>2.5</v>
      </c>
      <c r="F892" s="6">
        <v>64539</v>
      </c>
      <c r="G892" s="6">
        <v>36787.229999999996</v>
      </c>
      <c r="H892" s="6">
        <f>(G892-F892)/E892</f>
        <v>-11100.708000000002</v>
      </c>
      <c r="I892" s="6">
        <f t="shared" si="26"/>
        <v>-27751.770000000004</v>
      </c>
      <c r="J892" s="7" t="s">
        <v>21</v>
      </c>
      <c r="K892" s="7">
        <v>7</v>
      </c>
      <c r="L892" s="7">
        <v>8</v>
      </c>
      <c r="M892" s="7">
        <f>AVERAGE(J892:L892)</f>
        <v>7.5</v>
      </c>
      <c r="N892" s="7" t="str">
        <f>IF(M892&lt;=6.9, "Detractor", IF(M892&lt;=8.9, "Neutral",IF(M892&gt;=9, "Promoter")))</f>
        <v>Neutral</v>
      </c>
      <c r="O892" s="5" t="s">
        <v>23</v>
      </c>
      <c r="P892" s="5" t="s">
        <v>23</v>
      </c>
      <c r="Q892" s="5" t="s">
        <v>22</v>
      </c>
      <c r="R892" s="7" t="s">
        <v>24</v>
      </c>
      <c r="S892" s="7">
        <v>4</v>
      </c>
      <c r="T892" s="7">
        <v>0.28000000000000003</v>
      </c>
      <c r="U892" s="7" t="str">
        <f t="shared" si="27"/>
        <v>Medium</v>
      </c>
    </row>
    <row r="893" spans="1:21" x14ac:dyDescent="0.5">
      <c r="A893" s="5" t="s">
        <v>338</v>
      </c>
      <c r="B893" s="5" t="s">
        <v>35</v>
      </c>
      <c r="C893" s="5" t="s">
        <v>27</v>
      </c>
      <c r="D893" s="5">
        <v>17.5</v>
      </c>
      <c r="E893" s="5">
        <f>20.5-D893</f>
        <v>3</v>
      </c>
      <c r="F893" s="6">
        <v>139099</v>
      </c>
      <c r="G893" s="6">
        <v>105715.23999999999</v>
      </c>
      <c r="H893" s="6">
        <f>(G893-F893)/E893</f>
        <v>-11127.920000000004</v>
      </c>
      <c r="I893" s="6">
        <f t="shared" si="26"/>
        <v>-33383.760000000009</v>
      </c>
      <c r="J893" s="7">
        <v>1</v>
      </c>
      <c r="K893" s="7">
        <v>2</v>
      </c>
      <c r="L893" s="7">
        <v>10</v>
      </c>
      <c r="M893" s="7">
        <f>AVERAGE(J893:L893)</f>
        <v>4.333333333333333</v>
      </c>
      <c r="N893" s="7" t="str">
        <f>IF(M893&lt;=6.9, "Detractor", IF(M893&lt;=8.9, "Neutral",IF(M893&gt;=9, "Promoter")))</f>
        <v>Detractor</v>
      </c>
      <c r="O893" s="5" t="s">
        <v>22</v>
      </c>
      <c r="P893" s="5" t="s">
        <v>22</v>
      </c>
      <c r="Q893" s="5" t="s">
        <v>23</v>
      </c>
      <c r="R893" s="7" t="s">
        <v>36</v>
      </c>
      <c r="S893" s="7">
        <v>2</v>
      </c>
      <c r="T893" s="7">
        <v>0.21</v>
      </c>
      <c r="U893" s="7" t="str">
        <f t="shared" si="27"/>
        <v>Low</v>
      </c>
    </row>
    <row r="894" spans="1:21" x14ac:dyDescent="0.5">
      <c r="A894" s="5" t="s">
        <v>697</v>
      </c>
      <c r="B894" s="5" t="s">
        <v>31</v>
      </c>
      <c r="C894" s="5" t="s">
        <v>54</v>
      </c>
      <c r="D894" s="5">
        <v>17.25</v>
      </c>
      <c r="E894" s="5">
        <f>20.5-D894</f>
        <v>3.25</v>
      </c>
      <c r="F894" s="6">
        <v>160083</v>
      </c>
      <c r="G894" s="6">
        <v>121663.08</v>
      </c>
      <c r="H894" s="6">
        <f>(G894-F894)/E894</f>
        <v>-11821.513846153846</v>
      </c>
      <c r="I894" s="6">
        <f t="shared" si="26"/>
        <v>-38419.919999999998</v>
      </c>
      <c r="J894" s="7">
        <v>2</v>
      </c>
      <c r="K894" s="7">
        <v>2</v>
      </c>
      <c r="L894" s="7">
        <v>4</v>
      </c>
      <c r="M894" s="7">
        <f>AVERAGE(J894:L894)</f>
        <v>2.6666666666666665</v>
      </c>
      <c r="N894" s="7" t="str">
        <f>IF(M894&lt;=6.9, "Detractor", IF(M894&lt;=8.9, "Neutral",IF(M894&gt;=9, "Promoter")))</f>
        <v>Detractor</v>
      </c>
      <c r="O894" s="5" t="s">
        <v>23</v>
      </c>
      <c r="P894" s="5" t="s">
        <v>22</v>
      </c>
      <c r="Q894" s="5" t="s">
        <v>23</v>
      </c>
      <c r="R894" s="7" t="s">
        <v>24</v>
      </c>
      <c r="S894" s="7">
        <v>4</v>
      </c>
      <c r="T894" s="7">
        <v>0.09</v>
      </c>
      <c r="U894" s="7" t="str">
        <f t="shared" si="27"/>
        <v>Low</v>
      </c>
    </row>
    <row r="895" spans="1:21" x14ac:dyDescent="0.5">
      <c r="A895" s="5" t="s">
        <v>886</v>
      </c>
      <c r="B895" s="5" t="s">
        <v>26</v>
      </c>
      <c r="C895" s="5" t="s">
        <v>29</v>
      </c>
      <c r="D895" s="5">
        <v>18.5</v>
      </c>
      <c r="E895" s="5">
        <f>20.5-D895</f>
        <v>2</v>
      </c>
      <c r="F895" s="6">
        <v>125868</v>
      </c>
      <c r="G895" s="6">
        <v>100694.39999999999</v>
      </c>
      <c r="H895" s="6">
        <f>(G895-F895)/E895</f>
        <v>-12586.800000000003</v>
      </c>
      <c r="I895" s="6">
        <f t="shared" si="26"/>
        <v>-25173.600000000006</v>
      </c>
      <c r="J895" s="7" t="s">
        <v>21</v>
      </c>
      <c r="K895" s="7">
        <v>5</v>
      </c>
      <c r="L895" s="7">
        <v>5</v>
      </c>
      <c r="M895" s="7">
        <f>AVERAGE(J895:L895)</f>
        <v>5</v>
      </c>
      <c r="N895" s="7" t="str">
        <f>IF(M895&lt;=6.9, "Detractor", IF(M895&lt;=8.9, "Neutral",IF(M895&gt;=9, "Promoter")))</f>
        <v>Detractor</v>
      </c>
      <c r="O895" s="5" t="s">
        <v>22</v>
      </c>
      <c r="P895" s="5" t="s">
        <v>23</v>
      </c>
      <c r="Q895" s="5" t="s">
        <v>23</v>
      </c>
      <c r="R895" s="7" t="s">
        <v>24</v>
      </c>
      <c r="S895" s="7">
        <v>3</v>
      </c>
      <c r="T895" s="7">
        <v>0.08</v>
      </c>
      <c r="U895" s="7" t="str">
        <f t="shared" si="27"/>
        <v>Low</v>
      </c>
    </row>
    <row r="896" spans="1:21" x14ac:dyDescent="0.5">
      <c r="A896" s="5" t="s">
        <v>254</v>
      </c>
      <c r="B896" s="5" t="s">
        <v>35</v>
      </c>
      <c r="C896" s="5" t="s">
        <v>29</v>
      </c>
      <c r="D896" s="5">
        <v>17.75</v>
      </c>
      <c r="E896" s="5">
        <f>20.5-D896</f>
        <v>2.75</v>
      </c>
      <c r="F896" s="6">
        <v>181964</v>
      </c>
      <c r="G896" s="6">
        <v>145571.20000000001</v>
      </c>
      <c r="H896" s="6">
        <f>(G896-F896)/E896</f>
        <v>-13233.745454545451</v>
      </c>
      <c r="I896" s="6">
        <f t="shared" si="26"/>
        <v>-36392.799999999988</v>
      </c>
      <c r="J896" s="7">
        <v>1</v>
      </c>
      <c r="K896" s="7">
        <v>3</v>
      </c>
      <c r="L896" s="7">
        <v>10</v>
      </c>
      <c r="M896" s="7">
        <f>AVERAGE(J896:L896)</f>
        <v>4.666666666666667</v>
      </c>
      <c r="N896" s="7" t="str">
        <f>IF(M896&lt;=6.9, "Detractor", IF(M896&lt;=8.9, "Neutral",IF(M896&gt;=9, "Promoter")))</f>
        <v>Detractor</v>
      </c>
      <c r="O896" s="5" t="s">
        <v>23</v>
      </c>
      <c r="P896" s="5" t="s">
        <v>22</v>
      </c>
      <c r="Q896" s="5" t="s">
        <v>22</v>
      </c>
      <c r="R896" s="7" t="s">
        <v>24</v>
      </c>
      <c r="S896" s="7">
        <v>1</v>
      </c>
      <c r="T896" s="7">
        <v>0.21</v>
      </c>
      <c r="U896" s="7" t="str">
        <f t="shared" si="27"/>
        <v>Low</v>
      </c>
    </row>
    <row r="897" spans="1:21" x14ac:dyDescent="0.5">
      <c r="A897" s="5" t="s">
        <v>799</v>
      </c>
      <c r="B897" s="5" t="s">
        <v>35</v>
      </c>
      <c r="C897" s="5" t="s">
        <v>39</v>
      </c>
      <c r="D897" s="5">
        <v>17.5</v>
      </c>
      <c r="E897" s="5">
        <f>20.5-D897</f>
        <v>3</v>
      </c>
      <c r="F897" s="6">
        <v>116325</v>
      </c>
      <c r="G897" s="6">
        <v>74448</v>
      </c>
      <c r="H897" s="6">
        <f>(G897-F897)/E897</f>
        <v>-13959</v>
      </c>
      <c r="I897" s="6">
        <f t="shared" si="26"/>
        <v>-41877</v>
      </c>
      <c r="J897" s="7">
        <v>9</v>
      </c>
      <c r="K897" s="7">
        <v>4</v>
      </c>
      <c r="L897" s="7">
        <v>6</v>
      </c>
      <c r="M897" s="7">
        <f>AVERAGE(J897:L897)</f>
        <v>6.333333333333333</v>
      </c>
      <c r="N897" s="7" t="str">
        <f>IF(M897&lt;=6.9, "Detractor", IF(M897&lt;=8.9, "Neutral",IF(M897&gt;=9, "Promoter")))</f>
        <v>Detractor</v>
      </c>
      <c r="O897" s="5" t="s">
        <v>23</v>
      </c>
      <c r="P897" s="5" t="s">
        <v>22</v>
      </c>
      <c r="Q897" s="5" t="s">
        <v>22</v>
      </c>
      <c r="R897" s="7" t="s">
        <v>36</v>
      </c>
      <c r="S897" s="7">
        <v>6</v>
      </c>
      <c r="T897" s="7">
        <v>0.93</v>
      </c>
      <c r="U897" s="7" t="str">
        <f t="shared" si="27"/>
        <v>Highest</v>
      </c>
    </row>
    <row r="898" spans="1:21" x14ac:dyDescent="0.5">
      <c r="A898" s="5" t="s">
        <v>586</v>
      </c>
      <c r="B898" s="5" t="s">
        <v>35</v>
      </c>
      <c r="C898" s="5" t="s">
        <v>43</v>
      </c>
      <c r="D898" s="5">
        <v>19.5</v>
      </c>
      <c r="E898" s="5">
        <f>20.5-D898</f>
        <v>1</v>
      </c>
      <c r="F898" s="6">
        <v>74419</v>
      </c>
      <c r="G898" s="6">
        <v>60279.39</v>
      </c>
      <c r="H898" s="6">
        <f>(G898-F898)/E898</f>
        <v>-14139.61</v>
      </c>
      <c r="I898" s="6">
        <f t="shared" si="26"/>
        <v>-14139.61</v>
      </c>
      <c r="J898" s="7" t="s">
        <v>21</v>
      </c>
      <c r="K898" s="7" t="s">
        <v>21</v>
      </c>
      <c r="L898" s="7">
        <v>9</v>
      </c>
      <c r="M898" s="7">
        <f>AVERAGE(J898:L898)</f>
        <v>9</v>
      </c>
      <c r="N898" s="7" t="str">
        <f>IF(M898&lt;=6.9, "Detractor", IF(M898&lt;=8.9, "Neutral",IF(M898&gt;=9, "Promoter")))</f>
        <v>Promoter</v>
      </c>
      <c r="O898" s="5" t="s">
        <v>23</v>
      </c>
      <c r="P898" s="5" t="s">
        <v>23</v>
      </c>
      <c r="Q898" s="5" t="s">
        <v>23</v>
      </c>
      <c r="R898" s="7" t="s">
        <v>36</v>
      </c>
      <c r="S898" s="7">
        <v>2</v>
      </c>
      <c r="T898" s="7">
        <v>0.13</v>
      </c>
      <c r="U898" s="7" t="str">
        <f t="shared" si="27"/>
        <v>Low</v>
      </c>
    </row>
    <row r="899" spans="1:21" x14ac:dyDescent="0.5">
      <c r="A899" s="5" t="s">
        <v>605</v>
      </c>
      <c r="B899" s="5" t="s">
        <v>35</v>
      </c>
      <c r="C899" s="5" t="s">
        <v>33</v>
      </c>
      <c r="D899" s="5">
        <v>18.25</v>
      </c>
      <c r="E899" s="5">
        <f>20.5-D899</f>
        <v>2.25</v>
      </c>
      <c r="F899" s="6">
        <v>47413</v>
      </c>
      <c r="G899" s="6">
        <v>15172.159999999996</v>
      </c>
      <c r="H899" s="6">
        <f>(G899-F899)/E899</f>
        <v>-14329.262222222223</v>
      </c>
      <c r="I899" s="6">
        <f t="shared" ref="I899:I962" si="28">G899-F899</f>
        <v>-32240.840000000004</v>
      </c>
      <c r="J899" s="7" t="s">
        <v>21</v>
      </c>
      <c r="K899" s="7">
        <v>7</v>
      </c>
      <c r="L899" s="7">
        <v>7</v>
      </c>
      <c r="M899" s="7">
        <f>AVERAGE(J899:L899)</f>
        <v>7</v>
      </c>
      <c r="N899" s="7" t="str">
        <f>IF(M899&lt;=6.9, "Detractor", IF(M899&lt;=8.9, "Neutral",IF(M899&gt;=9, "Promoter")))</f>
        <v>Neutral</v>
      </c>
      <c r="O899" s="5" t="s">
        <v>23</v>
      </c>
      <c r="P899" s="5" t="s">
        <v>23</v>
      </c>
      <c r="Q899" s="5" t="s">
        <v>22</v>
      </c>
      <c r="R899" s="7" t="s">
        <v>24</v>
      </c>
      <c r="S899" s="7">
        <v>3</v>
      </c>
      <c r="T899" s="7">
        <v>0.42</v>
      </c>
      <c r="U899" s="7" t="str">
        <f t="shared" ref="U899:U962" si="29">IF(T899&lt;=0.25,"Low",IF(T899&lt;=0.5,"Medium",IF(T899&lt;=0.75,"High",IF(T899&gt;=0.76,"Highest"))))</f>
        <v>Medium</v>
      </c>
    </row>
    <row r="900" spans="1:21" x14ac:dyDescent="0.5">
      <c r="A900" s="5" t="s">
        <v>818</v>
      </c>
      <c r="B900" s="5" t="s">
        <v>31</v>
      </c>
      <c r="C900" s="5" t="s">
        <v>29</v>
      </c>
      <c r="D900" s="5">
        <v>17</v>
      </c>
      <c r="E900" s="5">
        <f>20.5-D900</f>
        <v>3.5</v>
      </c>
      <c r="F900" s="6">
        <v>211361</v>
      </c>
      <c r="G900" s="6">
        <v>156407.14000000001</v>
      </c>
      <c r="H900" s="6">
        <f>(G900-F900)/E900</f>
        <v>-15701.102857142852</v>
      </c>
      <c r="I900" s="6">
        <f t="shared" si="28"/>
        <v>-54953.859999999986</v>
      </c>
      <c r="J900" s="7">
        <v>1</v>
      </c>
      <c r="K900" s="7">
        <v>8</v>
      </c>
      <c r="L900" s="7">
        <v>3</v>
      </c>
      <c r="M900" s="7">
        <f>AVERAGE(J900:L900)</f>
        <v>4</v>
      </c>
      <c r="N900" s="7" t="str">
        <f>IF(M900&lt;=6.9, "Detractor", IF(M900&lt;=8.9, "Neutral",IF(M900&gt;=9, "Promoter")))</f>
        <v>Detractor</v>
      </c>
      <c r="O900" s="5" t="s">
        <v>23</v>
      </c>
      <c r="P900" s="5" t="s">
        <v>22</v>
      </c>
      <c r="Q900" s="5" t="s">
        <v>23</v>
      </c>
      <c r="R900" s="7" t="s">
        <v>24</v>
      </c>
      <c r="S900" s="7">
        <v>1</v>
      </c>
      <c r="T900" s="7">
        <v>0.17</v>
      </c>
      <c r="U900" s="7" t="str">
        <f t="shared" si="29"/>
        <v>Low</v>
      </c>
    </row>
    <row r="901" spans="1:21" x14ac:dyDescent="0.5">
      <c r="A901" s="5" t="s">
        <v>944</v>
      </c>
      <c r="B901" s="5" t="s">
        <v>31</v>
      </c>
      <c r="C901" s="5" t="s">
        <v>54</v>
      </c>
      <c r="D901" s="5">
        <v>17.5</v>
      </c>
      <c r="E901" s="5">
        <f>20.5-D901</f>
        <v>3</v>
      </c>
      <c r="F901" s="6">
        <v>171966</v>
      </c>
      <c r="G901" s="6">
        <v>116936.88</v>
      </c>
      <c r="H901" s="6">
        <f>(G901-F901)/E901</f>
        <v>-18343.039999999997</v>
      </c>
      <c r="I901" s="6">
        <f t="shared" si="28"/>
        <v>-55029.119999999995</v>
      </c>
      <c r="J901" s="7">
        <v>1</v>
      </c>
      <c r="K901" s="7">
        <v>3</v>
      </c>
      <c r="L901" s="7">
        <v>6</v>
      </c>
      <c r="M901" s="7">
        <f>AVERAGE(J901:L901)</f>
        <v>3.3333333333333335</v>
      </c>
      <c r="N901" s="7" t="str">
        <f>IF(M901&lt;=6.9, "Detractor", IF(M901&lt;=8.9, "Neutral",IF(M901&gt;=9, "Promoter")))</f>
        <v>Detractor</v>
      </c>
      <c r="O901" s="5" t="s">
        <v>22</v>
      </c>
      <c r="P901" s="5" t="s">
        <v>23</v>
      </c>
      <c r="Q901" s="5" t="s">
        <v>22</v>
      </c>
      <c r="R901" s="7" t="s">
        <v>36</v>
      </c>
      <c r="S901" s="7">
        <v>6</v>
      </c>
      <c r="T901" s="7">
        <v>0.13</v>
      </c>
      <c r="U901" s="7" t="str">
        <f t="shared" si="29"/>
        <v>Low</v>
      </c>
    </row>
    <row r="902" spans="1:21" x14ac:dyDescent="0.5">
      <c r="A902" s="5" t="s">
        <v>595</v>
      </c>
      <c r="B902" s="5" t="s">
        <v>31</v>
      </c>
      <c r="C902" s="5" t="s">
        <v>72</v>
      </c>
      <c r="D902" s="5">
        <v>18.25</v>
      </c>
      <c r="E902" s="5">
        <f>20.5-D902</f>
        <v>2.25</v>
      </c>
      <c r="F902" s="6">
        <v>218359</v>
      </c>
      <c r="G902" s="6">
        <v>176870.79</v>
      </c>
      <c r="H902" s="6">
        <f>(G902-F902)/E902</f>
        <v>-18439.20444444444</v>
      </c>
      <c r="I902" s="6">
        <f t="shared" si="28"/>
        <v>-41488.209999999992</v>
      </c>
      <c r="J902" s="7" t="s">
        <v>21</v>
      </c>
      <c r="K902" s="7">
        <v>4</v>
      </c>
      <c r="L902" s="7">
        <v>10</v>
      </c>
      <c r="M902" s="7">
        <f>AVERAGE(J902:L902)</f>
        <v>7</v>
      </c>
      <c r="N902" s="7" t="str">
        <f>IF(M902&lt;=6.9, "Detractor", IF(M902&lt;=8.9, "Neutral",IF(M902&gt;=9, "Promoter")))</f>
        <v>Neutral</v>
      </c>
      <c r="O902" s="5" t="s">
        <v>23</v>
      </c>
      <c r="P902" s="5" t="s">
        <v>22</v>
      </c>
      <c r="Q902" s="5" t="s">
        <v>23</v>
      </c>
      <c r="R902" s="7" t="s">
        <v>36</v>
      </c>
      <c r="S902" s="7">
        <v>3</v>
      </c>
      <c r="T902" s="7">
        <v>0.16</v>
      </c>
      <c r="U902" s="7" t="str">
        <f t="shared" si="29"/>
        <v>Low</v>
      </c>
    </row>
    <row r="903" spans="1:21" x14ac:dyDescent="0.5">
      <c r="A903" s="5" t="s">
        <v>171</v>
      </c>
      <c r="B903" s="5" t="s">
        <v>26</v>
      </c>
      <c r="C903" s="5" t="s">
        <v>41</v>
      </c>
      <c r="D903" s="5">
        <v>18</v>
      </c>
      <c r="E903" s="5">
        <f>20.5-D903</f>
        <v>2.5</v>
      </c>
      <c r="F903" s="6">
        <v>129460</v>
      </c>
      <c r="G903" s="6">
        <v>82854.399999999994</v>
      </c>
      <c r="H903" s="6">
        <f>(G903-F903)/E903</f>
        <v>-18642.240000000002</v>
      </c>
      <c r="I903" s="6">
        <f t="shared" si="28"/>
        <v>-46605.600000000006</v>
      </c>
      <c r="J903" s="7" t="s">
        <v>21</v>
      </c>
      <c r="K903" s="7">
        <v>9</v>
      </c>
      <c r="L903" s="7">
        <v>3</v>
      </c>
      <c r="M903" s="7">
        <f>AVERAGE(J903:L903)</f>
        <v>6</v>
      </c>
      <c r="N903" s="7" t="str">
        <f>IF(M903&lt;=6.9, "Detractor", IF(M903&lt;=8.9, "Neutral",IF(M903&gt;=9, "Promoter")))</f>
        <v>Detractor</v>
      </c>
      <c r="O903" s="5" t="s">
        <v>22</v>
      </c>
      <c r="P903" s="5" t="s">
        <v>23</v>
      </c>
      <c r="Q903" s="5" t="s">
        <v>23</v>
      </c>
      <c r="R903" s="7" t="s">
        <v>36</v>
      </c>
      <c r="S903" s="7">
        <v>0</v>
      </c>
      <c r="T903" s="7">
        <v>0.28999999999999998</v>
      </c>
      <c r="U903" s="7" t="str">
        <f t="shared" si="29"/>
        <v>Medium</v>
      </c>
    </row>
    <row r="904" spans="1:21" x14ac:dyDescent="0.5">
      <c r="A904" s="5" t="s">
        <v>533</v>
      </c>
      <c r="B904" s="5" t="s">
        <v>35</v>
      </c>
      <c r="C904" s="5" t="s">
        <v>33</v>
      </c>
      <c r="D904" s="5">
        <v>17</v>
      </c>
      <c r="E904" s="5">
        <f>20.5-D904</f>
        <v>3.5</v>
      </c>
      <c r="F904" s="6">
        <v>124924</v>
      </c>
      <c r="G904" s="6">
        <v>58714.28</v>
      </c>
      <c r="H904" s="6">
        <f>(G904-F904)/E904</f>
        <v>-18917.062857142857</v>
      </c>
      <c r="I904" s="6">
        <f t="shared" si="28"/>
        <v>-66209.72</v>
      </c>
      <c r="J904" s="7">
        <v>3</v>
      </c>
      <c r="K904" s="7">
        <v>3</v>
      </c>
      <c r="L904" s="7">
        <v>1</v>
      </c>
      <c r="M904" s="7">
        <f>AVERAGE(J904:L904)</f>
        <v>2.3333333333333335</v>
      </c>
      <c r="N904" s="7" t="str">
        <f>IF(M904&lt;=6.9, "Detractor", IF(M904&lt;=8.9, "Neutral",IF(M904&gt;=9, "Promoter")))</f>
        <v>Detractor</v>
      </c>
      <c r="O904" s="5" t="s">
        <v>22</v>
      </c>
      <c r="P904" s="5" t="s">
        <v>22</v>
      </c>
      <c r="Q904" s="5" t="s">
        <v>23</v>
      </c>
      <c r="R904" s="7" t="s">
        <v>24</v>
      </c>
      <c r="S904" s="7">
        <v>3</v>
      </c>
      <c r="T904" s="7">
        <v>0.26</v>
      </c>
      <c r="U904" s="7" t="str">
        <f t="shared" si="29"/>
        <v>Medium</v>
      </c>
    </row>
    <row r="905" spans="1:21" x14ac:dyDescent="0.5">
      <c r="A905" s="5" t="s">
        <v>955</v>
      </c>
      <c r="B905" s="5" t="s">
        <v>35</v>
      </c>
      <c r="C905" s="5" t="s">
        <v>20</v>
      </c>
      <c r="D905" s="5">
        <v>17.75</v>
      </c>
      <c r="E905" s="5">
        <f>20.5-D905</f>
        <v>2.75</v>
      </c>
      <c r="F905" s="6">
        <v>224950</v>
      </c>
      <c r="G905" s="6">
        <v>161964</v>
      </c>
      <c r="H905" s="6">
        <f>(G905-F905)/E905</f>
        <v>-22904</v>
      </c>
      <c r="I905" s="6">
        <f t="shared" si="28"/>
        <v>-62986</v>
      </c>
      <c r="J905" s="7">
        <v>4</v>
      </c>
      <c r="K905" s="7">
        <v>10</v>
      </c>
      <c r="L905" s="7">
        <v>1</v>
      </c>
      <c r="M905" s="7">
        <f>AVERAGE(J905:L905)</f>
        <v>5</v>
      </c>
      <c r="N905" s="7" t="str">
        <f>IF(M905&lt;=6.9, "Detractor", IF(M905&lt;=8.9, "Neutral",IF(M905&gt;=9, "Promoter")))</f>
        <v>Detractor</v>
      </c>
      <c r="O905" s="5" t="s">
        <v>22</v>
      </c>
      <c r="P905" s="5" t="s">
        <v>22</v>
      </c>
      <c r="Q905" s="5" t="s">
        <v>22</v>
      </c>
      <c r="R905" s="7" t="s">
        <v>36</v>
      </c>
      <c r="S905" s="7" t="e">
        <v>#N/A</v>
      </c>
      <c r="T905" s="7" t="e">
        <v>#N/A</v>
      </c>
      <c r="U905" s="7" t="e">
        <f t="shared" si="29"/>
        <v>#N/A</v>
      </c>
    </row>
    <row r="906" spans="1:21" x14ac:dyDescent="0.5">
      <c r="A906" s="5" t="s">
        <v>226</v>
      </c>
      <c r="B906" s="5" t="s">
        <v>26</v>
      </c>
      <c r="C906" s="5" t="s">
        <v>39</v>
      </c>
      <c r="D906" s="5">
        <v>18.25</v>
      </c>
      <c r="E906" s="5">
        <f>20.5-D906</f>
        <v>2.25</v>
      </c>
      <c r="F906" s="6">
        <v>369525</v>
      </c>
      <c r="G906" s="6">
        <v>317791.5</v>
      </c>
      <c r="H906" s="6">
        <f>(G906-F906)/E906</f>
        <v>-22992.666666666668</v>
      </c>
      <c r="I906" s="6">
        <f t="shared" si="28"/>
        <v>-51733.5</v>
      </c>
      <c r="J906" s="7" t="s">
        <v>21</v>
      </c>
      <c r="K906" s="7">
        <v>5</v>
      </c>
      <c r="L906" s="7">
        <v>8</v>
      </c>
      <c r="M906" s="7">
        <f>AVERAGE(J906:L906)</f>
        <v>6.5</v>
      </c>
      <c r="N906" s="7" t="str">
        <f>IF(M906&lt;=6.9, "Detractor", IF(M906&lt;=8.9, "Neutral",IF(M906&gt;=9, "Promoter")))</f>
        <v>Detractor</v>
      </c>
      <c r="O906" s="5" t="s">
        <v>22</v>
      </c>
      <c r="P906" s="5" t="s">
        <v>23</v>
      </c>
      <c r="Q906" s="5" t="s">
        <v>22</v>
      </c>
      <c r="R906" s="7" t="s">
        <v>24</v>
      </c>
      <c r="S906" s="7">
        <v>1</v>
      </c>
      <c r="T906" s="7">
        <v>0.11</v>
      </c>
      <c r="U906" s="7" t="str">
        <f t="shared" si="29"/>
        <v>Low</v>
      </c>
    </row>
    <row r="907" spans="1:21" x14ac:dyDescent="0.5">
      <c r="A907" s="5" t="s">
        <v>713</v>
      </c>
      <c r="B907" s="5" t="s">
        <v>26</v>
      </c>
      <c r="C907" s="5" t="s">
        <v>54</v>
      </c>
      <c r="D907" s="5">
        <v>19</v>
      </c>
      <c r="E907" s="5">
        <f>20.5-D907</f>
        <v>1.5</v>
      </c>
      <c r="F907" s="6">
        <v>386829</v>
      </c>
      <c r="G907" s="6">
        <v>352014.39</v>
      </c>
      <c r="H907" s="6">
        <f>(G907-F907)/E907</f>
        <v>-23209.739999999991</v>
      </c>
      <c r="I907" s="6">
        <f t="shared" si="28"/>
        <v>-34814.609999999986</v>
      </c>
      <c r="J907" s="7" t="s">
        <v>21</v>
      </c>
      <c r="K907" s="7" t="s">
        <v>21</v>
      </c>
      <c r="L907" s="7">
        <v>2</v>
      </c>
      <c r="M907" s="7">
        <f>AVERAGE(J907:L907)</f>
        <v>2</v>
      </c>
      <c r="N907" s="7" t="str">
        <f>IF(M907&lt;=6.9, "Detractor", IF(M907&lt;=8.9, "Neutral",IF(M907&gt;=9, "Promoter")))</f>
        <v>Detractor</v>
      </c>
      <c r="O907" s="5" t="s">
        <v>22</v>
      </c>
      <c r="P907" s="5" t="s">
        <v>22</v>
      </c>
      <c r="Q907" s="5" t="s">
        <v>23</v>
      </c>
      <c r="R907" s="7" t="s">
        <v>36</v>
      </c>
      <c r="S907" s="7">
        <v>0</v>
      </c>
      <c r="T907" s="7">
        <v>0.17</v>
      </c>
      <c r="U907" s="7" t="str">
        <f t="shared" si="29"/>
        <v>Low</v>
      </c>
    </row>
    <row r="908" spans="1:21" x14ac:dyDescent="0.5">
      <c r="A908" s="5" t="s">
        <v>459</v>
      </c>
      <c r="B908" s="5" t="s">
        <v>35</v>
      </c>
      <c r="C908" s="5" t="s">
        <v>46</v>
      </c>
      <c r="D908" s="5">
        <v>17.5</v>
      </c>
      <c r="E908" s="5">
        <f>20.5-D908</f>
        <v>3</v>
      </c>
      <c r="F908" s="6">
        <v>82467</v>
      </c>
      <c r="G908" s="6">
        <v>5772.6900000000023</v>
      </c>
      <c r="H908" s="6">
        <f>(G908-F908)/E908</f>
        <v>-25564.77</v>
      </c>
      <c r="I908" s="6">
        <f t="shared" si="28"/>
        <v>-76694.31</v>
      </c>
      <c r="J908" s="7">
        <v>5</v>
      </c>
      <c r="K908" s="7">
        <v>5</v>
      </c>
      <c r="L908" s="7">
        <v>10</v>
      </c>
      <c r="M908" s="7">
        <f>AVERAGE(J908:L908)</f>
        <v>6.666666666666667</v>
      </c>
      <c r="N908" s="7" t="str">
        <f>IF(M908&lt;=6.9, "Detractor", IF(M908&lt;=8.9, "Neutral",IF(M908&gt;=9, "Promoter")))</f>
        <v>Detractor</v>
      </c>
      <c r="O908" s="5" t="s">
        <v>23</v>
      </c>
      <c r="P908" s="5" t="s">
        <v>22</v>
      </c>
      <c r="Q908" s="5" t="s">
        <v>23</v>
      </c>
      <c r="R908" s="7" t="s">
        <v>36</v>
      </c>
      <c r="S908" s="7">
        <v>2</v>
      </c>
      <c r="T908" s="7">
        <v>0.21</v>
      </c>
      <c r="U908" s="7" t="str">
        <f t="shared" si="29"/>
        <v>Low</v>
      </c>
    </row>
    <row r="909" spans="1:21" x14ac:dyDescent="0.5">
      <c r="A909" s="5" t="s">
        <v>915</v>
      </c>
      <c r="B909" s="5" t="s">
        <v>19</v>
      </c>
      <c r="C909" s="5" t="s">
        <v>33</v>
      </c>
      <c r="D909" s="5">
        <v>17.25</v>
      </c>
      <c r="E909" s="5">
        <f>20.5-D909</f>
        <v>3.25</v>
      </c>
      <c r="F909" s="6">
        <v>655978</v>
      </c>
      <c r="G909" s="6">
        <v>570700.86</v>
      </c>
      <c r="H909" s="6">
        <f>(G909-F909)/E909</f>
        <v>-26239.120000000003</v>
      </c>
      <c r="I909" s="6">
        <f t="shared" si="28"/>
        <v>-85277.140000000014</v>
      </c>
      <c r="J909" s="7">
        <v>10</v>
      </c>
      <c r="K909" s="7">
        <v>8</v>
      </c>
      <c r="L909" s="7">
        <v>2</v>
      </c>
      <c r="M909" s="7">
        <f>AVERAGE(J909:L909)</f>
        <v>6.666666666666667</v>
      </c>
      <c r="N909" s="7" t="str">
        <f>IF(M909&lt;=6.9, "Detractor", IF(M909&lt;=8.9, "Neutral",IF(M909&gt;=9, "Promoter")))</f>
        <v>Detractor</v>
      </c>
      <c r="O909" s="5" t="s">
        <v>23</v>
      </c>
      <c r="P909" s="5" t="s">
        <v>22</v>
      </c>
      <c r="Q909" s="5" t="s">
        <v>23</v>
      </c>
      <c r="R909" s="7" t="s">
        <v>36</v>
      </c>
      <c r="S909" s="7">
        <v>5</v>
      </c>
      <c r="T909" s="7">
        <v>0.01</v>
      </c>
      <c r="U909" s="7" t="str">
        <f t="shared" si="29"/>
        <v>Low</v>
      </c>
    </row>
    <row r="910" spans="1:21" x14ac:dyDescent="0.5">
      <c r="A910" s="5" t="s">
        <v>962</v>
      </c>
      <c r="B910" s="5" t="s">
        <v>19</v>
      </c>
      <c r="C910" s="5" t="s">
        <v>54</v>
      </c>
      <c r="D910" s="5">
        <v>19.5</v>
      </c>
      <c r="E910" s="5">
        <f>20.5-D910</f>
        <v>1</v>
      </c>
      <c r="F910" s="6">
        <v>894896</v>
      </c>
      <c r="G910" s="6">
        <v>868049.12</v>
      </c>
      <c r="H910" s="6">
        <f>(G910-F910)/E910</f>
        <v>-26846.880000000005</v>
      </c>
      <c r="I910" s="6">
        <f t="shared" si="28"/>
        <v>-26846.880000000005</v>
      </c>
      <c r="J910" s="7" t="s">
        <v>21</v>
      </c>
      <c r="K910" s="7" t="s">
        <v>21</v>
      </c>
      <c r="L910" s="7">
        <v>9</v>
      </c>
      <c r="M910" s="7">
        <f>AVERAGE(J910:L910)</f>
        <v>9</v>
      </c>
      <c r="N910" s="7" t="str">
        <f>IF(M910&lt;=6.9, "Detractor", IF(M910&lt;=8.9, "Neutral",IF(M910&gt;=9, "Promoter")))</f>
        <v>Promoter</v>
      </c>
      <c r="O910" s="5" t="s">
        <v>22</v>
      </c>
      <c r="P910" s="5" t="s">
        <v>23</v>
      </c>
      <c r="Q910" s="5" t="s">
        <v>22</v>
      </c>
      <c r="R910" s="7" t="s">
        <v>36</v>
      </c>
      <c r="S910" s="7">
        <v>2</v>
      </c>
      <c r="T910" s="7">
        <v>0</v>
      </c>
      <c r="U910" s="7" t="str">
        <f t="shared" si="29"/>
        <v>Low</v>
      </c>
    </row>
    <row r="911" spans="1:21" x14ac:dyDescent="0.5">
      <c r="A911" s="5" t="s">
        <v>149</v>
      </c>
      <c r="B911" s="5" t="s">
        <v>35</v>
      </c>
      <c r="C911" s="5" t="s">
        <v>39</v>
      </c>
      <c r="D911" s="5">
        <v>17.5</v>
      </c>
      <c r="E911" s="5">
        <f>20.5-D911</f>
        <v>3</v>
      </c>
      <c r="F911" s="6">
        <v>162402</v>
      </c>
      <c r="G911" s="6">
        <v>81201</v>
      </c>
      <c r="H911" s="6">
        <f>(G911-F911)/E911</f>
        <v>-27067</v>
      </c>
      <c r="I911" s="6">
        <f t="shared" si="28"/>
        <v>-81201</v>
      </c>
      <c r="J911" s="7">
        <v>1</v>
      </c>
      <c r="K911" s="7">
        <v>1</v>
      </c>
      <c r="L911" s="7">
        <v>10</v>
      </c>
      <c r="M911" s="7">
        <f>AVERAGE(J911:L911)</f>
        <v>4</v>
      </c>
      <c r="N911" s="7" t="str">
        <f>IF(M911&lt;=6.9, "Detractor", IF(M911&lt;=8.9, "Neutral",IF(M911&gt;=9, "Promoter")))</f>
        <v>Detractor</v>
      </c>
      <c r="O911" s="5" t="s">
        <v>22</v>
      </c>
      <c r="P911" s="5" t="s">
        <v>22</v>
      </c>
      <c r="Q911" s="5" t="s">
        <v>23</v>
      </c>
      <c r="R911" s="7" t="s">
        <v>24</v>
      </c>
      <c r="S911" s="7">
        <v>6</v>
      </c>
      <c r="T911" s="7">
        <v>0</v>
      </c>
      <c r="U911" s="7" t="str">
        <f t="shared" si="29"/>
        <v>Low</v>
      </c>
    </row>
    <row r="912" spans="1:21" x14ac:dyDescent="0.5">
      <c r="A912" s="5" t="s">
        <v>790</v>
      </c>
      <c r="B912" s="5" t="s">
        <v>31</v>
      </c>
      <c r="C912" s="5" t="s">
        <v>43</v>
      </c>
      <c r="D912" s="5">
        <v>18.75</v>
      </c>
      <c r="E912" s="5">
        <f>20.5-D912</f>
        <v>1.75</v>
      </c>
      <c r="F912" s="6">
        <v>128999</v>
      </c>
      <c r="G912" s="6">
        <v>81269.37</v>
      </c>
      <c r="H912" s="6">
        <f>(G912-F912)/E912</f>
        <v>-27274.074285714287</v>
      </c>
      <c r="I912" s="6">
        <f t="shared" si="28"/>
        <v>-47729.630000000005</v>
      </c>
      <c r="J912" s="7" t="s">
        <v>21</v>
      </c>
      <c r="K912" s="7">
        <v>7</v>
      </c>
      <c r="L912" s="7">
        <v>9</v>
      </c>
      <c r="M912" s="7">
        <f>AVERAGE(J912:L912)</f>
        <v>8</v>
      </c>
      <c r="N912" s="7" t="str">
        <f>IF(M912&lt;=6.9, "Detractor", IF(M912&lt;=8.9, "Neutral",IF(M912&gt;=9, "Promoter")))</f>
        <v>Neutral</v>
      </c>
      <c r="O912" s="5" t="s">
        <v>23</v>
      </c>
      <c r="P912" s="5" t="s">
        <v>22</v>
      </c>
      <c r="Q912" s="5" t="s">
        <v>22</v>
      </c>
      <c r="R912" s="7" t="s">
        <v>24</v>
      </c>
      <c r="S912" s="7">
        <v>0</v>
      </c>
      <c r="T912" s="7">
        <v>0.23</v>
      </c>
      <c r="U912" s="7" t="str">
        <f t="shared" si="29"/>
        <v>Low</v>
      </c>
    </row>
    <row r="913" spans="1:21" x14ac:dyDescent="0.5">
      <c r="A913" s="5" t="s">
        <v>522</v>
      </c>
      <c r="B913" s="5" t="s">
        <v>31</v>
      </c>
      <c r="C913" s="5" t="s">
        <v>33</v>
      </c>
      <c r="D913" s="5">
        <v>18</v>
      </c>
      <c r="E913" s="5">
        <f>20.5-D913</f>
        <v>2.5</v>
      </c>
      <c r="F913" s="6">
        <v>230246</v>
      </c>
      <c r="G913" s="6">
        <v>161172.20000000001</v>
      </c>
      <c r="H913" s="6">
        <f>(G913-F913)/E913</f>
        <v>-27629.519999999997</v>
      </c>
      <c r="I913" s="6">
        <f t="shared" si="28"/>
        <v>-69073.799999999988</v>
      </c>
      <c r="J913" s="7" t="s">
        <v>21</v>
      </c>
      <c r="K913" s="7">
        <v>7</v>
      </c>
      <c r="L913" s="7">
        <v>9</v>
      </c>
      <c r="M913" s="7">
        <f>AVERAGE(J913:L913)</f>
        <v>8</v>
      </c>
      <c r="N913" s="7" t="str">
        <f>IF(M913&lt;=6.9, "Detractor", IF(M913&lt;=8.9, "Neutral",IF(M913&gt;=9, "Promoter")))</f>
        <v>Neutral</v>
      </c>
      <c r="O913" s="5" t="s">
        <v>23</v>
      </c>
      <c r="P913" s="5" t="s">
        <v>22</v>
      </c>
      <c r="Q913" s="5" t="s">
        <v>23</v>
      </c>
      <c r="R913" s="7" t="s">
        <v>36</v>
      </c>
      <c r="S913" s="7">
        <v>0</v>
      </c>
      <c r="T913" s="7">
        <v>0.26</v>
      </c>
      <c r="U913" s="7" t="str">
        <f t="shared" si="29"/>
        <v>Medium</v>
      </c>
    </row>
    <row r="914" spans="1:21" x14ac:dyDescent="0.5">
      <c r="A914" s="5" t="s">
        <v>660</v>
      </c>
      <c r="B914" s="5" t="s">
        <v>19</v>
      </c>
      <c r="C914" s="5" t="s">
        <v>39</v>
      </c>
      <c r="D914" s="5">
        <v>18</v>
      </c>
      <c r="E914" s="5">
        <f>20.5-D914</f>
        <v>2.5</v>
      </c>
      <c r="F914" s="6">
        <v>402603</v>
      </c>
      <c r="G914" s="6">
        <v>330134.46000000002</v>
      </c>
      <c r="H914" s="6">
        <f>(G914-F914)/E914</f>
        <v>-28987.41599999999</v>
      </c>
      <c r="I914" s="6">
        <f t="shared" si="28"/>
        <v>-72468.539999999979</v>
      </c>
      <c r="J914" s="7" t="s">
        <v>21</v>
      </c>
      <c r="K914" s="7">
        <v>3</v>
      </c>
      <c r="L914" s="7">
        <v>1</v>
      </c>
      <c r="M914" s="7">
        <f>AVERAGE(J914:L914)</f>
        <v>2</v>
      </c>
      <c r="N914" s="7" t="str">
        <f>IF(M914&lt;=6.9, "Detractor", IF(M914&lt;=8.9, "Neutral",IF(M914&gt;=9, "Promoter")))</f>
        <v>Detractor</v>
      </c>
      <c r="O914" s="5" t="s">
        <v>22</v>
      </c>
      <c r="P914" s="5" t="s">
        <v>22</v>
      </c>
      <c r="Q914" s="5" t="s">
        <v>23</v>
      </c>
      <c r="R914" s="7" t="s">
        <v>24</v>
      </c>
      <c r="S914" s="7">
        <v>0</v>
      </c>
      <c r="T914" s="7">
        <v>0.86</v>
      </c>
      <c r="U914" s="7" t="str">
        <f t="shared" si="29"/>
        <v>Highest</v>
      </c>
    </row>
    <row r="915" spans="1:21" x14ac:dyDescent="0.5">
      <c r="A915" s="5" t="s">
        <v>379</v>
      </c>
      <c r="B915" s="5" t="s">
        <v>31</v>
      </c>
      <c r="C915" s="5" t="s">
        <v>43</v>
      </c>
      <c r="D915" s="5">
        <v>17.25</v>
      </c>
      <c r="E915" s="5">
        <f>20.5-D915</f>
        <v>3.25</v>
      </c>
      <c r="F915" s="6">
        <v>171612</v>
      </c>
      <c r="G915" s="6">
        <v>77225.399999999994</v>
      </c>
      <c r="H915" s="6">
        <f>(G915-F915)/E915</f>
        <v>-29042.030769230772</v>
      </c>
      <c r="I915" s="6">
        <f t="shared" si="28"/>
        <v>-94386.6</v>
      </c>
      <c r="J915" s="7">
        <v>7</v>
      </c>
      <c r="K915" s="7">
        <v>5</v>
      </c>
      <c r="L915" s="7">
        <v>3</v>
      </c>
      <c r="M915" s="7">
        <f>AVERAGE(J915:L915)</f>
        <v>5</v>
      </c>
      <c r="N915" s="7" t="str">
        <f>IF(M915&lt;=6.9, "Detractor", IF(M915&lt;=8.9, "Neutral",IF(M915&gt;=9, "Promoter")))</f>
        <v>Detractor</v>
      </c>
      <c r="O915" s="5" t="s">
        <v>22</v>
      </c>
      <c r="P915" s="5" t="s">
        <v>22</v>
      </c>
      <c r="Q915" s="5" t="s">
        <v>22</v>
      </c>
      <c r="R915" s="7" t="s">
        <v>36</v>
      </c>
      <c r="S915" s="7">
        <v>1</v>
      </c>
      <c r="T915" s="7">
        <v>0.15</v>
      </c>
      <c r="U915" s="7" t="str">
        <f t="shared" si="29"/>
        <v>Low</v>
      </c>
    </row>
    <row r="916" spans="1:21" x14ac:dyDescent="0.5">
      <c r="A916" s="5" t="s">
        <v>94</v>
      </c>
      <c r="B916" s="5" t="s">
        <v>35</v>
      </c>
      <c r="C916" s="5" t="s">
        <v>70</v>
      </c>
      <c r="D916" s="5">
        <v>19.5</v>
      </c>
      <c r="E916" s="5">
        <f>20.5-D916</f>
        <v>1</v>
      </c>
      <c r="F916" s="6">
        <v>86607</v>
      </c>
      <c r="G916" s="6">
        <v>57160.619999999995</v>
      </c>
      <c r="H916" s="6">
        <f>(G916-F916)/E916</f>
        <v>-29446.380000000005</v>
      </c>
      <c r="I916" s="6">
        <f t="shared" si="28"/>
        <v>-29446.380000000005</v>
      </c>
      <c r="J916" s="7" t="s">
        <v>21</v>
      </c>
      <c r="K916" s="7" t="s">
        <v>21</v>
      </c>
      <c r="L916" s="7">
        <v>5</v>
      </c>
      <c r="M916" s="7">
        <f>AVERAGE(J916:L916)</f>
        <v>5</v>
      </c>
      <c r="N916" s="7" t="str">
        <f>IF(M916&lt;=6.9, "Detractor", IF(M916&lt;=8.9, "Neutral",IF(M916&gt;=9, "Promoter")))</f>
        <v>Detractor</v>
      </c>
      <c r="O916" s="5" t="s">
        <v>23</v>
      </c>
      <c r="P916" s="5" t="s">
        <v>23</v>
      </c>
      <c r="Q916" s="5" t="s">
        <v>22</v>
      </c>
      <c r="R916" s="7" t="s">
        <v>36</v>
      </c>
      <c r="S916" s="7">
        <v>1</v>
      </c>
      <c r="T916" s="7">
        <v>0.03</v>
      </c>
      <c r="U916" s="7" t="str">
        <f t="shared" si="29"/>
        <v>Low</v>
      </c>
    </row>
    <row r="917" spans="1:21" x14ac:dyDescent="0.5">
      <c r="A917" s="5" t="s">
        <v>305</v>
      </c>
      <c r="B917" s="5" t="s">
        <v>26</v>
      </c>
      <c r="C917" s="5" t="s">
        <v>46</v>
      </c>
      <c r="D917" s="5">
        <v>17.25</v>
      </c>
      <c r="E917" s="5">
        <f>20.5-D917</f>
        <v>3.25</v>
      </c>
      <c r="F917" s="6">
        <v>207962</v>
      </c>
      <c r="G917" s="6">
        <v>110219.86</v>
      </c>
      <c r="H917" s="6">
        <f>(G917-F917)/E917</f>
        <v>-30074.504615384616</v>
      </c>
      <c r="I917" s="6">
        <f t="shared" si="28"/>
        <v>-97742.14</v>
      </c>
      <c r="J917" s="7">
        <v>5</v>
      </c>
      <c r="K917" s="7">
        <v>7</v>
      </c>
      <c r="L917" s="7">
        <v>3</v>
      </c>
      <c r="M917" s="7">
        <f>AVERAGE(J917:L917)</f>
        <v>5</v>
      </c>
      <c r="N917" s="7" t="str">
        <f>IF(M917&lt;=6.9, "Detractor", IF(M917&lt;=8.9, "Neutral",IF(M917&gt;=9, "Promoter")))</f>
        <v>Detractor</v>
      </c>
      <c r="O917" s="5" t="s">
        <v>22</v>
      </c>
      <c r="P917" s="5" t="s">
        <v>23</v>
      </c>
      <c r="Q917" s="5" t="s">
        <v>23</v>
      </c>
      <c r="R917" s="7" t="s">
        <v>36</v>
      </c>
      <c r="S917" s="7">
        <v>0</v>
      </c>
      <c r="T917" s="7">
        <v>0.42</v>
      </c>
      <c r="U917" s="7" t="str">
        <f t="shared" si="29"/>
        <v>Medium</v>
      </c>
    </row>
    <row r="918" spans="1:21" x14ac:dyDescent="0.5">
      <c r="A918" s="5" t="s">
        <v>300</v>
      </c>
      <c r="B918" s="5" t="s">
        <v>26</v>
      </c>
      <c r="C918" s="5" t="s">
        <v>20</v>
      </c>
      <c r="D918" s="5">
        <v>18.5</v>
      </c>
      <c r="E918" s="5">
        <f>20.5-D918</f>
        <v>2</v>
      </c>
      <c r="F918" s="6">
        <v>438725</v>
      </c>
      <c r="G918" s="6">
        <v>377303.5</v>
      </c>
      <c r="H918" s="6">
        <f>(G918-F918)/E918</f>
        <v>-30710.75</v>
      </c>
      <c r="I918" s="6">
        <f t="shared" si="28"/>
        <v>-61421.5</v>
      </c>
      <c r="J918" s="7" t="s">
        <v>21</v>
      </c>
      <c r="K918" s="7">
        <v>3</v>
      </c>
      <c r="L918" s="7">
        <v>3</v>
      </c>
      <c r="M918" s="7">
        <f>AVERAGE(J918:L918)</f>
        <v>3</v>
      </c>
      <c r="N918" s="7" t="str">
        <f>IF(M918&lt;=6.9, "Detractor", IF(M918&lt;=8.9, "Neutral",IF(M918&gt;=9, "Promoter")))</f>
        <v>Detractor</v>
      </c>
      <c r="O918" s="5" t="s">
        <v>22</v>
      </c>
      <c r="P918" s="5" t="s">
        <v>22</v>
      </c>
      <c r="Q918" s="5" t="s">
        <v>22</v>
      </c>
      <c r="R918" s="7" t="s">
        <v>36</v>
      </c>
      <c r="S918" s="7" t="e">
        <v>#N/A</v>
      </c>
      <c r="T918" s="7" t="e">
        <v>#N/A</v>
      </c>
      <c r="U918" s="7" t="e">
        <f t="shared" si="29"/>
        <v>#N/A</v>
      </c>
    </row>
    <row r="919" spans="1:21" x14ac:dyDescent="0.5">
      <c r="A919" s="5" t="s">
        <v>588</v>
      </c>
      <c r="B919" s="5" t="s">
        <v>35</v>
      </c>
      <c r="C919" s="5" t="s">
        <v>20</v>
      </c>
      <c r="D919" s="5">
        <v>19.75</v>
      </c>
      <c r="E919" s="5">
        <f>20.5-D919</f>
        <v>0.75</v>
      </c>
      <c r="F919" s="6">
        <v>114289</v>
      </c>
      <c r="G919" s="6">
        <v>88002.53</v>
      </c>
      <c r="H919" s="6">
        <f>(G919-F919)/E919</f>
        <v>-35048.626666666671</v>
      </c>
      <c r="I919" s="6">
        <f t="shared" si="28"/>
        <v>-26286.47</v>
      </c>
      <c r="J919" s="7" t="s">
        <v>21</v>
      </c>
      <c r="K919" s="7" t="s">
        <v>21</v>
      </c>
      <c r="L919" s="7">
        <v>3</v>
      </c>
      <c r="M919" s="7">
        <f>AVERAGE(J919:L919)</f>
        <v>3</v>
      </c>
      <c r="N919" s="7" t="str">
        <f>IF(M919&lt;=6.9, "Detractor", IF(M919&lt;=8.9, "Neutral",IF(M919&gt;=9, "Promoter")))</f>
        <v>Detractor</v>
      </c>
      <c r="O919" s="5" t="s">
        <v>22</v>
      </c>
      <c r="P919" s="5" t="s">
        <v>23</v>
      </c>
      <c r="Q919" s="5" t="s">
        <v>23</v>
      </c>
      <c r="R919" s="7" t="s">
        <v>36</v>
      </c>
      <c r="S919" s="7" t="e">
        <v>#N/A</v>
      </c>
      <c r="T919" s="7" t="e">
        <v>#N/A</v>
      </c>
      <c r="U919" s="7" t="e">
        <f t="shared" si="29"/>
        <v>#N/A</v>
      </c>
    </row>
    <row r="920" spans="1:21" x14ac:dyDescent="0.5">
      <c r="A920" s="5" t="s">
        <v>815</v>
      </c>
      <c r="B920" s="5" t="s">
        <v>31</v>
      </c>
      <c r="C920" s="5" t="s">
        <v>27</v>
      </c>
      <c r="D920" s="5">
        <v>18</v>
      </c>
      <c r="E920" s="5">
        <f>20.5-D920</f>
        <v>2.5</v>
      </c>
      <c r="F920" s="6">
        <v>323626</v>
      </c>
      <c r="G920" s="6">
        <v>233010.71999999997</v>
      </c>
      <c r="H920" s="6">
        <f>(G920-F920)/E920</f>
        <v>-36246.112000000008</v>
      </c>
      <c r="I920" s="6">
        <f t="shared" si="28"/>
        <v>-90615.280000000028</v>
      </c>
      <c r="J920" s="7" t="s">
        <v>21</v>
      </c>
      <c r="K920" s="7">
        <v>3</v>
      </c>
      <c r="L920" s="7">
        <v>1</v>
      </c>
      <c r="M920" s="7">
        <f>AVERAGE(J920:L920)</f>
        <v>2</v>
      </c>
      <c r="N920" s="7" t="str">
        <f>IF(M920&lt;=6.9, "Detractor", IF(M920&lt;=8.9, "Neutral",IF(M920&gt;=9, "Promoter")))</f>
        <v>Detractor</v>
      </c>
      <c r="O920" s="5" t="s">
        <v>23</v>
      </c>
      <c r="P920" s="5" t="s">
        <v>22</v>
      </c>
      <c r="Q920" s="5" t="s">
        <v>23</v>
      </c>
      <c r="R920" s="7" t="s">
        <v>36</v>
      </c>
      <c r="S920" s="7">
        <v>4</v>
      </c>
      <c r="T920" s="7">
        <v>0.77</v>
      </c>
      <c r="U920" s="7" t="str">
        <f t="shared" si="29"/>
        <v>Highest</v>
      </c>
    </row>
    <row r="921" spans="1:21" x14ac:dyDescent="0.5">
      <c r="A921" s="5" t="s">
        <v>298</v>
      </c>
      <c r="B921" s="5" t="s">
        <v>31</v>
      </c>
      <c r="C921" s="5" t="s">
        <v>27</v>
      </c>
      <c r="D921" s="5">
        <v>17.5</v>
      </c>
      <c r="E921" s="5">
        <f>20.5-D921</f>
        <v>3</v>
      </c>
      <c r="F921" s="6">
        <v>178035</v>
      </c>
      <c r="G921" s="6">
        <v>60531.899999999994</v>
      </c>
      <c r="H921" s="6">
        <f>(G921-F921)/E921</f>
        <v>-39167.700000000004</v>
      </c>
      <c r="I921" s="6">
        <f t="shared" si="28"/>
        <v>-117503.1</v>
      </c>
      <c r="J921" s="7">
        <v>9</v>
      </c>
      <c r="K921" s="7">
        <v>2</v>
      </c>
      <c r="L921" s="7">
        <v>5</v>
      </c>
      <c r="M921" s="7">
        <f>AVERAGE(J921:L921)</f>
        <v>5.333333333333333</v>
      </c>
      <c r="N921" s="7" t="str">
        <f>IF(M921&lt;=6.9, "Detractor", IF(M921&lt;=8.9, "Neutral",IF(M921&gt;=9, "Promoter")))</f>
        <v>Detractor</v>
      </c>
      <c r="O921" s="5" t="s">
        <v>22</v>
      </c>
      <c r="P921" s="5" t="s">
        <v>23</v>
      </c>
      <c r="Q921" s="5" t="s">
        <v>23</v>
      </c>
      <c r="R921" s="7" t="s">
        <v>36</v>
      </c>
      <c r="S921" s="7">
        <v>5</v>
      </c>
      <c r="T921" s="7">
        <v>0.66</v>
      </c>
      <c r="U921" s="7" t="str">
        <f t="shared" si="29"/>
        <v>High</v>
      </c>
    </row>
    <row r="922" spans="1:21" x14ac:dyDescent="0.5">
      <c r="A922" s="5" t="s">
        <v>741</v>
      </c>
      <c r="B922" s="5" t="s">
        <v>31</v>
      </c>
      <c r="C922" s="5" t="s">
        <v>33</v>
      </c>
      <c r="D922" s="5">
        <v>18.75</v>
      </c>
      <c r="E922" s="5">
        <f>20.5-D922</f>
        <v>1.75</v>
      </c>
      <c r="F922" s="6">
        <v>405851</v>
      </c>
      <c r="G922" s="6">
        <v>336856.33</v>
      </c>
      <c r="H922" s="6">
        <f>(G922-F922)/E922</f>
        <v>-39425.525714285708</v>
      </c>
      <c r="I922" s="6">
        <f t="shared" si="28"/>
        <v>-68994.669999999984</v>
      </c>
      <c r="J922" s="7" t="s">
        <v>21</v>
      </c>
      <c r="K922" s="7">
        <v>5</v>
      </c>
      <c r="L922" s="7">
        <v>8</v>
      </c>
      <c r="M922" s="7">
        <f>AVERAGE(J922:L922)</f>
        <v>6.5</v>
      </c>
      <c r="N922" s="7" t="str">
        <f>IF(M922&lt;=6.9, "Detractor", IF(M922&lt;=8.9, "Neutral",IF(M922&gt;=9, "Promoter")))</f>
        <v>Detractor</v>
      </c>
      <c r="O922" s="5" t="s">
        <v>23</v>
      </c>
      <c r="P922" s="5" t="s">
        <v>22</v>
      </c>
      <c r="Q922" s="5" t="s">
        <v>23</v>
      </c>
      <c r="R922" s="7" t="s">
        <v>36</v>
      </c>
      <c r="S922" s="7">
        <v>3</v>
      </c>
      <c r="T922" s="7">
        <v>0.08</v>
      </c>
      <c r="U922" s="7" t="str">
        <f t="shared" si="29"/>
        <v>Low</v>
      </c>
    </row>
    <row r="923" spans="1:21" x14ac:dyDescent="0.5">
      <c r="A923" s="5" t="s">
        <v>859</v>
      </c>
      <c r="B923" s="5" t="s">
        <v>31</v>
      </c>
      <c r="C923" s="5" t="s">
        <v>41</v>
      </c>
      <c r="D923" s="5">
        <v>18.5</v>
      </c>
      <c r="E923" s="5">
        <f>20.5-D923</f>
        <v>2</v>
      </c>
      <c r="F923" s="6">
        <v>119827</v>
      </c>
      <c r="G923" s="6">
        <v>40741.179999999993</v>
      </c>
      <c r="H923" s="6">
        <f>(G923-F923)/E923</f>
        <v>-39542.910000000003</v>
      </c>
      <c r="I923" s="6">
        <f t="shared" si="28"/>
        <v>-79085.820000000007</v>
      </c>
      <c r="J923" s="7" t="s">
        <v>21</v>
      </c>
      <c r="K923" s="7">
        <v>2</v>
      </c>
      <c r="L923" s="7">
        <v>5</v>
      </c>
      <c r="M923" s="7">
        <f>AVERAGE(J923:L923)</f>
        <v>3.5</v>
      </c>
      <c r="N923" s="7" t="str">
        <f>IF(M923&lt;=6.9, "Detractor", IF(M923&lt;=8.9, "Neutral",IF(M923&gt;=9, "Promoter")))</f>
        <v>Detractor</v>
      </c>
      <c r="O923" s="5" t="s">
        <v>23</v>
      </c>
      <c r="P923" s="5" t="s">
        <v>22</v>
      </c>
      <c r="Q923" s="5" t="s">
        <v>23</v>
      </c>
      <c r="R923" s="7" t="s">
        <v>24</v>
      </c>
      <c r="S923" s="7">
        <v>2</v>
      </c>
      <c r="T923" s="7">
        <v>0.27</v>
      </c>
      <c r="U923" s="7" t="str">
        <f t="shared" si="29"/>
        <v>Medium</v>
      </c>
    </row>
    <row r="924" spans="1:21" x14ac:dyDescent="0.5">
      <c r="A924" s="5" t="s">
        <v>683</v>
      </c>
      <c r="B924" s="5" t="s">
        <v>31</v>
      </c>
      <c r="C924" s="5" t="s">
        <v>72</v>
      </c>
      <c r="D924" s="5">
        <v>19.5</v>
      </c>
      <c r="E924" s="5">
        <f>20.5-D924</f>
        <v>1</v>
      </c>
      <c r="F924" s="6">
        <v>126717</v>
      </c>
      <c r="G924" s="6">
        <v>84900.39</v>
      </c>
      <c r="H924" s="6">
        <f>(G924-F924)/E924</f>
        <v>-41816.61</v>
      </c>
      <c r="I924" s="6">
        <f t="shared" si="28"/>
        <v>-41816.61</v>
      </c>
      <c r="J924" s="7" t="s">
        <v>21</v>
      </c>
      <c r="K924" s="7" t="s">
        <v>21</v>
      </c>
      <c r="L924" s="7">
        <v>8</v>
      </c>
      <c r="M924" s="7">
        <f>AVERAGE(J924:L924)</f>
        <v>8</v>
      </c>
      <c r="N924" s="7" t="str">
        <f>IF(M924&lt;=6.9, "Detractor", IF(M924&lt;=8.9, "Neutral",IF(M924&gt;=9, "Promoter")))</f>
        <v>Neutral</v>
      </c>
      <c r="O924" s="5" t="s">
        <v>23</v>
      </c>
      <c r="P924" s="5" t="s">
        <v>23</v>
      </c>
      <c r="Q924" s="5" t="s">
        <v>23</v>
      </c>
      <c r="R924" s="7" t="s">
        <v>36</v>
      </c>
      <c r="S924" s="7">
        <v>0</v>
      </c>
      <c r="T924" s="7">
        <v>0.22</v>
      </c>
      <c r="U924" s="7" t="str">
        <f t="shared" si="29"/>
        <v>Low</v>
      </c>
    </row>
    <row r="925" spans="1:21" x14ac:dyDescent="0.5">
      <c r="A925" s="5" t="s">
        <v>960</v>
      </c>
      <c r="B925" s="5" t="s">
        <v>31</v>
      </c>
      <c r="C925" s="5" t="s">
        <v>29</v>
      </c>
      <c r="D925" s="5">
        <v>17.25</v>
      </c>
      <c r="E925" s="5">
        <f>20.5-D925</f>
        <v>3.25</v>
      </c>
      <c r="F925" s="6">
        <v>163907</v>
      </c>
      <c r="G925" s="6">
        <v>26225.119999999995</v>
      </c>
      <c r="H925" s="6">
        <f>(G925-F925)/E925</f>
        <v>-42363.655384615384</v>
      </c>
      <c r="I925" s="6">
        <f t="shared" si="28"/>
        <v>-137681.88</v>
      </c>
      <c r="J925" s="7">
        <v>5</v>
      </c>
      <c r="K925" s="7">
        <v>8</v>
      </c>
      <c r="L925" s="7">
        <v>2</v>
      </c>
      <c r="M925" s="7">
        <f>AVERAGE(J925:L925)</f>
        <v>5</v>
      </c>
      <c r="N925" s="7" t="str">
        <f>IF(M925&lt;=6.9, "Detractor", IF(M925&lt;=8.9, "Neutral",IF(M925&gt;=9, "Promoter")))</f>
        <v>Detractor</v>
      </c>
      <c r="O925" s="5" t="s">
        <v>22</v>
      </c>
      <c r="P925" s="5" t="s">
        <v>22</v>
      </c>
      <c r="Q925" s="5" t="s">
        <v>22</v>
      </c>
      <c r="R925" s="7" t="s">
        <v>24</v>
      </c>
      <c r="S925" s="7">
        <v>0</v>
      </c>
      <c r="T925" s="7">
        <v>0.03</v>
      </c>
      <c r="U925" s="7" t="str">
        <f t="shared" si="29"/>
        <v>Low</v>
      </c>
    </row>
    <row r="926" spans="1:21" x14ac:dyDescent="0.5">
      <c r="A926" s="5" t="s">
        <v>283</v>
      </c>
      <c r="B926" s="5" t="s">
        <v>31</v>
      </c>
      <c r="C926" s="5" t="s">
        <v>46</v>
      </c>
      <c r="D926" s="5">
        <v>18.5</v>
      </c>
      <c r="E926" s="5">
        <f>20.5-D926</f>
        <v>2</v>
      </c>
      <c r="F926" s="6">
        <v>488298</v>
      </c>
      <c r="G926" s="6">
        <v>400404.36</v>
      </c>
      <c r="H926" s="6">
        <f>(G926-F926)/E926</f>
        <v>-43946.820000000007</v>
      </c>
      <c r="I926" s="6">
        <f t="shared" si="28"/>
        <v>-87893.640000000014</v>
      </c>
      <c r="J926" s="7" t="s">
        <v>21</v>
      </c>
      <c r="K926" s="7">
        <v>4</v>
      </c>
      <c r="L926" s="7">
        <v>4</v>
      </c>
      <c r="M926" s="7">
        <f>AVERAGE(J926:L926)</f>
        <v>4</v>
      </c>
      <c r="N926" s="7" t="str">
        <f>IF(M926&lt;=6.9, "Detractor", IF(M926&lt;=8.9, "Neutral",IF(M926&gt;=9, "Promoter")))</f>
        <v>Detractor</v>
      </c>
      <c r="O926" s="5" t="s">
        <v>22</v>
      </c>
      <c r="P926" s="5" t="s">
        <v>22</v>
      </c>
      <c r="Q926" s="5" t="s">
        <v>22</v>
      </c>
      <c r="R926" s="7" t="s">
        <v>24</v>
      </c>
      <c r="S926" s="7">
        <v>3</v>
      </c>
      <c r="T926" s="7">
        <v>0.28999999999999998</v>
      </c>
      <c r="U926" s="7" t="str">
        <f t="shared" si="29"/>
        <v>Medium</v>
      </c>
    </row>
    <row r="927" spans="1:21" x14ac:dyDescent="0.5">
      <c r="A927" s="5" t="s">
        <v>344</v>
      </c>
      <c r="B927" s="5" t="s">
        <v>35</v>
      </c>
      <c r="C927" s="5" t="s">
        <v>70</v>
      </c>
      <c r="D927" s="5">
        <v>18</v>
      </c>
      <c r="E927" s="5">
        <f>20.5-D927</f>
        <v>2.5</v>
      </c>
      <c r="F927" s="6">
        <v>133086</v>
      </c>
      <c r="G927" s="6">
        <v>18632.040000000008</v>
      </c>
      <c r="H927" s="6">
        <f>(G927-F927)/E927</f>
        <v>-45781.583999999995</v>
      </c>
      <c r="I927" s="6">
        <f t="shared" si="28"/>
        <v>-114453.95999999999</v>
      </c>
      <c r="J927" s="7" t="s">
        <v>21</v>
      </c>
      <c r="K927" s="7">
        <v>1</v>
      </c>
      <c r="L927" s="7">
        <v>8</v>
      </c>
      <c r="M927" s="7">
        <f>AVERAGE(J927:L927)</f>
        <v>4.5</v>
      </c>
      <c r="N927" s="7" t="str">
        <f>IF(M927&lt;=6.9, "Detractor", IF(M927&lt;=8.9, "Neutral",IF(M927&gt;=9, "Promoter")))</f>
        <v>Detractor</v>
      </c>
      <c r="O927" s="5" t="s">
        <v>22</v>
      </c>
      <c r="P927" s="5" t="s">
        <v>23</v>
      </c>
      <c r="Q927" s="5" t="s">
        <v>22</v>
      </c>
      <c r="R927" s="7" t="s">
        <v>36</v>
      </c>
      <c r="S927" s="7">
        <v>0</v>
      </c>
      <c r="T927" s="7">
        <v>0.12</v>
      </c>
      <c r="U927" s="7" t="str">
        <f t="shared" si="29"/>
        <v>Low</v>
      </c>
    </row>
    <row r="928" spans="1:21" x14ac:dyDescent="0.5">
      <c r="A928" s="5" t="s">
        <v>535</v>
      </c>
      <c r="B928" s="5" t="s">
        <v>19</v>
      </c>
      <c r="C928" s="5" t="s">
        <v>46</v>
      </c>
      <c r="D928" s="5">
        <v>18</v>
      </c>
      <c r="E928" s="5">
        <f>20.5-D928</f>
        <v>2.5</v>
      </c>
      <c r="F928" s="6">
        <v>526730</v>
      </c>
      <c r="G928" s="6">
        <v>410849.4</v>
      </c>
      <c r="H928" s="6">
        <f>(G928-F928)/E928</f>
        <v>-46352.239999999991</v>
      </c>
      <c r="I928" s="6">
        <f t="shared" si="28"/>
        <v>-115880.59999999998</v>
      </c>
      <c r="J928" s="7" t="s">
        <v>21</v>
      </c>
      <c r="K928" s="7">
        <v>1</v>
      </c>
      <c r="L928" s="7">
        <v>2</v>
      </c>
      <c r="M928" s="7">
        <f>AVERAGE(J928:L928)</f>
        <v>1.5</v>
      </c>
      <c r="N928" s="7" t="str">
        <f>IF(M928&lt;=6.9, "Detractor", IF(M928&lt;=8.9, "Neutral",IF(M928&gt;=9, "Promoter")))</f>
        <v>Detractor</v>
      </c>
      <c r="O928" s="5" t="s">
        <v>23</v>
      </c>
      <c r="P928" s="5" t="s">
        <v>23</v>
      </c>
      <c r="Q928" s="5" t="s">
        <v>23</v>
      </c>
      <c r="R928" s="7" t="s">
        <v>36</v>
      </c>
      <c r="S928" s="7">
        <v>3</v>
      </c>
      <c r="T928" s="7">
        <v>0.2</v>
      </c>
      <c r="U928" s="7" t="str">
        <f t="shared" si="29"/>
        <v>Low</v>
      </c>
    </row>
    <row r="929" spans="1:21" x14ac:dyDescent="0.5">
      <c r="A929" s="5" t="s">
        <v>936</v>
      </c>
      <c r="B929" s="5" t="s">
        <v>35</v>
      </c>
      <c r="C929" s="5" t="s">
        <v>27</v>
      </c>
      <c r="D929" s="5">
        <v>17.25</v>
      </c>
      <c r="E929" s="5">
        <f>20.5-D929</f>
        <v>3.25</v>
      </c>
      <c r="F929" s="6">
        <v>173128</v>
      </c>
      <c r="G929" s="6">
        <v>15581.51999999999</v>
      </c>
      <c r="H929" s="6">
        <f>(G929-F929)/E929</f>
        <v>-48475.840000000004</v>
      </c>
      <c r="I929" s="6">
        <f t="shared" si="28"/>
        <v>-157546.48000000001</v>
      </c>
      <c r="J929" s="7">
        <v>9</v>
      </c>
      <c r="K929" s="7">
        <v>8</v>
      </c>
      <c r="L929" s="7">
        <v>8</v>
      </c>
      <c r="M929" s="7">
        <f>AVERAGE(J929:L929)</f>
        <v>8.3333333333333339</v>
      </c>
      <c r="N929" s="7" t="str">
        <f>IF(M929&lt;=6.9, "Detractor", IF(M929&lt;=8.9, "Neutral",IF(M929&gt;=9, "Promoter")))</f>
        <v>Neutral</v>
      </c>
      <c r="O929" s="5" t="s">
        <v>22</v>
      </c>
      <c r="P929" s="5" t="s">
        <v>23</v>
      </c>
      <c r="Q929" s="5" t="s">
        <v>23</v>
      </c>
      <c r="R929" s="7" t="s">
        <v>36</v>
      </c>
      <c r="S929" s="7">
        <v>5</v>
      </c>
      <c r="T929" s="7">
        <v>0.2</v>
      </c>
      <c r="U929" s="7" t="str">
        <f t="shared" si="29"/>
        <v>Low</v>
      </c>
    </row>
    <row r="930" spans="1:21" x14ac:dyDescent="0.5">
      <c r="A930" s="5" t="s">
        <v>402</v>
      </c>
      <c r="B930" s="5" t="s">
        <v>19</v>
      </c>
      <c r="C930" s="5" t="s">
        <v>46</v>
      </c>
      <c r="D930" s="5">
        <v>17</v>
      </c>
      <c r="E930" s="5">
        <f>20.5-D930</f>
        <v>3.5</v>
      </c>
      <c r="F930" s="6">
        <v>712242</v>
      </c>
      <c r="G930" s="6">
        <v>541303.92000000004</v>
      </c>
      <c r="H930" s="6">
        <f>(G930-F930)/E930</f>
        <v>-48839.451428571418</v>
      </c>
      <c r="I930" s="6">
        <f t="shared" si="28"/>
        <v>-170938.07999999996</v>
      </c>
      <c r="J930" s="7">
        <v>7</v>
      </c>
      <c r="K930" s="7">
        <v>10</v>
      </c>
      <c r="L930" s="7">
        <v>9</v>
      </c>
      <c r="M930" s="7">
        <f>AVERAGE(J930:L930)</f>
        <v>8.6666666666666661</v>
      </c>
      <c r="N930" s="7" t="str">
        <f>IF(M930&lt;=6.9, "Detractor", IF(M930&lt;=8.9, "Neutral",IF(M930&gt;=9, "Promoter")))</f>
        <v>Neutral</v>
      </c>
      <c r="O930" s="5" t="s">
        <v>23</v>
      </c>
      <c r="P930" s="5" t="s">
        <v>22</v>
      </c>
      <c r="Q930" s="5" t="s">
        <v>23</v>
      </c>
      <c r="R930" s="7" t="s">
        <v>36</v>
      </c>
      <c r="S930" s="7">
        <v>6</v>
      </c>
      <c r="T930" s="7">
        <v>0.06</v>
      </c>
      <c r="U930" s="7" t="str">
        <f t="shared" si="29"/>
        <v>Low</v>
      </c>
    </row>
    <row r="931" spans="1:21" x14ac:dyDescent="0.5">
      <c r="A931" s="5" t="s">
        <v>225</v>
      </c>
      <c r="B931" s="5" t="s">
        <v>19</v>
      </c>
      <c r="C931" s="5" t="s">
        <v>29</v>
      </c>
      <c r="D931" s="5">
        <v>19</v>
      </c>
      <c r="E931" s="5">
        <f>20.5-D931</f>
        <v>1.5</v>
      </c>
      <c r="F931" s="6">
        <v>630135</v>
      </c>
      <c r="G931" s="6">
        <v>554518.80000000005</v>
      </c>
      <c r="H931" s="6">
        <f>(G931-F931)/E931</f>
        <v>-50410.799999999967</v>
      </c>
      <c r="I931" s="6">
        <f t="shared" si="28"/>
        <v>-75616.199999999953</v>
      </c>
      <c r="J931" s="7" t="s">
        <v>21</v>
      </c>
      <c r="K931" s="7" t="s">
        <v>21</v>
      </c>
      <c r="L931" s="7">
        <v>1</v>
      </c>
      <c r="M931" s="7">
        <f>AVERAGE(J931:L931)</f>
        <v>1</v>
      </c>
      <c r="N931" s="7" t="str">
        <f>IF(M931&lt;=6.9, "Detractor", IF(M931&lt;=8.9, "Neutral",IF(M931&gt;=9, "Promoter")))</f>
        <v>Detractor</v>
      </c>
      <c r="O931" s="5" t="s">
        <v>22</v>
      </c>
      <c r="P931" s="5" t="s">
        <v>22</v>
      </c>
      <c r="Q931" s="5" t="s">
        <v>23</v>
      </c>
      <c r="R931" s="7" t="s">
        <v>36</v>
      </c>
      <c r="S931" s="7">
        <v>0</v>
      </c>
      <c r="T931" s="7">
        <v>0.53</v>
      </c>
      <c r="U931" s="7" t="str">
        <f t="shared" si="29"/>
        <v>High</v>
      </c>
    </row>
    <row r="932" spans="1:21" x14ac:dyDescent="0.5">
      <c r="A932" s="5" t="s">
        <v>765</v>
      </c>
      <c r="B932" s="5" t="s">
        <v>35</v>
      </c>
      <c r="C932" s="5" t="s">
        <v>46</v>
      </c>
      <c r="D932" s="5">
        <v>17.5</v>
      </c>
      <c r="E932" s="5">
        <f>20.5-D932</f>
        <v>3</v>
      </c>
      <c r="F932" s="6">
        <v>185750</v>
      </c>
      <c r="G932" s="6">
        <v>33435</v>
      </c>
      <c r="H932" s="6">
        <f>(G932-F932)/E932</f>
        <v>-50771.666666666664</v>
      </c>
      <c r="I932" s="6">
        <f t="shared" si="28"/>
        <v>-152315</v>
      </c>
      <c r="J932" s="7">
        <v>2</v>
      </c>
      <c r="K932" s="7">
        <v>6</v>
      </c>
      <c r="L932" s="7">
        <v>8</v>
      </c>
      <c r="M932" s="7">
        <f>AVERAGE(J932:L932)</f>
        <v>5.333333333333333</v>
      </c>
      <c r="N932" s="7" t="str">
        <f>IF(M932&lt;=6.9, "Detractor", IF(M932&lt;=8.9, "Neutral",IF(M932&gt;=9, "Promoter")))</f>
        <v>Detractor</v>
      </c>
      <c r="O932" s="5" t="s">
        <v>23</v>
      </c>
      <c r="P932" s="5" t="s">
        <v>22</v>
      </c>
      <c r="Q932" s="5" t="s">
        <v>23</v>
      </c>
      <c r="R932" s="7" t="s">
        <v>36</v>
      </c>
      <c r="S932" s="7">
        <v>2</v>
      </c>
      <c r="T932" s="7">
        <v>0.36</v>
      </c>
      <c r="U932" s="7" t="str">
        <f t="shared" si="29"/>
        <v>Medium</v>
      </c>
    </row>
    <row r="933" spans="1:21" x14ac:dyDescent="0.5">
      <c r="A933" s="5" t="s">
        <v>194</v>
      </c>
      <c r="B933" s="5" t="s">
        <v>35</v>
      </c>
      <c r="C933" s="5" t="s">
        <v>41</v>
      </c>
      <c r="D933" s="5">
        <v>17.25</v>
      </c>
      <c r="E933" s="5">
        <f>20.5-D933</f>
        <v>3.25</v>
      </c>
      <c r="F933" s="6">
        <v>245472</v>
      </c>
      <c r="G933" s="6">
        <v>73641.600000000006</v>
      </c>
      <c r="H933" s="6">
        <f>(G933-F933)/E933</f>
        <v>-52870.892307692309</v>
      </c>
      <c r="I933" s="6">
        <f t="shared" si="28"/>
        <v>-171830.39999999999</v>
      </c>
      <c r="J933" s="7">
        <v>6</v>
      </c>
      <c r="K933" s="7">
        <v>10</v>
      </c>
      <c r="L933" s="7">
        <v>3</v>
      </c>
      <c r="M933" s="7">
        <f>AVERAGE(J933:L933)</f>
        <v>6.333333333333333</v>
      </c>
      <c r="N933" s="7" t="str">
        <f>IF(M933&lt;=6.9, "Detractor", IF(M933&lt;=8.9, "Neutral",IF(M933&gt;=9, "Promoter")))</f>
        <v>Detractor</v>
      </c>
      <c r="O933" s="5" t="s">
        <v>23</v>
      </c>
      <c r="P933" s="5" t="s">
        <v>23</v>
      </c>
      <c r="Q933" s="5" t="s">
        <v>22</v>
      </c>
      <c r="R933" s="7" t="s">
        <v>36</v>
      </c>
      <c r="S933" s="7">
        <v>2</v>
      </c>
      <c r="T933" s="7">
        <v>0.89</v>
      </c>
      <c r="U933" s="7" t="str">
        <f t="shared" si="29"/>
        <v>Highest</v>
      </c>
    </row>
    <row r="934" spans="1:21" x14ac:dyDescent="0.5">
      <c r="A934" s="5" t="s">
        <v>720</v>
      </c>
      <c r="B934" s="5" t="s">
        <v>19</v>
      </c>
      <c r="C934" s="5" t="s">
        <v>70</v>
      </c>
      <c r="D934" s="5">
        <v>17.5</v>
      </c>
      <c r="E934" s="5">
        <f>20.5-D934</f>
        <v>3</v>
      </c>
      <c r="F934" s="6">
        <v>201867</v>
      </c>
      <c r="G934" s="6">
        <v>40373.399999999994</v>
      </c>
      <c r="H934" s="6">
        <f>(G934-F934)/E934</f>
        <v>-53831.200000000004</v>
      </c>
      <c r="I934" s="6">
        <f t="shared" si="28"/>
        <v>-161493.6</v>
      </c>
      <c r="J934" s="7">
        <v>5</v>
      </c>
      <c r="K934" s="7">
        <v>10</v>
      </c>
      <c r="L934" s="7">
        <v>6</v>
      </c>
      <c r="M934" s="7">
        <f>AVERAGE(J934:L934)</f>
        <v>7</v>
      </c>
      <c r="N934" s="7" t="str">
        <f>IF(M934&lt;=6.9, "Detractor", IF(M934&lt;=8.9, "Neutral",IF(M934&gt;=9, "Promoter")))</f>
        <v>Neutral</v>
      </c>
      <c r="O934" s="5" t="s">
        <v>22</v>
      </c>
      <c r="P934" s="5" t="s">
        <v>22</v>
      </c>
      <c r="Q934" s="5" t="s">
        <v>23</v>
      </c>
      <c r="R934" s="7" t="s">
        <v>36</v>
      </c>
      <c r="S934" s="7">
        <v>5</v>
      </c>
      <c r="T934" s="7">
        <v>0.32</v>
      </c>
      <c r="U934" s="7" t="str">
        <f t="shared" si="29"/>
        <v>Medium</v>
      </c>
    </row>
    <row r="935" spans="1:21" x14ac:dyDescent="0.5">
      <c r="A935" s="5" t="s">
        <v>889</v>
      </c>
      <c r="B935" s="5" t="s">
        <v>19</v>
      </c>
      <c r="C935" s="5" t="s">
        <v>43</v>
      </c>
      <c r="D935" s="5">
        <v>17.5</v>
      </c>
      <c r="E935" s="5">
        <f>20.5-D935</f>
        <v>3</v>
      </c>
      <c r="F935" s="6">
        <v>165569</v>
      </c>
      <c r="G935" s="6">
        <v>1655.6900000000023</v>
      </c>
      <c r="H935" s="6">
        <f>(G935-F935)/E935</f>
        <v>-54637.77</v>
      </c>
      <c r="I935" s="6">
        <f t="shared" si="28"/>
        <v>-163913.31</v>
      </c>
      <c r="J935" s="7">
        <v>5</v>
      </c>
      <c r="K935" s="7">
        <v>4</v>
      </c>
      <c r="L935" s="7">
        <v>8</v>
      </c>
      <c r="M935" s="7">
        <f>AVERAGE(J935:L935)</f>
        <v>5.666666666666667</v>
      </c>
      <c r="N935" s="7" t="str">
        <f>IF(M935&lt;=6.9, "Detractor", IF(M935&lt;=8.9, "Neutral",IF(M935&gt;=9, "Promoter")))</f>
        <v>Detractor</v>
      </c>
      <c r="O935" s="5" t="s">
        <v>22</v>
      </c>
      <c r="P935" s="5" t="s">
        <v>22</v>
      </c>
      <c r="Q935" s="5" t="s">
        <v>23</v>
      </c>
      <c r="R935" s="7" t="s">
        <v>24</v>
      </c>
      <c r="S935" s="7">
        <v>3</v>
      </c>
      <c r="T935" s="7">
        <v>0.08</v>
      </c>
      <c r="U935" s="7" t="str">
        <f t="shared" si="29"/>
        <v>Low</v>
      </c>
    </row>
    <row r="936" spans="1:21" x14ac:dyDescent="0.5">
      <c r="A936" s="5" t="s">
        <v>880</v>
      </c>
      <c r="B936" s="5" t="s">
        <v>19</v>
      </c>
      <c r="C936" s="5" t="s">
        <v>29</v>
      </c>
      <c r="D936" s="5">
        <v>17</v>
      </c>
      <c r="E936" s="5">
        <f>20.5-D936</f>
        <v>3.5</v>
      </c>
      <c r="F936" s="6">
        <v>723796</v>
      </c>
      <c r="G936" s="6">
        <v>528371.07999999996</v>
      </c>
      <c r="H936" s="6">
        <f>(G936-F936)/E936</f>
        <v>-55835.691428571437</v>
      </c>
      <c r="I936" s="6">
        <f t="shared" si="28"/>
        <v>-195424.92000000004</v>
      </c>
      <c r="J936" s="7">
        <v>8</v>
      </c>
      <c r="K936" s="7">
        <v>9</v>
      </c>
      <c r="L936" s="7">
        <v>10</v>
      </c>
      <c r="M936" s="7">
        <f>AVERAGE(J936:L936)</f>
        <v>9</v>
      </c>
      <c r="N936" s="7" t="str">
        <f>IF(M936&lt;=6.9, "Detractor", IF(M936&lt;=8.9, "Neutral",IF(M936&gt;=9, "Promoter")))</f>
        <v>Promoter</v>
      </c>
      <c r="O936" s="5" t="s">
        <v>22</v>
      </c>
      <c r="P936" s="5" t="s">
        <v>23</v>
      </c>
      <c r="Q936" s="5" t="s">
        <v>22</v>
      </c>
      <c r="R936" s="7" t="s">
        <v>24</v>
      </c>
      <c r="S936" s="7">
        <v>4</v>
      </c>
      <c r="T936" s="7">
        <v>0.86</v>
      </c>
      <c r="U936" s="7" t="str">
        <f t="shared" si="29"/>
        <v>Highest</v>
      </c>
    </row>
    <row r="937" spans="1:21" x14ac:dyDescent="0.5">
      <c r="A937" s="5" t="s">
        <v>730</v>
      </c>
      <c r="B937" s="5" t="s">
        <v>19</v>
      </c>
      <c r="C937" s="5" t="s">
        <v>46</v>
      </c>
      <c r="D937" s="5">
        <v>17</v>
      </c>
      <c r="E937" s="5">
        <f>20.5-D937</f>
        <v>3.5</v>
      </c>
      <c r="F937" s="6">
        <v>247382</v>
      </c>
      <c r="G937" s="6">
        <v>47002.579999999987</v>
      </c>
      <c r="H937" s="6">
        <f>(G937-F937)/E937</f>
        <v>-57251.262857142858</v>
      </c>
      <c r="I937" s="6">
        <f t="shared" si="28"/>
        <v>-200379.42</v>
      </c>
      <c r="J937" s="7">
        <v>2</v>
      </c>
      <c r="K937" s="7">
        <v>1</v>
      </c>
      <c r="L937" s="7">
        <v>1</v>
      </c>
      <c r="M937" s="7">
        <f>AVERAGE(J937:L937)</f>
        <v>1.3333333333333333</v>
      </c>
      <c r="N937" s="7" t="str">
        <f>IF(M937&lt;=6.9, "Detractor", IF(M937&lt;=8.9, "Neutral",IF(M937&gt;=9, "Promoter")))</f>
        <v>Detractor</v>
      </c>
      <c r="O937" s="5" t="s">
        <v>23</v>
      </c>
      <c r="P937" s="5" t="s">
        <v>22</v>
      </c>
      <c r="Q937" s="5" t="s">
        <v>23</v>
      </c>
      <c r="R937" s="7" t="s">
        <v>24</v>
      </c>
      <c r="S937" s="7">
        <v>5</v>
      </c>
      <c r="T937" s="7">
        <v>0.28999999999999998</v>
      </c>
      <c r="U937" s="7" t="str">
        <f t="shared" si="29"/>
        <v>Medium</v>
      </c>
    </row>
    <row r="938" spans="1:21" x14ac:dyDescent="0.5">
      <c r="A938" s="5" t="s">
        <v>192</v>
      </c>
      <c r="B938" s="5" t="s">
        <v>19</v>
      </c>
      <c r="C938" s="5" t="s">
        <v>27</v>
      </c>
      <c r="D938" s="5">
        <v>19</v>
      </c>
      <c r="E938" s="5">
        <f>20.5-D938</f>
        <v>1.5</v>
      </c>
      <c r="F938" s="6">
        <v>399331</v>
      </c>
      <c r="G938" s="6">
        <v>311478.18</v>
      </c>
      <c r="H938" s="6">
        <f>(G938-F938)/E938</f>
        <v>-58568.546666666669</v>
      </c>
      <c r="I938" s="6">
        <f t="shared" si="28"/>
        <v>-87852.82</v>
      </c>
      <c r="J938" s="7" t="s">
        <v>21</v>
      </c>
      <c r="K938" s="7" t="s">
        <v>21</v>
      </c>
      <c r="L938" s="7">
        <v>7</v>
      </c>
      <c r="M938" s="7">
        <f>AVERAGE(J938:L938)</f>
        <v>7</v>
      </c>
      <c r="N938" s="7" t="str">
        <f>IF(M938&lt;=6.9, "Detractor", IF(M938&lt;=8.9, "Neutral",IF(M938&gt;=9, "Promoter")))</f>
        <v>Neutral</v>
      </c>
      <c r="O938" s="5" t="s">
        <v>22</v>
      </c>
      <c r="P938" s="5" t="s">
        <v>22</v>
      </c>
      <c r="Q938" s="5" t="s">
        <v>23</v>
      </c>
      <c r="R938" s="7" t="s">
        <v>24</v>
      </c>
      <c r="S938" s="7">
        <v>0</v>
      </c>
      <c r="T938" s="7">
        <v>0.11</v>
      </c>
      <c r="U938" s="7" t="str">
        <f t="shared" si="29"/>
        <v>Low</v>
      </c>
    </row>
    <row r="939" spans="1:21" x14ac:dyDescent="0.5">
      <c r="A939" s="5" t="s">
        <v>181</v>
      </c>
      <c r="B939" s="5" t="s">
        <v>31</v>
      </c>
      <c r="C939" s="5" t="s">
        <v>20</v>
      </c>
      <c r="D939" s="5">
        <v>19.5</v>
      </c>
      <c r="E939" s="5">
        <f>20.5-D939</f>
        <v>1</v>
      </c>
      <c r="F939" s="6">
        <v>391923</v>
      </c>
      <c r="G939" s="6">
        <v>333134.55</v>
      </c>
      <c r="H939" s="6">
        <f>(G939-F939)/E939</f>
        <v>-58788.450000000012</v>
      </c>
      <c r="I939" s="6">
        <f t="shared" si="28"/>
        <v>-58788.450000000012</v>
      </c>
      <c r="J939" s="7" t="s">
        <v>21</v>
      </c>
      <c r="K939" s="7" t="s">
        <v>21</v>
      </c>
      <c r="L939" s="7">
        <v>7</v>
      </c>
      <c r="M939" s="7">
        <f>AVERAGE(J939:L939)</f>
        <v>7</v>
      </c>
      <c r="N939" s="7" t="str">
        <f>IF(M939&lt;=6.9, "Detractor", IF(M939&lt;=8.9, "Neutral",IF(M939&gt;=9, "Promoter")))</f>
        <v>Neutral</v>
      </c>
      <c r="O939" s="5" t="s">
        <v>22</v>
      </c>
      <c r="P939" s="5" t="s">
        <v>23</v>
      </c>
      <c r="Q939" s="5" t="s">
        <v>22</v>
      </c>
      <c r="R939" s="7" t="s">
        <v>36</v>
      </c>
      <c r="S939" s="7" t="e">
        <v>#N/A</v>
      </c>
      <c r="T939" s="7" t="e">
        <v>#N/A</v>
      </c>
      <c r="U939" s="7" t="e">
        <f t="shared" si="29"/>
        <v>#N/A</v>
      </c>
    </row>
    <row r="940" spans="1:21" x14ac:dyDescent="0.5">
      <c r="A940" s="5" t="s">
        <v>63</v>
      </c>
      <c r="B940" s="5" t="s">
        <v>31</v>
      </c>
      <c r="C940" s="5" t="s">
        <v>46</v>
      </c>
      <c r="D940" s="5">
        <v>19.25</v>
      </c>
      <c r="E940" s="5">
        <f>20.5-D940</f>
        <v>1.25</v>
      </c>
      <c r="F940" s="6">
        <v>491292</v>
      </c>
      <c r="G940" s="6">
        <v>417598.2</v>
      </c>
      <c r="H940" s="6">
        <f>(G940-F940)/E940</f>
        <v>-58955.039999999994</v>
      </c>
      <c r="I940" s="6">
        <f t="shared" si="28"/>
        <v>-73693.799999999988</v>
      </c>
      <c r="J940" s="7" t="s">
        <v>21</v>
      </c>
      <c r="K940" s="7" t="s">
        <v>21</v>
      </c>
      <c r="L940" s="7">
        <v>8</v>
      </c>
      <c r="M940" s="7">
        <f>AVERAGE(J940:L940)</f>
        <v>8</v>
      </c>
      <c r="N940" s="7" t="str">
        <f>IF(M940&lt;=6.9, "Detractor", IF(M940&lt;=8.9, "Neutral",IF(M940&gt;=9, "Promoter")))</f>
        <v>Neutral</v>
      </c>
      <c r="O940" s="5" t="s">
        <v>23</v>
      </c>
      <c r="P940" s="5" t="s">
        <v>23</v>
      </c>
      <c r="Q940" s="5" t="s">
        <v>23</v>
      </c>
      <c r="R940" s="7" t="s">
        <v>36</v>
      </c>
      <c r="S940" s="7">
        <v>1</v>
      </c>
      <c r="T940" s="7">
        <v>0.15</v>
      </c>
      <c r="U940" s="7" t="str">
        <f t="shared" si="29"/>
        <v>Low</v>
      </c>
    </row>
    <row r="941" spans="1:21" x14ac:dyDescent="0.5">
      <c r="A941" s="5" t="s">
        <v>1026</v>
      </c>
      <c r="B941" s="5" t="s">
        <v>19</v>
      </c>
      <c r="C941" s="5" t="s">
        <v>72</v>
      </c>
      <c r="D941" s="5">
        <v>17.25</v>
      </c>
      <c r="E941" s="5">
        <f>20.5-D941</f>
        <v>3.25</v>
      </c>
      <c r="F941" s="6">
        <v>963875</v>
      </c>
      <c r="G941" s="6">
        <v>771100</v>
      </c>
      <c r="H941" s="6">
        <f>(G941-F941)/E941</f>
        <v>-59315.384615384617</v>
      </c>
      <c r="I941" s="6">
        <f t="shared" si="28"/>
        <v>-192775</v>
      </c>
      <c r="J941" s="7">
        <v>4</v>
      </c>
      <c r="K941" s="7">
        <v>7</v>
      </c>
      <c r="L941" s="7">
        <v>1</v>
      </c>
      <c r="M941" s="7">
        <f>AVERAGE(J941:L941)</f>
        <v>4</v>
      </c>
      <c r="N941" s="7" t="str">
        <f>IF(M941&lt;=6.9, "Detractor", IF(M941&lt;=8.9, "Neutral",IF(M941&gt;=9, "Promoter")))</f>
        <v>Detractor</v>
      </c>
      <c r="O941" s="5" t="s">
        <v>23</v>
      </c>
      <c r="P941" s="5" t="s">
        <v>22</v>
      </c>
      <c r="Q941" s="5" t="s">
        <v>22</v>
      </c>
      <c r="R941" s="7" t="s">
        <v>24</v>
      </c>
      <c r="S941" s="7">
        <v>1</v>
      </c>
      <c r="T941" s="7">
        <v>0.56999999999999995</v>
      </c>
      <c r="U941" s="7" t="str">
        <f t="shared" si="29"/>
        <v>High</v>
      </c>
    </row>
    <row r="942" spans="1:21" x14ac:dyDescent="0.5">
      <c r="A942" s="5" t="s">
        <v>176</v>
      </c>
      <c r="B942" s="5" t="s">
        <v>35</v>
      </c>
      <c r="C942" s="5" t="s">
        <v>72</v>
      </c>
      <c r="D942" s="5">
        <v>18.25</v>
      </c>
      <c r="E942" s="5">
        <f>20.5-D942</f>
        <v>2.25</v>
      </c>
      <c r="F942" s="6">
        <v>191362</v>
      </c>
      <c r="G942" s="6">
        <v>57408.600000000006</v>
      </c>
      <c r="H942" s="6">
        <f>(G942-F942)/E942</f>
        <v>-59534.844444444439</v>
      </c>
      <c r="I942" s="6">
        <f t="shared" si="28"/>
        <v>-133953.4</v>
      </c>
      <c r="J942" s="7" t="s">
        <v>21</v>
      </c>
      <c r="K942" s="7">
        <v>8</v>
      </c>
      <c r="L942" s="7">
        <v>8</v>
      </c>
      <c r="M942" s="7">
        <f>AVERAGE(J942:L942)</f>
        <v>8</v>
      </c>
      <c r="N942" s="7" t="str">
        <f>IF(M942&lt;=6.9, "Detractor", IF(M942&lt;=8.9, "Neutral",IF(M942&gt;=9, "Promoter")))</f>
        <v>Neutral</v>
      </c>
      <c r="O942" s="5" t="s">
        <v>22</v>
      </c>
      <c r="P942" s="5" t="s">
        <v>23</v>
      </c>
      <c r="Q942" s="5" t="s">
        <v>22</v>
      </c>
      <c r="R942" s="7" t="s">
        <v>24</v>
      </c>
      <c r="S942" s="7">
        <v>2</v>
      </c>
      <c r="T942" s="7">
        <v>0.21</v>
      </c>
      <c r="U942" s="7" t="str">
        <f t="shared" si="29"/>
        <v>Low</v>
      </c>
    </row>
    <row r="943" spans="1:21" x14ac:dyDescent="0.5">
      <c r="A943" s="5" t="s">
        <v>431</v>
      </c>
      <c r="B943" s="5" t="s">
        <v>35</v>
      </c>
      <c r="C943" s="5" t="s">
        <v>70</v>
      </c>
      <c r="D943" s="5">
        <v>17.75</v>
      </c>
      <c r="E943" s="5">
        <f>20.5-D943</f>
        <v>2.75</v>
      </c>
      <c r="F943" s="6">
        <v>190421</v>
      </c>
      <c r="G943" s="6">
        <v>17137.889999999985</v>
      </c>
      <c r="H943" s="6">
        <f>(G943-F943)/E943</f>
        <v>-63012.040000000008</v>
      </c>
      <c r="I943" s="6">
        <f t="shared" si="28"/>
        <v>-173283.11000000002</v>
      </c>
      <c r="J943" s="7">
        <v>6</v>
      </c>
      <c r="K943" s="7">
        <v>9</v>
      </c>
      <c r="L943" s="7">
        <v>5</v>
      </c>
      <c r="M943" s="7">
        <f>AVERAGE(J943:L943)</f>
        <v>6.666666666666667</v>
      </c>
      <c r="N943" s="7" t="str">
        <f>IF(M943&lt;=6.9, "Detractor", IF(M943&lt;=8.9, "Neutral",IF(M943&gt;=9, "Promoter")))</f>
        <v>Detractor</v>
      </c>
      <c r="O943" s="5" t="s">
        <v>23</v>
      </c>
      <c r="P943" s="5" t="s">
        <v>23</v>
      </c>
      <c r="Q943" s="5" t="s">
        <v>23</v>
      </c>
      <c r="R943" s="7" t="s">
        <v>24</v>
      </c>
      <c r="S943" s="7">
        <v>2</v>
      </c>
      <c r="T943" s="7">
        <v>0.03</v>
      </c>
      <c r="U943" s="7" t="str">
        <f t="shared" si="29"/>
        <v>Low</v>
      </c>
    </row>
    <row r="944" spans="1:21" x14ac:dyDescent="0.5">
      <c r="A944" s="5" t="s">
        <v>134</v>
      </c>
      <c r="B944" s="5" t="s">
        <v>31</v>
      </c>
      <c r="C944" s="5" t="s">
        <v>72</v>
      </c>
      <c r="D944" s="5">
        <v>18.25</v>
      </c>
      <c r="E944" s="5">
        <f>20.5-D944</f>
        <v>2.25</v>
      </c>
      <c r="F944" s="6">
        <v>412055</v>
      </c>
      <c r="G944" s="6">
        <v>263715.20000000001</v>
      </c>
      <c r="H944" s="6">
        <f>(G944-F944)/E944</f>
        <v>-65928.799999999988</v>
      </c>
      <c r="I944" s="6">
        <f t="shared" si="28"/>
        <v>-148339.79999999999</v>
      </c>
      <c r="J944" s="7" t="s">
        <v>21</v>
      </c>
      <c r="K944" s="7">
        <v>2</v>
      </c>
      <c r="L944" s="7">
        <v>2</v>
      </c>
      <c r="M944" s="7">
        <f>AVERAGE(J944:L944)</f>
        <v>2</v>
      </c>
      <c r="N944" s="7" t="str">
        <f>IF(M944&lt;=6.9, "Detractor", IF(M944&lt;=8.9, "Neutral",IF(M944&gt;=9, "Promoter")))</f>
        <v>Detractor</v>
      </c>
      <c r="O944" s="5" t="s">
        <v>23</v>
      </c>
      <c r="P944" s="5" t="s">
        <v>22</v>
      </c>
      <c r="Q944" s="5" t="s">
        <v>22</v>
      </c>
      <c r="R944" s="7" t="s">
        <v>36</v>
      </c>
      <c r="S944" s="7">
        <v>1</v>
      </c>
      <c r="T944" s="7">
        <v>0.17</v>
      </c>
      <c r="U944" s="7" t="str">
        <f t="shared" si="29"/>
        <v>Low</v>
      </c>
    </row>
    <row r="945" spans="1:21" x14ac:dyDescent="0.5">
      <c r="A945" s="5" t="s">
        <v>759</v>
      </c>
      <c r="B945" s="5" t="s">
        <v>26</v>
      </c>
      <c r="C945" s="5" t="s">
        <v>39</v>
      </c>
      <c r="D945" s="5">
        <v>18.25</v>
      </c>
      <c r="E945" s="5">
        <f>20.5-D945</f>
        <v>2.25</v>
      </c>
      <c r="F945" s="6">
        <v>287964</v>
      </c>
      <c r="G945" s="6">
        <v>135343.07999999999</v>
      </c>
      <c r="H945" s="6">
        <f>(G945-F945)/E945</f>
        <v>-67831.520000000004</v>
      </c>
      <c r="I945" s="6">
        <f t="shared" si="28"/>
        <v>-152620.92000000001</v>
      </c>
      <c r="J945" s="7" t="s">
        <v>21</v>
      </c>
      <c r="K945" s="7">
        <v>6</v>
      </c>
      <c r="L945" s="7">
        <v>8</v>
      </c>
      <c r="M945" s="7">
        <f>AVERAGE(J945:L945)</f>
        <v>7</v>
      </c>
      <c r="N945" s="7" t="str">
        <f>IF(M945&lt;=6.9, "Detractor", IF(M945&lt;=8.9, "Neutral",IF(M945&gt;=9, "Promoter")))</f>
        <v>Neutral</v>
      </c>
      <c r="O945" s="5" t="s">
        <v>22</v>
      </c>
      <c r="P945" s="5" t="s">
        <v>22</v>
      </c>
      <c r="Q945" s="5" t="s">
        <v>22</v>
      </c>
      <c r="R945" s="7" t="s">
        <v>36</v>
      </c>
      <c r="S945" s="7">
        <v>4</v>
      </c>
      <c r="T945" s="7">
        <v>0.28000000000000003</v>
      </c>
      <c r="U945" s="7" t="str">
        <f t="shared" si="29"/>
        <v>Medium</v>
      </c>
    </row>
    <row r="946" spans="1:21" x14ac:dyDescent="0.5">
      <c r="A946" s="5" t="s">
        <v>350</v>
      </c>
      <c r="B946" s="5" t="s">
        <v>26</v>
      </c>
      <c r="C946" s="5" t="s">
        <v>27</v>
      </c>
      <c r="D946" s="5">
        <v>17.75</v>
      </c>
      <c r="E946" s="5">
        <f>20.5-D946</f>
        <v>2.75</v>
      </c>
      <c r="F946" s="6">
        <v>475928</v>
      </c>
      <c r="G946" s="6">
        <v>280797.52</v>
      </c>
      <c r="H946" s="6">
        <f>(G946-F946)/E946</f>
        <v>-70956.538181818178</v>
      </c>
      <c r="I946" s="6">
        <f t="shared" si="28"/>
        <v>-195130.47999999998</v>
      </c>
      <c r="J946" s="7">
        <v>10</v>
      </c>
      <c r="K946" s="7">
        <v>4</v>
      </c>
      <c r="L946" s="7">
        <v>7</v>
      </c>
      <c r="M946" s="7">
        <f>AVERAGE(J946:L946)</f>
        <v>7</v>
      </c>
      <c r="N946" s="7" t="str">
        <f>IF(M946&lt;=6.9, "Detractor", IF(M946&lt;=8.9, "Neutral",IF(M946&gt;=9, "Promoter")))</f>
        <v>Neutral</v>
      </c>
      <c r="O946" s="5" t="s">
        <v>22</v>
      </c>
      <c r="P946" s="5" t="s">
        <v>23</v>
      </c>
      <c r="Q946" s="5" t="s">
        <v>23</v>
      </c>
      <c r="R946" s="7" t="s">
        <v>24</v>
      </c>
      <c r="S946" s="7">
        <v>4</v>
      </c>
      <c r="T946" s="7">
        <v>0.46</v>
      </c>
      <c r="U946" s="7" t="str">
        <f t="shared" si="29"/>
        <v>Medium</v>
      </c>
    </row>
    <row r="947" spans="1:21" x14ac:dyDescent="0.5">
      <c r="A947" s="5" t="s">
        <v>832</v>
      </c>
      <c r="B947" s="5" t="s">
        <v>19</v>
      </c>
      <c r="C947" s="5" t="s">
        <v>41</v>
      </c>
      <c r="D947" s="5">
        <v>17</v>
      </c>
      <c r="E947" s="5">
        <f>20.5-D947</f>
        <v>3.5</v>
      </c>
      <c r="F947" s="6">
        <v>926249</v>
      </c>
      <c r="G947" s="6">
        <v>676161.77</v>
      </c>
      <c r="H947" s="6">
        <f>(G947-F947)/E947</f>
        <v>-71453.494285714274</v>
      </c>
      <c r="I947" s="6">
        <f t="shared" si="28"/>
        <v>-250087.22999999998</v>
      </c>
      <c r="J947" s="7">
        <v>8</v>
      </c>
      <c r="K947" s="7">
        <v>5</v>
      </c>
      <c r="L947" s="7">
        <v>9</v>
      </c>
      <c r="M947" s="7">
        <f>AVERAGE(J947:L947)</f>
        <v>7.333333333333333</v>
      </c>
      <c r="N947" s="7" t="str">
        <f>IF(M947&lt;=6.9, "Detractor", IF(M947&lt;=8.9, "Neutral",IF(M947&gt;=9, "Promoter")))</f>
        <v>Neutral</v>
      </c>
      <c r="O947" s="5" t="s">
        <v>23</v>
      </c>
      <c r="P947" s="5" t="s">
        <v>22</v>
      </c>
      <c r="Q947" s="5" t="s">
        <v>23</v>
      </c>
      <c r="R947" s="7" t="s">
        <v>36</v>
      </c>
      <c r="S947" s="7">
        <v>3</v>
      </c>
      <c r="T947" s="7">
        <v>0.15</v>
      </c>
      <c r="U947" s="7" t="str">
        <f t="shared" si="29"/>
        <v>Low</v>
      </c>
    </row>
    <row r="948" spans="1:21" x14ac:dyDescent="0.5">
      <c r="A948" s="5" t="s">
        <v>390</v>
      </c>
      <c r="B948" s="5" t="s">
        <v>35</v>
      </c>
      <c r="C948" s="5" t="s">
        <v>54</v>
      </c>
      <c r="D948" s="5">
        <v>17.25</v>
      </c>
      <c r="E948" s="5">
        <f>20.5-D948</f>
        <v>3.25</v>
      </c>
      <c r="F948" s="6">
        <v>243290</v>
      </c>
      <c r="G948" s="6">
        <v>2432.8999999999942</v>
      </c>
      <c r="H948" s="6">
        <f>(G948-F948)/E948</f>
        <v>-74109.876923076925</v>
      </c>
      <c r="I948" s="6">
        <f t="shared" si="28"/>
        <v>-240857.1</v>
      </c>
      <c r="J948" s="7">
        <v>10</v>
      </c>
      <c r="K948" s="7">
        <v>1</v>
      </c>
      <c r="L948" s="7">
        <v>8</v>
      </c>
      <c r="M948" s="7">
        <f>AVERAGE(J948:L948)</f>
        <v>6.333333333333333</v>
      </c>
      <c r="N948" s="7" t="str">
        <f>IF(M948&lt;=6.9, "Detractor", IF(M948&lt;=8.9, "Neutral",IF(M948&gt;=9, "Promoter")))</f>
        <v>Detractor</v>
      </c>
      <c r="O948" s="5" t="s">
        <v>23</v>
      </c>
      <c r="P948" s="5" t="s">
        <v>22</v>
      </c>
      <c r="Q948" s="5" t="s">
        <v>22</v>
      </c>
      <c r="R948" s="7" t="s">
        <v>24</v>
      </c>
      <c r="S948" s="7">
        <v>3</v>
      </c>
      <c r="T948" s="7">
        <v>0.26</v>
      </c>
      <c r="U948" s="7" t="str">
        <f t="shared" si="29"/>
        <v>Medium</v>
      </c>
    </row>
    <row r="949" spans="1:21" x14ac:dyDescent="0.5">
      <c r="A949" s="5" t="s">
        <v>339</v>
      </c>
      <c r="B949" s="5" t="s">
        <v>31</v>
      </c>
      <c r="C949" s="5" t="s">
        <v>33</v>
      </c>
      <c r="D949" s="5">
        <v>18</v>
      </c>
      <c r="E949" s="5">
        <f>20.5-D949</f>
        <v>2.5</v>
      </c>
      <c r="F949" s="6">
        <v>418232</v>
      </c>
      <c r="G949" s="6">
        <v>230027.6</v>
      </c>
      <c r="H949" s="6">
        <f>(G949-F949)/E949</f>
        <v>-75281.759999999995</v>
      </c>
      <c r="I949" s="6">
        <f t="shared" si="28"/>
        <v>-188204.4</v>
      </c>
      <c r="J949" s="7" t="s">
        <v>21</v>
      </c>
      <c r="K949" s="7">
        <v>8</v>
      </c>
      <c r="L949" s="7">
        <v>3</v>
      </c>
      <c r="M949" s="7">
        <f>AVERAGE(J949:L949)</f>
        <v>5.5</v>
      </c>
      <c r="N949" s="7" t="str">
        <f>IF(M949&lt;=6.9, "Detractor", IF(M949&lt;=8.9, "Neutral",IF(M949&gt;=9, "Promoter")))</f>
        <v>Detractor</v>
      </c>
      <c r="O949" s="5" t="s">
        <v>23</v>
      </c>
      <c r="P949" s="5" t="s">
        <v>22</v>
      </c>
      <c r="Q949" s="5" t="s">
        <v>23</v>
      </c>
      <c r="R949" s="7" t="s">
        <v>24</v>
      </c>
      <c r="S949" s="7">
        <v>0</v>
      </c>
      <c r="T949" s="7">
        <v>0.62</v>
      </c>
      <c r="U949" s="7" t="str">
        <f t="shared" si="29"/>
        <v>High</v>
      </c>
    </row>
    <row r="950" spans="1:21" x14ac:dyDescent="0.5">
      <c r="A950" s="5" t="s">
        <v>674</v>
      </c>
      <c r="B950" s="5" t="s">
        <v>19</v>
      </c>
      <c r="C950" s="5" t="s">
        <v>27</v>
      </c>
      <c r="D950" s="5">
        <v>19.5</v>
      </c>
      <c r="E950" s="5">
        <f>20.5-D950</f>
        <v>1</v>
      </c>
      <c r="F950" s="6">
        <v>675041</v>
      </c>
      <c r="G950" s="6">
        <v>594036.07999999996</v>
      </c>
      <c r="H950" s="6">
        <f>(G950-F950)/E950</f>
        <v>-81004.920000000042</v>
      </c>
      <c r="I950" s="6">
        <f t="shared" si="28"/>
        <v>-81004.920000000042</v>
      </c>
      <c r="J950" s="7" t="s">
        <v>21</v>
      </c>
      <c r="K950" s="7" t="s">
        <v>21</v>
      </c>
      <c r="L950" s="7">
        <v>1</v>
      </c>
      <c r="M950" s="7">
        <f>AVERAGE(J950:L950)</f>
        <v>1</v>
      </c>
      <c r="N950" s="7" t="str">
        <f>IF(M950&lt;=6.9, "Detractor", IF(M950&lt;=8.9, "Neutral",IF(M950&gt;=9, "Promoter")))</f>
        <v>Detractor</v>
      </c>
      <c r="O950" s="5" t="s">
        <v>23</v>
      </c>
      <c r="P950" s="5" t="s">
        <v>22</v>
      </c>
      <c r="Q950" s="5" t="s">
        <v>22</v>
      </c>
      <c r="R950" s="7" t="s">
        <v>36</v>
      </c>
      <c r="S950" s="7">
        <v>2</v>
      </c>
      <c r="T950" s="7">
        <v>0.05</v>
      </c>
      <c r="U950" s="7" t="str">
        <f t="shared" si="29"/>
        <v>Low</v>
      </c>
    </row>
    <row r="951" spans="1:21" x14ac:dyDescent="0.5">
      <c r="A951" s="5" t="s">
        <v>986</v>
      </c>
      <c r="B951" s="5" t="s">
        <v>26</v>
      </c>
      <c r="C951" s="5" t="s">
        <v>39</v>
      </c>
      <c r="D951" s="5">
        <v>17</v>
      </c>
      <c r="E951" s="5">
        <f>20.5-D951</f>
        <v>3.5</v>
      </c>
      <c r="F951" s="6">
        <v>308166</v>
      </c>
      <c r="G951" s="6">
        <v>15408.299999999988</v>
      </c>
      <c r="H951" s="6">
        <f>(G951-F951)/E951</f>
        <v>-83645.057142857142</v>
      </c>
      <c r="I951" s="6">
        <f t="shared" si="28"/>
        <v>-292757.7</v>
      </c>
      <c r="J951" s="7">
        <v>1</v>
      </c>
      <c r="K951" s="7">
        <v>9</v>
      </c>
      <c r="L951" s="7">
        <v>5</v>
      </c>
      <c r="M951" s="7">
        <f>AVERAGE(J951:L951)</f>
        <v>5</v>
      </c>
      <c r="N951" s="7" t="str">
        <f>IF(M951&lt;=6.9, "Detractor", IF(M951&lt;=8.9, "Neutral",IF(M951&gt;=9, "Promoter")))</f>
        <v>Detractor</v>
      </c>
      <c r="O951" s="5" t="s">
        <v>23</v>
      </c>
      <c r="P951" s="5" t="s">
        <v>23</v>
      </c>
      <c r="Q951" s="5" t="s">
        <v>22</v>
      </c>
      <c r="R951" s="7" t="s">
        <v>36</v>
      </c>
      <c r="S951" s="7">
        <v>6</v>
      </c>
      <c r="T951" s="7">
        <v>0.23</v>
      </c>
      <c r="U951" s="7" t="str">
        <f t="shared" si="29"/>
        <v>Low</v>
      </c>
    </row>
    <row r="952" spans="1:21" x14ac:dyDescent="0.5">
      <c r="A952" s="5" t="s">
        <v>50</v>
      </c>
      <c r="B952" s="5" t="s">
        <v>26</v>
      </c>
      <c r="C952" s="5" t="s">
        <v>43</v>
      </c>
      <c r="D952" s="5">
        <v>17.25</v>
      </c>
      <c r="E952" s="5">
        <f>20.5-D952</f>
        <v>3.25</v>
      </c>
      <c r="F952" s="6">
        <v>599432</v>
      </c>
      <c r="G952" s="6">
        <v>317698.96000000002</v>
      </c>
      <c r="H952" s="6">
        <f>(G952-F952)/E952</f>
        <v>-86687.089230769227</v>
      </c>
      <c r="I952" s="6">
        <f t="shared" si="28"/>
        <v>-281733.03999999998</v>
      </c>
      <c r="J952" s="7">
        <v>4</v>
      </c>
      <c r="K952" s="7">
        <v>7</v>
      </c>
      <c r="L952" s="7">
        <v>4</v>
      </c>
      <c r="M952" s="7">
        <f>AVERAGE(J952:L952)</f>
        <v>5</v>
      </c>
      <c r="N952" s="7" t="str">
        <f>IF(M952&lt;=6.9, "Detractor", IF(M952&lt;=8.9, "Neutral",IF(M952&gt;=9, "Promoter")))</f>
        <v>Detractor</v>
      </c>
      <c r="O952" s="5" t="s">
        <v>23</v>
      </c>
      <c r="P952" s="5" t="s">
        <v>23</v>
      </c>
      <c r="Q952" s="5" t="s">
        <v>22</v>
      </c>
      <c r="R952" s="7" t="s">
        <v>36</v>
      </c>
      <c r="S952" s="7">
        <v>4</v>
      </c>
      <c r="T952" s="7">
        <v>0.22</v>
      </c>
      <c r="U952" s="7" t="str">
        <f t="shared" si="29"/>
        <v>Low</v>
      </c>
    </row>
    <row r="953" spans="1:21" x14ac:dyDescent="0.5">
      <c r="A953" s="5" t="s">
        <v>470</v>
      </c>
      <c r="B953" s="5" t="s">
        <v>19</v>
      </c>
      <c r="C953" s="5" t="s">
        <v>33</v>
      </c>
      <c r="D953" s="5">
        <v>17.25</v>
      </c>
      <c r="E953" s="5">
        <f>20.5-D953</f>
        <v>3.25</v>
      </c>
      <c r="F953" s="6">
        <v>393079</v>
      </c>
      <c r="G953" s="6">
        <v>98269.75</v>
      </c>
      <c r="H953" s="6">
        <f>(G953-F953)/E953</f>
        <v>-90710.538461538468</v>
      </c>
      <c r="I953" s="6">
        <f t="shared" si="28"/>
        <v>-294809.25</v>
      </c>
      <c r="J953" s="7">
        <v>10</v>
      </c>
      <c r="K953" s="7">
        <v>5</v>
      </c>
      <c r="L953" s="7">
        <v>7</v>
      </c>
      <c r="M953" s="7">
        <f>AVERAGE(J953:L953)</f>
        <v>7.333333333333333</v>
      </c>
      <c r="N953" s="7" t="str">
        <f>IF(M953&lt;=6.9, "Detractor", IF(M953&lt;=8.9, "Neutral",IF(M953&gt;=9, "Promoter")))</f>
        <v>Neutral</v>
      </c>
      <c r="O953" s="5" t="s">
        <v>23</v>
      </c>
      <c r="P953" s="5" t="s">
        <v>22</v>
      </c>
      <c r="Q953" s="5" t="s">
        <v>23</v>
      </c>
      <c r="R953" s="7" t="s">
        <v>24</v>
      </c>
      <c r="S953" s="7">
        <v>4</v>
      </c>
      <c r="T953" s="7">
        <v>0.26</v>
      </c>
      <c r="U953" s="7" t="str">
        <f t="shared" si="29"/>
        <v>Medium</v>
      </c>
    </row>
    <row r="954" spans="1:21" x14ac:dyDescent="0.5">
      <c r="A954" s="5" t="s">
        <v>1001</v>
      </c>
      <c r="B954" s="5" t="s">
        <v>31</v>
      </c>
      <c r="C954" s="5" t="s">
        <v>43</v>
      </c>
      <c r="D954" s="5">
        <v>19</v>
      </c>
      <c r="E954" s="5">
        <f>20.5-D954</f>
        <v>1.5</v>
      </c>
      <c r="F954" s="6">
        <v>182834</v>
      </c>
      <c r="G954" s="6">
        <v>45708.5</v>
      </c>
      <c r="H954" s="6">
        <f>(G954-F954)/E954</f>
        <v>-91417</v>
      </c>
      <c r="I954" s="6">
        <f t="shared" si="28"/>
        <v>-137125.5</v>
      </c>
      <c r="J954" s="7" t="s">
        <v>21</v>
      </c>
      <c r="K954" s="7" t="s">
        <v>21</v>
      </c>
      <c r="L954" s="7">
        <v>1</v>
      </c>
      <c r="M954" s="7">
        <f>AVERAGE(J954:L954)</f>
        <v>1</v>
      </c>
      <c r="N954" s="7" t="str">
        <f>IF(M954&lt;=6.9, "Detractor", IF(M954&lt;=8.9, "Neutral",IF(M954&gt;=9, "Promoter")))</f>
        <v>Detractor</v>
      </c>
      <c r="O954" s="5" t="s">
        <v>23</v>
      </c>
      <c r="P954" s="5" t="s">
        <v>23</v>
      </c>
      <c r="Q954" s="5" t="s">
        <v>23</v>
      </c>
      <c r="R954" s="7" t="s">
        <v>24</v>
      </c>
      <c r="S954" s="7">
        <v>1</v>
      </c>
      <c r="T954" s="7">
        <v>0.15</v>
      </c>
      <c r="U954" s="7" t="str">
        <f t="shared" si="29"/>
        <v>Low</v>
      </c>
    </row>
    <row r="955" spans="1:21" x14ac:dyDescent="0.5">
      <c r="A955" s="5" t="s">
        <v>552</v>
      </c>
      <c r="B955" s="5" t="s">
        <v>31</v>
      </c>
      <c r="C955" s="5" t="s">
        <v>41</v>
      </c>
      <c r="D955" s="5">
        <v>18.25</v>
      </c>
      <c r="E955" s="5">
        <f>20.5-D955</f>
        <v>2.25</v>
      </c>
      <c r="F955" s="6">
        <v>319160</v>
      </c>
      <c r="G955" s="6">
        <v>111706</v>
      </c>
      <c r="H955" s="6">
        <f>(G955-F955)/E955</f>
        <v>-92201.777777777781</v>
      </c>
      <c r="I955" s="6">
        <f t="shared" si="28"/>
        <v>-207454</v>
      </c>
      <c r="J955" s="7" t="s">
        <v>21</v>
      </c>
      <c r="K955" s="7">
        <v>10</v>
      </c>
      <c r="L955" s="7">
        <v>8</v>
      </c>
      <c r="M955" s="7">
        <f>AVERAGE(J955:L955)</f>
        <v>9</v>
      </c>
      <c r="N955" s="7" t="str">
        <f>IF(M955&lt;=6.9, "Detractor", IF(M955&lt;=8.9, "Neutral",IF(M955&gt;=9, "Promoter")))</f>
        <v>Promoter</v>
      </c>
      <c r="O955" s="5" t="s">
        <v>23</v>
      </c>
      <c r="P955" s="5" t="s">
        <v>23</v>
      </c>
      <c r="Q955" s="5" t="s">
        <v>22</v>
      </c>
      <c r="R955" s="7" t="s">
        <v>24</v>
      </c>
      <c r="S955" s="7">
        <v>0</v>
      </c>
      <c r="T955" s="7">
        <v>0.01</v>
      </c>
      <c r="U955" s="7" t="str">
        <f t="shared" si="29"/>
        <v>Low</v>
      </c>
    </row>
    <row r="956" spans="1:21" x14ac:dyDescent="0.5">
      <c r="A956" s="5" t="s">
        <v>821</v>
      </c>
      <c r="B956" s="5" t="s">
        <v>19</v>
      </c>
      <c r="C956" s="5" t="s">
        <v>27</v>
      </c>
      <c r="D956" s="5">
        <v>17.5</v>
      </c>
      <c r="E956" s="5">
        <f>20.5-D956</f>
        <v>3</v>
      </c>
      <c r="F956" s="6">
        <v>781018</v>
      </c>
      <c r="G956" s="6">
        <v>499851.52000000002</v>
      </c>
      <c r="H956" s="6">
        <f>(G956-F956)/E956</f>
        <v>-93722.159999999989</v>
      </c>
      <c r="I956" s="6">
        <f t="shared" si="28"/>
        <v>-281166.48</v>
      </c>
      <c r="J956" s="7">
        <v>6</v>
      </c>
      <c r="K956" s="7">
        <v>10</v>
      </c>
      <c r="L956" s="7">
        <v>4</v>
      </c>
      <c r="M956" s="7">
        <f>AVERAGE(J956:L956)</f>
        <v>6.666666666666667</v>
      </c>
      <c r="N956" s="7" t="str">
        <f>IF(M956&lt;=6.9, "Detractor", IF(M956&lt;=8.9, "Neutral",IF(M956&gt;=9, "Promoter")))</f>
        <v>Detractor</v>
      </c>
      <c r="O956" s="5" t="s">
        <v>22</v>
      </c>
      <c r="P956" s="5" t="s">
        <v>23</v>
      </c>
      <c r="Q956" s="5" t="s">
        <v>23</v>
      </c>
      <c r="R956" s="7" t="s">
        <v>36</v>
      </c>
      <c r="S956" s="7">
        <v>0</v>
      </c>
      <c r="T956" s="7">
        <v>0.09</v>
      </c>
      <c r="U956" s="7" t="str">
        <f t="shared" si="29"/>
        <v>Low</v>
      </c>
    </row>
    <row r="957" spans="1:21" x14ac:dyDescent="0.5">
      <c r="A957" s="5" t="s">
        <v>28</v>
      </c>
      <c r="B957" s="5" t="s">
        <v>26</v>
      </c>
      <c r="C957" s="5" t="s">
        <v>29</v>
      </c>
      <c r="D957" s="5">
        <v>19.75</v>
      </c>
      <c r="E957" s="5">
        <f>20.5-D957</f>
        <v>0.75</v>
      </c>
      <c r="F957" s="6">
        <v>309382</v>
      </c>
      <c r="G957" s="6">
        <v>238224.14</v>
      </c>
      <c r="H957" s="6">
        <f>(G957-F957)/E957</f>
        <v>-94877.146666666653</v>
      </c>
      <c r="I957" s="6">
        <f t="shared" si="28"/>
        <v>-71157.859999999986</v>
      </c>
      <c r="J957" s="7" t="s">
        <v>21</v>
      </c>
      <c r="K957" s="7" t="s">
        <v>21</v>
      </c>
      <c r="L957" s="7">
        <v>4</v>
      </c>
      <c r="M957" s="7">
        <f>AVERAGE(J957:L957)</f>
        <v>4</v>
      </c>
      <c r="N957" s="7" t="str">
        <f>IF(M957&lt;=6.9, "Detractor", IF(M957&lt;=8.9, "Neutral",IF(M957&gt;=9, "Promoter")))</f>
        <v>Detractor</v>
      </c>
      <c r="O957" s="5" t="s">
        <v>22</v>
      </c>
      <c r="P957" s="5" t="s">
        <v>23</v>
      </c>
      <c r="Q957" s="5" t="s">
        <v>23</v>
      </c>
      <c r="R957" s="7" t="s">
        <v>24</v>
      </c>
      <c r="S957" s="7">
        <v>2</v>
      </c>
      <c r="T957" s="7">
        <v>0.01</v>
      </c>
      <c r="U957" s="7" t="str">
        <f t="shared" si="29"/>
        <v>Low</v>
      </c>
    </row>
    <row r="958" spans="1:21" x14ac:dyDescent="0.5">
      <c r="A958" s="5" t="s">
        <v>712</v>
      </c>
      <c r="B958" s="5" t="s">
        <v>35</v>
      </c>
      <c r="C958" s="5" t="s">
        <v>54</v>
      </c>
      <c r="D958" s="5">
        <v>18.75</v>
      </c>
      <c r="E958" s="5">
        <f>20.5-D958</f>
        <v>1.75</v>
      </c>
      <c r="F958" s="6">
        <v>180012</v>
      </c>
      <c r="G958" s="6">
        <v>12600.839999999997</v>
      </c>
      <c r="H958" s="6">
        <f>(G958-F958)/E958</f>
        <v>-95663.52</v>
      </c>
      <c r="I958" s="6">
        <f t="shared" si="28"/>
        <v>-167411.16</v>
      </c>
      <c r="J958" s="7" t="s">
        <v>21</v>
      </c>
      <c r="K958" s="7">
        <v>6</v>
      </c>
      <c r="L958" s="7">
        <v>1</v>
      </c>
      <c r="M958" s="7">
        <f>AVERAGE(J958:L958)</f>
        <v>3.5</v>
      </c>
      <c r="N958" s="7" t="str">
        <f>IF(M958&lt;=6.9, "Detractor", IF(M958&lt;=8.9, "Neutral",IF(M958&gt;=9, "Promoter")))</f>
        <v>Detractor</v>
      </c>
      <c r="O958" s="5" t="s">
        <v>22</v>
      </c>
      <c r="P958" s="5" t="s">
        <v>22</v>
      </c>
      <c r="Q958" s="5" t="s">
        <v>22</v>
      </c>
      <c r="R958" s="7" t="s">
        <v>36</v>
      </c>
      <c r="S958" s="7">
        <v>3</v>
      </c>
      <c r="T958" s="7">
        <v>0.12</v>
      </c>
      <c r="U958" s="7" t="str">
        <f t="shared" si="29"/>
        <v>Low</v>
      </c>
    </row>
    <row r="959" spans="1:21" x14ac:dyDescent="0.5">
      <c r="A959" s="5" t="s">
        <v>748</v>
      </c>
      <c r="B959" s="5" t="s">
        <v>19</v>
      </c>
      <c r="C959" s="5" t="s">
        <v>46</v>
      </c>
      <c r="D959" s="5">
        <v>17.5</v>
      </c>
      <c r="E959" s="5">
        <f>20.5-D959</f>
        <v>3</v>
      </c>
      <c r="F959" s="6">
        <v>384534</v>
      </c>
      <c r="G959" s="6">
        <v>92288.159999999974</v>
      </c>
      <c r="H959" s="6">
        <f>(G959-F959)/E959</f>
        <v>-97415.280000000013</v>
      </c>
      <c r="I959" s="6">
        <f t="shared" si="28"/>
        <v>-292245.84000000003</v>
      </c>
      <c r="J959" s="7">
        <v>7</v>
      </c>
      <c r="K959" s="7">
        <v>10</v>
      </c>
      <c r="L959" s="7">
        <v>7</v>
      </c>
      <c r="M959" s="7">
        <f>AVERAGE(J959:L959)</f>
        <v>8</v>
      </c>
      <c r="N959" s="7" t="str">
        <f>IF(M959&lt;=6.9, "Detractor", IF(M959&lt;=8.9, "Neutral",IF(M959&gt;=9, "Promoter")))</f>
        <v>Neutral</v>
      </c>
      <c r="O959" s="5" t="s">
        <v>23</v>
      </c>
      <c r="P959" s="5" t="s">
        <v>22</v>
      </c>
      <c r="Q959" s="5" t="s">
        <v>22</v>
      </c>
      <c r="R959" s="7" t="s">
        <v>36</v>
      </c>
      <c r="S959" s="7">
        <v>3</v>
      </c>
      <c r="T959" s="7">
        <v>0.14000000000000001</v>
      </c>
      <c r="U959" s="7" t="str">
        <f t="shared" si="29"/>
        <v>Low</v>
      </c>
    </row>
    <row r="960" spans="1:21" x14ac:dyDescent="0.5">
      <c r="A960" s="5" t="s">
        <v>52</v>
      </c>
      <c r="B960" s="5" t="s">
        <v>35</v>
      </c>
      <c r="C960" s="5" t="s">
        <v>41</v>
      </c>
      <c r="D960" s="5">
        <v>19.5</v>
      </c>
      <c r="E960" s="5">
        <f>20.5-D960</f>
        <v>1</v>
      </c>
      <c r="F960" s="6">
        <v>189199</v>
      </c>
      <c r="G960" s="6">
        <v>88923.53</v>
      </c>
      <c r="H960" s="6">
        <f>(G960-F960)/E960</f>
        <v>-100275.47</v>
      </c>
      <c r="I960" s="6">
        <f t="shared" si="28"/>
        <v>-100275.47</v>
      </c>
      <c r="J960" s="7" t="s">
        <v>21</v>
      </c>
      <c r="K960" s="7" t="s">
        <v>21</v>
      </c>
      <c r="L960" s="7">
        <v>6</v>
      </c>
      <c r="M960" s="7">
        <f>AVERAGE(J960:L960)</f>
        <v>6</v>
      </c>
      <c r="N960" s="7" t="str">
        <f>IF(M960&lt;=6.9, "Detractor", IF(M960&lt;=8.9, "Neutral",IF(M960&gt;=9, "Promoter")))</f>
        <v>Detractor</v>
      </c>
      <c r="O960" s="5" t="s">
        <v>22</v>
      </c>
      <c r="P960" s="5" t="s">
        <v>22</v>
      </c>
      <c r="Q960" s="5" t="s">
        <v>22</v>
      </c>
      <c r="R960" s="7" t="s">
        <v>24</v>
      </c>
      <c r="S960" s="7">
        <v>0</v>
      </c>
      <c r="T960" s="7">
        <v>0.19</v>
      </c>
      <c r="U960" s="7" t="str">
        <f t="shared" si="29"/>
        <v>Low</v>
      </c>
    </row>
    <row r="961" spans="1:21" x14ac:dyDescent="0.5">
      <c r="A961" s="5" t="s">
        <v>1034</v>
      </c>
      <c r="B961" s="5" t="s">
        <v>35</v>
      </c>
      <c r="C961" s="5" t="s">
        <v>70</v>
      </c>
      <c r="D961" s="5">
        <v>18.75</v>
      </c>
      <c r="E961" s="5">
        <f>20.5-D961</f>
        <v>1.75</v>
      </c>
      <c r="F961" s="6">
        <v>183356</v>
      </c>
      <c r="G961" s="6">
        <v>7334.2400000000198</v>
      </c>
      <c r="H961" s="6">
        <f>(G961-F961)/E961</f>
        <v>-100583.86285714284</v>
      </c>
      <c r="I961" s="6">
        <f t="shared" si="28"/>
        <v>-176021.75999999998</v>
      </c>
      <c r="J961" s="7" t="s">
        <v>21</v>
      </c>
      <c r="K961" s="7">
        <v>8</v>
      </c>
      <c r="L961" s="7">
        <v>10</v>
      </c>
      <c r="M961" s="7">
        <f>AVERAGE(J961:L961)</f>
        <v>9</v>
      </c>
      <c r="N961" s="7" t="str">
        <f>IF(M961&lt;=6.9, "Detractor", IF(M961&lt;=8.9, "Neutral",IF(M961&gt;=9, "Promoter")))</f>
        <v>Promoter</v>
      </c>
      <c r="O961" s="5" t="s">
        <v>23</v>
      </c>
      <c r="P961" s="5" t="s">
        <v>23</v>
      </c>
      <c r="Q961" s="5" t="s">
        <v>23</v>
      </c>
      <c r="R961" s="7" t="s">
        <v>24</v>
      </c>
      <c r="S961" s="7">
        <v>3</v>
      </c>
      <c r="T961" s="7">
        <v>0.08</v>
      </c>
      <c r="U961" s="7" t="str">
        <f t="shared" si="29"/>
        <v>Low</v>
      </c>
    </row>
    <row r="962" spans="1:21" x14ac:dyDescent="0.5">
      <c r="A962" s="5" t="s">
        <v>230</v>
      </c>
      <c r="B962" s="5" t="s">
        <v>19</v>
      </c>
      <c r="C962" s="5" t="s">
        <v>54</v>
      </c>
      <c r="D962" s="5">
        <v>18.25</v>
      </c>
      <c r="E962" s="5">
        <f>20.5-D962</f>
        <v>2.25</v>
      </c>
      <c r="F962" s="6">
        <v>393416</v>
      </c>
      <c r="G962" s="6">
        <v>157366.40000000002</v>
      </c>
      <c r="H962" s="6">
        <f>(G962-F962)/E962</f>
        <v>-104910.93333333332</v>
      </c>
      <c r="I962" s="6">
        <f t="shared" si="28"/>
        <v>-236049.59999999998</v>
      </c>
      <c r="J962" s="7" t="s">
        <v>21</v>
      </c>
      <c r="K962" s="7">
        <v>4</v>
      </c>
      <c r="L962" s="7">
        <v>7</v>
      </c>
      <c r="M962" s="7">
        <f>AVERAGE(J962:L962)</f>
        <v>5.5</v>
      </c>
      <c r="N962" s="7" t="str">
        <f>IF(M962&lt;=6.9, "Detractor", IF(M962&lt;=8.9, "Neutral",IF(M962&gt;=9, "Promoter")))</f>
        <v>Detractor</v>
      </c>
      <c r="O962" s="5" t="s">
        <v>23</v>
      </c>
      <c r="P962" s="5" t="s">
        <v>23</v>
      </c>
      <c r="Q962" s="5" t="s">
        <v>23</v>
      </c>
      <c r="R962" s="7" t="s">
        <v>24</v>
      </c>
      <c r="S962" s="7">
        <v>4</v>
      </c>
      <c r="T962" s="7">
        <v>0.94</v>
      </c>
      <c r="U962" s="7" t="str">
        <f t="shared" si="29"/>
        <v>Highest</v>
      </c>
    </row>
    <row r="963" spans="1:21" x14ac:dyDescent="0.5">
      <c r="A963" s="5" t="s">
        <v>370</v>
      </c>
      <c r="B963" s="5" t="s">
        <v>26</v>
      </c>
      <c r="C963" s="5" t="s">
        <v>29</v>
      </c>
      <c r="D963" s="5">
        <v>17.5</v>
      </c>
      <c r="E963" s="5">
        <f>20.5-D963</f>
        <v>3</v>
      </c>
      <c r="F963" s="6">
        <v>663981</v>
      </c>
      <c r="G963" s="6">
        <v>345270.12</v>
      </c>
      <c r="H963" s="6">
        <f>(G963-F963)/E963</f>
        <v>-106236.96</v>
      </c>
      <c r="I963" s="6">
        <f t="shared" ref="I963:I1001" si="30">G963-F963</f>
        <v>-318710.88</v>
      </c>
      <c r="J963" s="7">
        <v>4</v>
      </c>
      <c r="K963" s="7">
        <v>3</v>
      </c>
      <c r="L963" s="7">
        <v>9</v>
      </c>
      <c r="M963" s="7">
        <f>AVERAGE(J963:L963)</f>
        <v>5.333333333333333</v>
      </c>
      <c r="N963" s="7" t="str">
        <f>IF(M963&lt;=6.9, "Detractor", IF(M963&lt;=8.9, "Neutral",IF(M963&gt;=9, "Promoter")))</f>
        <v>Detractor</v>
      </c>
      <c r="O963" s="5" t="s">
        <v>23</v>
      </c>
      <c r="P963" s="5" t="s">
        <v>22</v>
      </c>
      <c r="Q963" s="5" t="s">
        <v>23</v>
      </c>
      <c r="R963" s="7" t="s">
        <v>36</v>
      </c>
      <c r="S963" s="7">
        <v>3</v>
      </c>
      <c r="T963" s="7">
        <v>0.1</v>
      </c>
      <c r="U963" s="7" t="str">
        <f t="shared" ref="U963:U1001" si="31">IF(T963&lt;=0.25,"Low",IF(T963&lt;=0.5,"Medium",IF(T963&lt;=0.75,"High",IF(T963&gt;=0.76,"Highest"))))</f>
        <v>Low</v>
      </c>
    </row>
    <row r="964" spans="1:21" x14ac:dyDescent="0.5">
      <c r="A964" s="5" t="s">
        <v>444</v>
      </c>
      <c r="B964" s="5" t="s">
        <v>19</v>
      </c>
      <c r="C964" s="5" t="s">
        <v>72</v>
      </c>
      <c r="D964" s="5">
        <v>17.25</v>
      </c>
      <c r="E964" s="5">
        <f>20.5-D964</f>
        <v>3.25</v>
      </c>
      <c r="F964" s="6">
        <v>776017</v>
      </c>
      <c r="G964" s="6">
        <v>426809.35</v>
      </c>
      <c r="H964" s="6">
        <f>(G964-F964)/E964</f>
        <v>-107448.5076923077</v>
      </c>
      <c r="I964" s="6">
        <f t="shared" si="30"/>
        <v>-349207.65</v>
      </c>
      <c r="J964" s="7">
        <v>3</v>
      </c>
      <c r="K964" s="7">
        <v>4</v>
      </c>
      <c r="L964" s="7">
        <v>9</v>
      </c>
      <c r="M964" s="7">
        <f>AVERAGE(J964:L964)</f>
        <v>5.333333333333333</v>
      </c>
      <c r="N964" s="7" t="str">
        <f>IF(M964&lt;=6.9, "Detractor", IF(M964&lt;=8.9, "Neutral",IF(M964&gt;=9, "Promoter")))</f>
        <v>Detractor</v>
      </c>
      <c r="O964" s="5" t="s">
        <v>23</v>
      </c>
      <c r="P964" s="5" t="s">
        <v>23</v>
      </c>
      <c r="Q964" s="5" t="s">
        <v>23</v>
      </c>
      <c r="R964" s="7" t="s">
        <v>36</v>
      </c>
      <c r="S964" s="7">
        <v>1</v>
      </c>
      <c r="T964" s="7">
        <v>0.01</v>
      </c>
      <c r="U964" s="7" t="str">
        <f t="shared" si="31"/>
        <v>Low</v>
      </c>
    </row>
    <row r="965" spans="1:21" x14ac:dyDescent="0.5">
      <c r="A965" s="5" t="s">
        <v>677</v>
      </c>
      <c r="B965" s="5" t="s">
        <v>19</v>
      </c>
      <c r="C965" s="5" t="s">
        <v>29</v>
      </c>
      <c r="D965" s="5">
        <v>17</v>
      </c>
      <c r="E965" s="5">
        <f>20.5-D965</f>
        <v>3.5</v>
      </c>
      <c r="F965" s="6">
        <v>710252</v>
      </c>
      <c r="G965" s="6">
        <v>326715.92</v>
      </c>
      <c r="H965" s="6">
        <f>(G965-F965)/E965</f>
        <v>-109581.73714285715</v>
      </c>
      <c r="I965" s="6">
        <f t="shared" si="30"/>
        <v>-383536.08</v>
      </c>
      <c r="J965" s="7">
        <v>10</v>
      </c>
      <c r="K965" s="7">
        <v>9</v>
      </c>
      <c r="L965" s="7">
        <v>10</v>
      </c>
      <c r="M965" s="7">
        <f>AVERAGE(J965:L965)</f>
        <v>9.6666666666666661</v>
      </c>
      <c r="N965" s="7" t="str">
        <f>IF(M965&lt;=6.9, "Detractor", IF(M965&lt;=8.9, "Neutral",IF(M965&gt;=9, "Promoter")))</f>
        <v>Promoter</v>
      </c>
      <c r="O965" s="5" t="s">
        <v>22</v>
      </c>
      <c r="P965" s="5" t="s">
        <v>23</v>
      </c>
      <c r="Q965" s="5" t="s">
        <v>23</v>
      </c>
      <c r="R965" s="7" t="s">
        <v>36</v>
      </c>
      <c r="S965" s="7">
        <v>6</v>
      </c>
      <c r="T965" s="7">
        <v>7.0000000000000007E-2</v>
      </c>
      <c r="U965" s="7" t="str">
        <f t="shared" si="31"/>
        <v>Low</v>
      </c>
    </row>
    <row r="966" spans="1:21" x14ac:dyDescent="0.5">
      <c r="A966" s="5" t="s">
        <v>327</v>
      </c>
      <c r="B966" s="5" t="s">
        <v>31</v>
      </c>
      <c r="C966" s="5" t="s">
        <v>54</v>
      </c>
      <c r="D966" s="5">
        <v>18.75</v>
      </c>
      <c r="E966" s="5">
        <f>20.5-D966</f>
        <v>1.75</v>
      </c>
      <c r="F966" s="6">
        <v>447874</v>
      </c>
      <c r="G966" s="6">
        <v>255288.18</v>
      </c>
      <c r="H966" s="6">
        <f>(G966-F966)/E966</f>
        <v>-110049.04000000001</v>
      </c>
      <c r="I966" s="6">
        <f t="shared" si="30"/>
        <v>-192585.82</v>
      </c>
      <c r="J966" s="7" t="s">
        <v>21</v>
      </c>
      <c r="K966" s="7">
        <v>6</v>
      </c>
      <c r="L966" s="7">
        <v>1</v>
      </c>
      <c r="M966" s="7">
        <f>AVERAGE(J966:L966)</f>
        <v>3.5</v>
      </c>
      <c r="N966" s="7" t="str">
        <f>IF(M966&lt;=6.9, "Detractor", IF(M966&lt;=8.9, "Neutral",IF(M966&gt;=9, "Promoter")))</f>
        <v>Detractor</v>
      </c>
      <c r="O966" s="5" t="s">
        <v>22</v>
      </c>
      <c r="P966" s="5" t="s">
        <v>23</v>
      </c>
      <c r="Q966" s="5" t="s">
        <v>23</v>
      </c>
      <c r="R966" s="7" t="s">
        <v>36</v>
      </c>
      <c r="S966" s="7">
        <v>3</v>
      </c>
      <c r="T966" s="7">
        <v>0.22</v>
      </c>
      <c r="U966" s="7" t="str">
        <f t="shared" si="31"/>
        <v>Low</v>
      </c>
    </row>
    <row r="967" spans="1:21" x14ac:dyDescent="0.5">
      <c r="A967" s="5" t="s">
        <v>248</v>
      </c>
      <c r="B967" s="5" t="s">
        <v>19</v>
      </c>
      <c r="C967" s="5" t="s">
        <v>20</v>
      </c>
      <c r="D967" s="5">
        <v>17.75</v>
      </c>
      <c r="E967" s="5">
        <f>20.5-D967</f>
        <v>2.75</v>
      </c>
      <c r="F967" s="6">
        <v>894587</v>
      </c>
      <c r="G967" s="6">
        <v>590427.41999999993</v>
      </c>
      <c r="H967" s="6">
        <f>(G967-F967)/E967</f>
        <v>-110603.48363636366</v>
      </c>
      <c r="I967" s="6">
        <f t="shared" si="30"/>
        <v>-304159.58000000007</v>
      </c>
      <c r="J967" s="7">
        <v>2</v>
      </c>
      <c r="K967" s="7">
        <v>9</v>
      </c>
      <c r="L967" s="7">
        <v>9</v>
      </c>
      <c r="M967" s="7">
        <f>AVERAGE(J967:L967)</f>
        <v>6.666666666666667</v>
      </c>
      <c r="N967" s="7" t="str">
        <f>IF(M967&lt;=6.9, "Detractor", IF(M967&lt;=8.9, "Neutral",IF(M967&gt;=9, "Promoter")))</f>
        <v>Detractor</v>
      </c>
      <c r="O967" s="5" t="s">
        <v>23</v>
      </c>
      <c r="P967" s="5" t="s">
        <v>23</v>
      </c>
      <c r="Q967" s="5" t="s">
        <v>23</v>
      </c>
      <c r="R967" s="7" t="s">
        <v>36</v>
      </c>
      <c r="S967" s="7" t="e">
        <v>#N/A</v>
      </c>
      <c r="T967" s="7" t="e">
        <v>#N/A</v>
      </c>
      <c r="U967" s="7" t="e">
        <f t="shared" si="31"/>
        <v>#N/A</v>
      </c>
    </row>
    <row r="968" spans="1:21" x14ac:dyDescent="0.5">
      <c r="A968" s="5" t="s">
        <v>136</v>
      </c>
      <c r="B968" s="5" t="s">
        <v>26</v>
      </c>
      <c r="C968" s="5" t="s">
        <v>29</v>
      </c>
      <c r="D968" s="5">
        <v>19.75</v>
      </c>
      <c r="E968" s="5">
        <f>20.5-D968</f>
        <v>0.75</v>
      </c>
      <c r="F968" s="6">
        <v>148391</v>
      </c>
      <c r="G968" s="6">
        <v>65292.039999999994</v>
      </c>
      <c r="H968" s="6">
        <f>(G968-F968)/E968</f>
        <v>-110798.61333333334</v>
      </c>
      <c r="I968" s="6">
        <f t="shared" si="30"/>
        <v>-83098.960000000006</v>
      </c>
      <c r="J968" s="7" t="s">
        <v>21</v>
      </c>
      <c r="K968" s="7" t="s">
        <v>21</v>
      </c>
      <c r="L968" s="7">
        <v>10</v>
      </c>
      <c r="M968" s="7">
        <f>AVERAGE(J968:L968)</f>
        <v>10</v>
      </c>
      <c r="N968" s="7" t="str">
        <f>IF(M968&lt;=6.9, "Detractor", IF(M968&lt;=8.9, "Neutral",IF(M968&gt;=9, "Promoter")))</f>
        <v>Promoter</v>
      </c>
      <c r="O968" s="5" t="s">
        <v>23</v>
      </c>
      <c r="P968" s="5" t="s">
        <v>23</v>
      </c>
      <c r="Q968" s="5" t="s">
        <v>23</v>
      </c>
      <c r="R968" s="7" t="s">
        <v>24</v>
      </c>
      <c r="S968" s="7">
        <v>1</v>
      </c>
      <c r="T968" s="7">
        <v>0.08</v>
      </c>
      <c r="U968" s="7" t="str">
        <f t="shared" si="31"/>
        <v>Low</v>
      </c>
    </row>
    <row r="969" spans="1:21" x14ac:dyDescent="0.5">
      <c r="A969" s="5" t="s">
        <v>604</v>
      </c>
      <c r="B969" s="5" t="s">
        <v>19</v>
      </c>
      <c r="C969" s="5" t="s">
        <v>39</v>
      </c>
      <c r="D969" s="5">
        <v>17.25</v>
      </c>
      <c r="E969" s="5">
        <f>20.5-D969</f>
        <v>3.25</v>
      </c>
      <c r="F969" s="6">
        <v>971783</v>
      </c>
      <c r="G969" s="6">
        <v>602505.46</v>
      </c>
      <c r="H969" s="6">
        <f>(G969-F969)/E969</f>
        <v>-113623.85846153848</v>
      </c>
      <c r="I969" s="6">
        <f t="shared" si="30"/>
        <v>-369277.54000000004</v>
      </c>
      <c r="J969" s="7">
        <v>9</v>
      </c>
      <c r="K969" s="7">
        <v>7</v>
      </c>
      <c r="L969" s="7">
        <v>6</v>
      </c>
      <c r="M969" s="7">
        <f>AVERAGE(J969:L969)</f>
        <v>7.333333333333333</v>
      </c>
      <c r="N969" s="7" t="str">
        <f>IF(M969&lt;=6.9, "Detractor", IF(M969&lt;=8.9, "Neutral",IF(M969&gt;=9, "Promoter")))</f>
        <v>Neutral</v>
      </c>
      <c r="O969" s="5" t="s">
        <v>22</v>
      </c>
      <c r="P969" s="5" t="s">
        <v>23</v>
      </c>
      <c r="Q969" s="5" t="s">
        <v>22</v>
      </c>
      <c r="R969" s="7" t="s">
        <v>24</v>
      </c>
      <c r="S969" s="7">
        <v>1</v>
      </c>
      <c r="T969" s="7">
        <v>0.03</v>
      </c>
      <c r="U969" s="7" t="str">
        <f t="shared" si="31"/>
        <v>Low</v>
      </c>
    </row>
    <row r="970" spans="1:21" x14ac:dyDescent="0.5">
      <c r="A970" s="5" t="s">
        <v>571</v>
      </c>
      <c r="B970" s="5" t="s">
        <v>31</v>
      </c>
      <c r="C970" s="5" t="s">
        <v>43</v>
      </c>
      <c r="D970" s="5">
        <v>19.25</v>
      </c>
      <c r="E970" s="5">
        <f>20.5-D970</f>
        <v>1.25</v>
      </c>
      <c r="F970" s="6">
        <v>308877</v>
      </c>
      <c r="G970" s="6">
        <v>166793.57999999999</v>
      </c>
      <c r="H970" s="6">
        <f>(G970-F970)/E970</f>
        <v>-113666.736</v>
      </c>
      <c r="I970" s="6">
        <f t="shared" si="30"/>
        <v>-142083.42000000001</v>
      </c>
      <c r="J970" s="7" t="s">
        <v>21</v>
      </c>
      <c r="K970" s="7" t="s">
        <v>21</v>
      </c>
      <c r="L970" s="7">
        <v>3</v>
      </c>
      <c r="M970" s="7">
        <f>AVERAGE(J970:L970)</f>
        <v>3</v>
      </c>
      <c r="N970" s="7" t="str">
        <f>IF(M970&lt;=6.9, "Detractor", IF(M970&lt;=8.9, "Neutral",IF(M970&gt;=9, "Promoter")))</f>
        <v>Detractor</v>
      </c>
      <c r="O970" s="5" t="s">
        <v>22</v>
      </c>
      <c r="P970" s="5" t="s">
        <v>23</v>
      </c>
      <c r="Q970" s="5" t="s">
        <v>22</v>
      </c>
      <c r="R970" s="7" t="s">
        <v>36</v>
      </c>
      <c r="S970" s="7">
        <v>2</v>
      </c>
      <c r="T970" s="7">
        <v>0.83</v>
      </c>
      <c r="U970" s="7" t="str">
        <f t="shared" si="31"/>
        <v>Highest</v>
      </c>
    </row>
    <row r="971" spans="1:21" x14ac:dyDescent="0.5">
      <c r="A971" s="5" t="s">
        <v>692</v>
      </c>
      <c r="B971" s="5" t="s">
        <v>19</v>
      </c>
      <c r="C971" s="5" t="s">
        <v>41</v>
      </c>
      <c r="D971" s="5">
        <v>18</v>
      </c>
      <c r="E971" s="5">
        <f>20.5-D971</f>
        <v>2.5</v>
      </c>
      <c r="F971" s="6">
        <v>730877</v>
      </c>
      <c r="G971" s="6">
        <v>431217.43</v>
      </c>
      <c r="H971" s="6">
        <f>(G971-F971)/E971</f>
        <v>-119863.82800000001</v>
      </c>
      <c r="I971" s="6">
        <f t="shared" si="30"/>
        <v>-299659.57</v>
      </c>
      <c r="J971" s="7" t="s">
        <v>21</v>
      </c>
      <c r="K971" s="7">
        <v>1</v>
      </c>
      <c r="L971" s="7">
        <v>6</v>
      </c>
      <c r="M971" s="7">
        <f>AVERAGE(J971:L971)</f>
        <v>3.5</v>
      </c>
      <c r="N971" s="7" t="str">
        <f>IF(M971&lt;=6.9, "Detractor", IF(M971&lt;=8.9, "Neutral",IF(M971&gt;=9, "Promoter")))</f>
        <v>Detractor</v>
      </c>
      <c r="O971" s="5" t="s">
        <v>22</v>
      </c>
      <c r="P971" s="5" t="s">
        <v>23</v>
      </c>
      <c r="Q971" s="5" t="s">
        <v>22</v>
      </c>
      <c r="R971" s="7" t="s">
        <v>36</v>
      </c>
      <c r="S971" s="7">
        <v>4</v>
      </c>
      <c r="T971" s="7">
        <v>0.19</v>
      </c>
      <c r="U971" s="7" t="str">
        <f t="shared" si="31"/>
        <v>Low</v>
      </c>
    </row>
    <row r="972" spans="1:21" x14ac:dyDescent="0.5">
      <c r="A972" s="5" t="s">
        <v>218</v>
      </c>
      <c r="B972" s="5" t="s">
        <v>26</v>
      </c>
      <c r="C972" s="5" t="s">
        <v>54</v>
      </c>
      <c r="D972" s="5">
        <v>19.75</v>
      </c>
      <c r="E972" s="5">
        <f>20.5-D972</f>
        <v>0.75</v>
      </c>
      <c r="F972" s="6">
        <v>295863</v>
      </c>
      <c r="G972" s="6">
        <v>204145.47</v>
      </c>
      <c r="H972" s="6">
        <f>(G972-F972)/E972</f>
        <v>-122290.04</v>
      </c>
      <c r="I972" s="6">
        <f t="shared" si="30"/>
        <v>-91717.53</v>
      </c>
      <c r="J972" s="7" t="s">
        <v>21</v>
      </c>
      <c r="K972" s="7" t="s">
        <v>21</v>
      </c>
      <c r="L972" s="7">
        <v>8</v>
      </c>
      <c r="M972" s="7">
        <f>AVERAGE(J972:L972)</f>
        <v>8</v>
      </c>
      <c r="N972" s="7" t="str">
        <f>IF(M972&lt;=6.9, "Detractor", IF(M972&lt;=8.9, "Neutral",IF(M972&gt;=9, "Promoter")))</f>
        <v>Neutral</v>
      </c>
      <c r="O972" s="5" t="s">
        <v>22</v>
      </c>
      <c r="P972" s="5" t="s">
        <v>22</v>
      </c>
      <c r="Q972" s="5" t="s">
        <v>22</v>
      </c>
      <c r="R972" s="7" t="s">
        <v>24</v>
      </c>
      <c r="S972" s="7">
        <v>0</v>
      </c>
      <c r="T972" s="7">
        <v>0.1</v>
      </c>
      <c r="U972" s="7" t="str">
        <f t="shared" si="31"/>
        <v>Low</v>
      </c>
    </row>
    <row r="973" spans="1:21" x14ac:dyDescent="0.5">
      <c r="A973" s="5" t="s">
        <v>166</v>
      </c>
      <c r="B973" s="5" t="s">
        <v>19</v>
      </c>
      <c r="C973" s="5" t="s">
        <v>70</v>
      </c>
      <c r="D973" s="5">
        <v>18.75</v>
      </c>
      <c r="E973" s="5">
        <f>20.5-D973</f>
        <v>1.75</v>
      </c>
      <c r="F973" s="6">
        <v>508613</v>
      </c>
      <c r="G973" s="6">
        <v>279737.15000000002</v>
      </c>
      <c r="H973" s="6">
        <f>(G973-F973)/E973</f>
        <v>-130786.19999999998</v>
      </c>
      <c r="I973" s="6">
        <f t="shared" si="30"/>
        <v>-228875.84999999998</v>
      </c>
      <c r="J973" s="7" t="s">
        <v>21</v>
      </c>
      <c r="K973" s="7">
        <v>3</v>
      </c>
      <c r="L973" s="7">
        <v>3</v>
      </c>
      <c r="M973" s="7">
        <f>AVERAGE(J973:L973)</f>
        <v>3</v>
      </c>
      <c r="N973" s="7" t="str">
        <f>IF(M973&lt;=6.9, "Detractor", IF(M973&lt;=8.9, "Neutral",IF(M973&gt;=9, "Promoter")))</f>
        <v>Detractor</v>
      </c>
      <c r="O973" s="5" t="s">
        <v>22</v>
      </c>
      <c r="P973" s="5" t="s">
        <v>22</v>
      </c>
      <c r="Q973" s="5" t="s">
        <v>23</v>
      </c>
      <c r="R973" s="7" t="s">
        <v>36</v>
      </c>
      <c r="S973" s="7">
        <v>3</v>
      </c>
      <c r="T973" s="7">
        <v>0.14000000000000001</v>
      </c>
      <c r="U973" s="7" t="str">
        <f t="shared" si="31"/>
        <v>Low</v>
      </c>
    </row>
    <row r="974" spans="1:21" x14ac:dyDescent="0.5">
      <c r="A974" s="5" t="s">
        <v>202</v>
      </c>
      <c r="B974" s="5" t="s">
        <v>19</v>
      </c>
      <c r="C974" s="5" t="s">
        <v>70</v>
      </c>
      <c r="D974" s="5">
        <v>18.5</v>
      </c>
      <c r="E974" s="5">
        <f>20.5-D974</f>
        <v>2</v>
      </c>
      <c r="F974" s="6">
        <v>485654</v>
      </c>
      <c r="G974" s="6">
        <v>218544.3</v>
      </c>
      <c r="H974" s="6">
        <f>(G974-F974)/E974</f>
        <v>-133554.85</v>
      </c>
      <c r="I974" s="6">
        <f t="shared" si="30"/>
        <v>-267109.7</v>
      </c>
      <c r="J974" s="7" t="s">
        <v>21</v>
      </c>
      <c r="K974" s="7">
        <v>2</v>
      </c>
      <c r="L974" s="7">
        <v>6</v>
      </c>
      <c r="M974" s="7">
        <f>AVERAGE(J974:L974)</f>
        <v>4</v>
      </c>
      <c r="N974" s="7" t="str">
        <f>IF(M974&lt;=6.9, "Detractor", IF(M974&lt;=8.9, "Neutral",IF(M974&gt;=9, "Promoter")))</f>
        <v>Detractor</v>
      </c>
      <c r="O974" s="5" t="s">
        <v>22</v>
      </c>
      <c r="P974" s="5" t="s">
        <v>23</v>
      </c>
      <c r="Q974" s="5" t="s">
        <v>22</v>
      </c>
      <c r="R974" s="7" t="s">
        <v>24</v>
      </c>
      <c r="S974" s="7">
        <v>1</v>
      </c>
      <c r="T974" s="7">
        <v>0.08</v>
      </c>
      <c r="U974" s="7" t="str">
        <f t="shared" si="31"/>
        <v>Low</v>
      </c>
    </row>
    <row r="975" spans="1:21" x14ac:dyDescent="0.5">
      <c r="A975" s="5" t="s">
        <v>753</v>
      </c>
      <c r="B975" s="5" t="s">
        <v>26</v>
      </c>
      <c r="C975" s="5" t="s">
        <v>27</v>
      </c>
      <c r="D975" s="5">
        <v>18.25</v>
      </c>
      <c r="E975" s="5">
        <f>20.5-D975</f>
        <v>2.25</v>
      </c>
      <c r="F975" s="6">
        <v>473205</v>
      </c>
      <c r="G975" s="6">
        <v>170353.8</v>
      </c>
      <c r="H975" s="6">
        <f>(G975-F975)/E975</f>
        <v>-134600.53333333333</v>
      </c>
      <c r="I975" s="6">
        <f t="shared" si="30"/>
        <v>-302851.20000000001</v>
      </c>
      <c r="J975" s="7" t="s">
        <v>21</v>
      </c>
      <c r="K975" s="7">
        <v>2</v>
      </c>
      <c r="L975" s="7">
        <v>2</v>
      </c>
      <c r="M975" s="7">
        <f>AVERAGE(J975:L975)</f>
        <v>2</v>
      </c>
      <c r="N975" s="7" t="str">
        <f>IF(M975&lt;=6.9, "Detractor", IF(M975&lt;=8.9, "Neutral",IF(M975&gt;=9, "Promoter")))</f>
        <v>Detractor</v>
      </c>
      <c r="O975" s="5" t="s">
        <v>22</v>
      </c>
      <c r="P975" s="5" t="s">
        <v>23</v>
      </c>
      <c r="Q975" s="5" t="s">
        <v>22</v>
      </c>
      <c r="R975" s="7" t="s">
        <v>24</v>
      </c>
      <c r="S975" s="7">
        <v>4</v>
      </c>
      <c r="T975" s="7">
        <v>0.05</v>
      </c>
      <c r="U975" s="7" t="str">
        <f t="shared" si="31"/>
        <v>Low</v>
      </c>
    </row>
    <row r="976" spans="1:21" x14ac:dyDescent="0.5">
      <c r="A976" s="5" t="s">
        <v>128</v>
      </c>
      <c r="B976" s="5" t="s">
        <v>26</v>
      </c>
      <c r="C976" s="5" t="s">
        <v>27</v>
      </c>
      <c r="D976" s="5">
        <v>18</v>
      </c>
      <c r="E976" s="5">
        <f>20.5-D976</f>
        <v>2.5</v>
      </c>
      <c r="F976" s="6">
        <v>549591</v>
      </c>
      <c r="G976" s="6">
        <v>203348.66999999998</v>
      </c>
      <c r="H976" s="6">
        <f>(G976-F976)/E976</f>
        <v>-138496.932</v>
      </c>
      <c r="I976" s="6">
        <f t="shared" si="30"/>
        <v>-346242.33</v>
      </c>
      <c r="J976" s="7" t="s">
        <v>21</v>
      </c>
      <c r="K976" s="7">
        <v>1</v>
      </c>
      <c r="L976" s="7">
        <v>9</v>
      </c>
      <c r="M976" s="7">
        <f>AVERAGE(J976:L976)</f>
        <v>5</v>
      </c>
      <c r="N976" s="7" t="str">
        <f>IF(M976&lt;=6.9, "Detractor", IF(M976&lt;=8.9, "Neutral",IF(M976&gt;=9, "Promoter")))</f>
        <v>Detractor</v>
      </c>
      <c r="O976" s="5" t="s">
        <v>23</v>
      </c>
      <c r="P976" s="5" t="s">
        <v>23</v>
      </c>
      <c r="Q976" s="5" t="s">
        <v>22</v>
      </c>
      <c r="R976" s="7" t="s">
        <v>24</v>
      </c>
      <c r="S976" s="7">
        <v>1</v>
      </c>
      <c r="T976" s="7">
        <v>0.23</v>
      </c>
      <c r="U976" s="7" t="str">
        <f t="shared" si="31"/>
        <v>Low</v>
      </c>
    </row>
    <row r="977" spans="1:21" x14ac:dyDescent="0.5">
      <c r="A977" s="5" t="s">
        <v>437</v>
      </c>
      <c r="B977" s="5" t="s">
        <v>31</v>
      </c>
      <c r="C977" s="5" t="s">
        <v>46</v>
      </c>
      <c r="D977" s="5">
        <v>19</v>
      </c>
      <c r="E977" s="5">
        <f>20.5-D977</f>
        <v>1.5</v>
      </c>
      <c r="F977" s="6">
        <v>297580</v>
      </c>
      <c r="G977" s="6">
        <v>89274</v>
      </c>
      <c r="H977" s="6">
        <f>(G977-F977)/E977</f>
        <v>-138870.66666666666</v>
      </c>
      <c r="I977" s="6">
        <f t="shared" si="30"/>
        <v>-208306</v>
      </c>
      <c r="J977" s="7" t="s">
        <v>21</v>
      </c>
      <c r="K977" s="7" t="s">
        <v>21</v>
      </c>
      <c r="L977" s="7">
        <v>5</v>
      </c>
      <c r="M977" s="7">
        <f>AVERAGE(J977:L977)</f>
        <v>5</v>
      </c>
      <c r="N977" s="7" t="str">
        <f>IF(M977&lt;=6.9, "Detractor", IF(M977&lt;=8.9, "Neutral",IF(M977&gt;=9, "Promoter")))</f>
        <v>Detractor</v>
      </c>
      <c r="O977" s="5" t="s">
        <v>22</v>
      </c>
      <c r="P977" s="5" t="s">
        <v>23</v>
      </c>
      <c r="Q977" s="5" t="s">
        <v>23</v>
      </c>
      <c r="R977" s="7" t="s">
        <v>24</v>
      </c>
      <c r="S977" s="7">
        <v>1</v>
      </c>
      <c r="T977" s="7">
        <v>0.21</v>
      </c>
      <c r="U977" s="7" t="str">
        <f t="shared" si="31"/>
        <v>Low</v>
      </c>
    </row>
    <row r="978" spans="1:21" x14ac:dyDescent="0.5">
      <c r="A978" s="5" t="s">
        <v>950</v>
      </c>
      <c r="B978" s="5" t="s">
        <v>19</v>
      </c>
      <c r="C978" s="5" t="s">
        <v>29</v>
      </c>
      <c r="D978" s="5">
        <v>19</v>
      </c>
      <c r="E978" s="5">
        <f>20.5-D978</f>
        <v>1.5</v>
      </c>
      <c r="F978" s="6">
        <v>533465</v>
      </c>
      <c r="G978" s="6">
        <v>320079</v>
      </c>
      <c r="H978" s="6">
        <f>(G978-F978)/E978</f>
        <v>-142257.33333333334</v>
      </c>
      <c r="I978" s="6">
        <f t="shared" si="30"/>
        <v>-213386</v>
      </c>
      <c r="J978" s="7" t="s">
        <v>21</v>
      </c>
      <c r="K978" s="7" t="s">
        <v>21</v>
      </c>
      <c r="L978" s="7">
        <v>7</v>
      </c>
      <c r="M978" s="7">
        <f>AVERAGE(J978:L978)</f>
        <v>7</v>
      </c>
      <c r="N978" s="7" t="str">
        <f>IF(M978&lt;=6.9, "Detractor", IF(M978&lt;=8.9, "Neutral",IF(M978&gt;=9, "Promoter")))</f>
        <v>Neutral</v>
      </c>
      <c r="O978" s="5" t="s">
        <v>22</v>
      </c>
      <c r="P978" s="5" t="s">
        <v>22</v>
      </c>
      <c r="Q978" s="5" t="s">
        <v>22</v>
      </c>
      <c r="R978" s="7" t="s">
        <v>24</v>
      </c>
      <c r="S978" s="7">
        <v>1</v>
      </c>
      <c r="T978" s="7">
        <v>0.28999999999999998</v>
      </c>
      <c r="U978" s="7" t="str">
        <f t="shared" si="31"/>
        <v>Medium</v>
      </c>
    </row>
    <row r="979" spans="1:21" x14ac:dyDescent="0.5">
      <c r="A979" s="5" t="s">
        <v>508</v>
      </c>
      <c r="B979" s="5" t="s">
        <v>19</v>
      </c>
      <c r="C979" s="5" t="s">
        <v>29</v>
      </c>
      <c r="D979" s="5">
        <v>18</v>
      </c>
      <c r="E979" s="5">
        <f>20.5-D979</f>
        <v>2.5</v>
      </c>
      <c r="F979" s="6">
        <v>512101</v>
      </c>
      <c r="G979" s="6">
        <v>153630.30000000005</v>
      </c>
      <c r="H979" s="6">
        <f>(G979-F979)/E979</f>
        <v>-143388.27999999997</v>
      </c>
      <c r="I979" s="6">
        <f t="shared" si="30"/>
        <v>-358470.69999999995</v>
      </c>
      <c r="J979" s="7" t="s">
        <v>21</v>
      </c>
      <c r="K979" s="7">
        <v>10</v>
      </c>
      <c r="L979" s="7">
        <v>9</v>
      </c>
      <c r="M979" s="7">
        <f>AVERAGE(J979:L979)</f>
        <v>9.5</v>
      </c>
      <c r="N979" s="7" t="str">
        <f>IF(M979&lt;=6.9, "Detractor", IF(M979&lt;=8.9, "Neutral",IF(M979&gt;=9, "Promoter")))</f>
        <v>Promoter</v>
      </c>
      <c r="O979" s="5" t="s">
        <v>22</v>
      </c>
      <c r="P979" s="5" t="s">
        <v>23</v>
      </c>
      <c r="Q979" s="5" t="s">
        <v>22</v>
      </c>
      <c r="R979" s="7" t="s">
        <v>24</v>
      </c>
      <c r="S979" s="7">
        <v>3</v>
      </c>
      <c r="T979" s="7">
        <v>0.06</v>
      </c>
      <c r="U979" s="7" t="str">
        <f t="shared" si="31"/>
        <v>Low</v>
      </c>
    </row>
    <row r="980" spans="1:21" x14ac:dyDescent="0.5">
      <c r="A980" s="5" t="s">
        <v>747</v>
      </c>
      <c r="B980" s="5" t="s">
        <v>19</v>
      </c>
      <c r="C980" s="5" t="s">
        <v>54</v>
      </c>
      <c r="D980" s="5">
        <v>17</v>
      </c>
      <c r="E980" s="5">
        <f>20.5-D980</f>
        <v>3.5</v>
      </c>
      <c r="F980" s="6">
        <v>836955</v>
      </c>
      <c r="G980" s="6">
        <v>334782</v>
      </c>
      <c r="H980" s="6">
        <f>(G980-F980)/E980</f>
        <v>-143478</v>
      </c>
      <c r="I980" s="6">
        <f t="shared" si="30"/>
        <v>-502173</v>
      </c>
      <c r="J980" s="7">
        <v>4</v>
      </c>
      <c r="K980" s="7">
        <v>7</v>
      </c>
      <c r="L980" s="7">
        <v>6</v>
      </c>
      <c r="M980" s="7">
        <f>AVERAGE(J980:L980)</f>
        <v>5.666666666666667</v>
      </c>
      <c r="N980" s="7" t="str">
        <f>IF(M980&lt;=6.9, "Detractor", IF(M980&lt;=8.9, "Neutral",IF(M980&gt;=9, "Promoter")))</f>
        <v>Detractor</v>
      </c>
      <c r="O980" s="5" t="s">
        <v>22</v>
      </c>
      <c r="P980" s="5" t="s">
        <v>23</v>
      </c>
      <c r="Q980" s="5" t="s">
        <v>23</v>
      </c>
      <c r="R980" s="7" t="s">
        <v>24</v>
      </c>
      <c r="S980" s="7">
        <v>0</v>
      </c>
      <c r="T980" s="7">
        <v>0.87</v>
      </c>
      <c r="U980" s="7" t="str">
        <f t="shared" si="31"/>
        <v>Highest</v>
      </c>
    </row>
    <row r="981" spans="1:21" x14ac:dyDescent="0.5">
      <c r="A981" s="5" t="s">
        <v>116</v>
      </c>
      <c r="B981" s="5" t="s">
        <v>19</v>
      </c>
      <c r="C981" s="5" t="s">
        <v>41</v>
      </c>
      <c r="D981" s="5">
        <v>19</v>
      </c>
      <c r="E981" s="5">
        <f>20.5-D981</f>
        <v>1.5</v>
      </c>
      <c r="F981" s="6">
        <v>761090</v>
      </c>
      <c r="G981" s="6">
        <v>540373.9</v>
      </c>
      <c r="H981" s="6">
        <f>(G981-F981)/E981</f>
        <v>-147144.06666666665</v>
      </c>
      <c r="I981" s="6">
        <f t="shared" si="30"/>
        <v>-220716.09999999998</v>
      </c>
      <c r="J981" s="7" t="s">
        <v>21</v>
      </c>
      <c r="K981" s="7" t="s">
        <v>21</v>
      </c>
      <c r="L981" s="7">
        <v>7</v>
      </c>
      <c r="M981" s="7">
        <f>AVERAGE(J981:L981)</f>
        <v>7</v>
      </c>
      <c r="N981" s="7" t="str">
        <f>IF(M981&lt;=6.9, "Detractor", IF(M981&lt;=8.9, "Neutral",IF(M981&gt;=9, "Promoter")))</f>
        <v>Neutral</v>
      </c>
      <c r="O981" s="5" t="s">
        <v>23</v>
      </c>
      <c r="P981" s="5" t="s">
        <v>22</v>
      </c>
      <c r="Q981" s="5" t="s">
        <v>23</v>
      </c>
      <c r="R981" s="7" t="s">
        <v>24</v>
      </c>
      <c r="S981" s="7">
        <v>1</v>
      </c>
      <c r="T981" s="7">
        <v>0.05</v>
      </c>
      <c r="U981" s="7" t="str">
        <f t="shared" si="31"/>
        <v>Low</v>
      </c>
    </row>
    <row r="982" spans="1:21" x14ac:dyDescent="0.5">
      <c r="A982" s="5" t="s">
        <v>835</v>
      </c>
      <c r="B982" s="5" t="s">
        <v>31</v>
      </c>
      <c r="C982" s="5" t="s">
        <v>70</v>
      </c>
      <c r="D982" s="5">
        <v>18.25</v>
      </c>
      <c r="E982" s="5">
        <f>20.5-D982</f>
        <v>2.25</v>
      </c>
      <c r="F982" s="6">
        <v>376151</v>
      </c>
      <c r="G982" s="6">
        <v>41376.609999999986</v>
      </c>
      <c r="H982" s="6">
        <f>(G982-F982)/E982</f>
        <v>-148788.61777777778</v>
      </c>
      <c r="I982" s="6">
        <f t="shared" si="30"/>
        <v>-334774.39</v>
      </c>
      <c r="J982" s="7" t="s">
        <v>21</v>
      </c>
      <c r="K982" s="7">
        <v>1</v>
      </c>
      <c r="L982" s="7">
        <v>7</v>
      </c>
      <c r="M982" s="7">
        <f>AVERAGE(J982:L982)</f>
        <v>4</v>
      </c>
      <c r="N982" s="7" t="str">
        <f>IF(M982&lt;=6.9, "Detractor", IF(M982&lt;=8.9, "Neutral",IF(M982&gt;=9, "Promoter")))</f>
        <v>Detractor</v>
      </c>
      <c r="O982" s="5" t="s">
        <v>22</v>
      </c>
      <c r="P982" s="5" t="s">
        <v>23</v>
      </c>
      <c r="Q982" s="5" t="s">
        <v>23</v>
      </c>
      <c r="R982" s="7" t="s">
        <v>24</v>
      </c>
      <c r="S982" s="7">
        <v>0</v>
      </c>
      <c r="T982" s="7">
        <v>0.27</v>
      </c>
      <c r="U982" s="7" t="str">
        <f t="shared" si="31"/>
        <v>Medium</v>
      </c>
    </row>
    <row r="983" spans="1:21" x14ac:dyDescent="0.5">
      <c r="A983" s="5" t="s">
        <v>315</v>
      </c>
      <c r="B983" s="5" t="s">
        <v>35</v>
      </c>
      <c r="C983" s="5" t="s">
        <v>20</v>
      </c>
      <c r="D983" s="5">
        <v>19.5</v>
      </c>
      <c r="E983" s="5">
        <f>20.5-D983</f>
        <v>1</v>
      </c>
      <c r="F983" s="6">
        <v>188472</v>
      </c>
      <c r="G983" s="6">
        <v>32040.24000000002</v>
      </c>
      <c r="H983" s="6">
        <f>(G983-F983)/E983</f>
        <v>-156431.75999999998</v>
      </c>
      <c r="I983" s="6">
        <f t="shared" si="30"/>
        <v>-156431.75999999998</v>
      </c>
      <c r="J983" s="7" t="s">
        <v>21</v>
      </c>
      <c r="K983" s="7" t="s">
        <v>21</v>
      </c>
      <c r="L983" s="7">
        <v>6</v>
      </c>
      <c r="M983" s="7">
        <f>AVERAGE(J983:L983)</f>
        <v>6</v>
      </c>
      <c r="N983" s="7" t="str">
        <f>IF(M983&lt;=6.9, "Detractor", IF(M983&lt;=8.9, "Neutral",IF(M983&gt;=9, "Promoter")))</f>
        <v>Detractor</v>
      </c>
      <c r="O983" s="5" t="s">
        <v>22</v>
      </c>
      <c r="P983" s="5" t="s">
        <v>22</v>
      </c>
      <c r="Q983" s="5" t="s">
        <v>22</v>
      </c>
      <c r="R983" s="7" t="s">
        <v>36</v>
      </c>
      <c r="S983" s="7" t="e">
        <v>#N/A</v>
      </c>
      <c r="T983" s="7" t="e">
        <v>#N/A</v>
      </c>
      <c r="U983" s="7" t="e">
        <f t="shared" si="31"/>
        <v>#N/A</v>
      </c>
    </row>
    <row r="984" spans="1:21" x14ac:dyDescent="0.5">
      <c r="A984" s="5" t="s">
        <v>742</v>
      </c>
      <c r="B984" s="5" t="s">
        <v>19</v>
      </c>
      <c r="C984" s="5" t="s">
        <v>29</v>
      </c>
      <c r="D984" s="5">
        <v>18.25</v>
      </c>
      <c r="E984" s="5">
        <f>20.5-D984</f>
        <v>2.25</v>
      </c>
      <c r="F984" s="6">
        <v>738626</v>
      </c>
      <c r="G984" s="6">
        <v>376699.26</v>
      </c>
      <c r="H984" s="6">
        <f>(G984-F984)/E984</f>
        <v>-160856.32888888888</v>
      </c>
      <c r="I984" s="6">
        <f t="shared" si="30"/>
        <v>-361926.74</v>
      </c>
      <c r="J984" s="7" t="s">
        <v>21</v>
      </c>
      <c r="K984" s="7">
        <v>5</v>
      </c>
      <c r="L984" s="7">
        <v>1</v>
      </c>
      <c r="M984" s="7">
        <f>AVERAGE(J984:L984)</f>
        <v>3</v>
      </c>
      <c r="N984" s="7" t="str">
        <f>IF(M984&lt;=6.9, "Detractor", IF(M984&lt;=8.9, "Neutral",IF(M984&gt;=9, "Promoter")))</f>
        <v>Detractor</v>
      </c>
      <c r="O984" s="5" t="s">
        <v>22</v>
      </c>
      <c r="P984" s="5" t="s">
        <v>22</v>
      </c>
      <c r="Q984" s="5" t="s">
        <v>22</v>
      </c>
      <c r="R984" s="7" t="s">
        <v>24</v>
      </c>
      <c r="S984" s="7">
        <v>2</v>
      </c>
      <c r="T984" s="7">
        <v>0.01</v>
      </c>
      <c r="U984" s="7" t="str">
        <f t="shared" si="31"/>
        <v>Low</v>
      </c>
    </row>
    <row r="985" spans="1:21" x14ac:dyDescent="0.5">
      <c r="A985" s="5" t="s">
        <v>813</v>
      </c>
      <c r="B985" s="5" t="s">
        <v>19</v>
      </c>
      <c r="C985" s="5" t="s">
        <v>46</v>
      </c>
      <c r="D985" s="5">
        <v>18.25</v>
      </c>
      <c r="E985" s="5">
        <f>20.5-D985</f>
        <v>2.25</v>
      </c>
      <c r="F985" s="6">
        <v>458197</v>
      </c>
      <c r="G985" s="6">
        <v>68729.549999999988</v>
      </c>
      <c r="H985" s="6">
        <f>(G985-F985)/E985</f>
        <v>-173096.64444444445</v>
      </c>
      <c r="I985" s="6">
        <f t="shared" si="30"/>
        <v>-389467.45</v>
      </c>
      <c r="J985" s="7" t="s">
        <v>21</v>
      </c>
      <c r="K985" s="7">
        <v>5</v>
      </c>
      <c r="L985" s="7">
        <v>4</v>
      </c>
      <c r="M985" s="7">
        <f>AVERAGE(J985:L985)</f>
        <v>4.5</v>
      </c>
      <c r="N985" s="7" t="str">
        <f>IF(M985&lt;=6.9, "Detractor", IF(M985&lt;=8.9, "Neutral",IF(M985&gt;=9, "Promoter")))</f>
        <v>Detractor</v>
      </c>
      <c r="O985" s="5" t="s">
        <v>23</v>
      </c>
      <c r="P985" s="5" t="s">
        <v>22</v>
      </c>
      <c r="Q985" s="5" t="s">
        <v>23</v>
      </c>
      <c r="R985" s="7" t="s">
        <v>24</v>
      </c>
      <c r="S985" s="7">
        <v>4</v>
      </c>
      <c r="T985" s="7">
        <v>0.13</v>
      </c>
      <c r="U985" s="7" t="str">
        <f t="shared" si="31"/>
        <v>Low</v>
      </c>
    </row>
    <row r="986" spans="1:21" x14ac:dyDescent="0.5">
      <c r="A986" s="5" t="s">
        <v>885</v>
      </c>
      <c r="B986" s="5" t="s">
        <v>26</v>
      </c>
      <c r="C986" s="5" t="s">
        <v>27</v>
      </c>
      <c r="D986" s="5">
        <v>17</v>
      </c>
      <c r="E986" s="5">
        <f>20.5-D986</f>
        <v>3.5</v>
      </c>
      <c r="F986" s="6">
        <v>706051</v>
      </c>
      <c r="G986" s="6">
        <v>84726.12</v>
      </c>
      <c r="H986" s="6">
        <f>(G986-F986)/E986</f>
        <v>-177521.39428571428</v>
      </c>
      <c r="I986" s="6">
        <f t="shared" si="30"/>
        <v>-621324.88</v>
      </c>
      <c r="J986" s="7">
        <v>10</v>
      </c>
      <c r="K986" s="7">
        <v>5</v>
      </c>
      <c r="L986" s="7">
        <v>10</v>
      </c>
      <c r="M986" s="7">
        <f>AVERAGE(J986:L986)</f>
        <v>8.3333333333333339</v>
      </c>
      <c r="N986" s="7" t="str">
        <f>IF(M986&lt;=6.9, "Detractor", IF(M986&lt;=8.9, "Neutral",IF(M986&gt;=9, "Promoter")))</f>
        <v>Neutral</v>
      </c>
      <c r="O986" s="5" t="s">
        <v>23</v>
      </c>
      <c r="P986" s="5" t="s">
        <v>22</v>
      </c>
      <c r="Q986" s="5" t="s">
        <v>22</v>
      </c>
      <c r="R986" s="7" t="s">
        <v>24</v>
      </c>
      <c r="S986" s="7">
        <v>2</v>
      </c>
      <c r="T986" s="7">
        <v>0</v>
      </c>
      <c r="U986" s="7" t="str">
        <f t="shared" si="31"/>
        <v>Low</v>
      </c>
    </row>
    <row r="987" spans="1:21" x14ac:dyDescent="0.5">
      <c r="A987" s="5" t="s">
        <v>261</v>
      </c>
      <c r="B987" s="5" t="s">
        <v>31</v>
      </c>
      <c r="C987" s="5" t="s">
        <v>29</v>
      </c>
      <c r="D987" s="5">
        <v>19</v>
      </c>
      <c r="E987" s="5">
        <f>20.5-D987</f>
        <v>1.5</v>
      </c>
      <c r="F987" s="6">
        <v>335525</v>
      </c>
      <c r="G987" s="6">
        <v>53684</v>
      </c>
      <c r="H987" s="6">
        <f>(G987-F987)/E987</f>
        <v>-187894</v>
      </c>
      <c r="I987" s="6">
        <f t="shared" si="30"/>
        <v>-281841</v>
      </c>
      <c r="J987" s="7" t="s">
        <v>21</v>
      </c>
      <c r="K987" s="7" t="s">
        <v>21</v>
      </c>
      <c r="L987" s="7">
        <v>2</v>
      </c>
      <c r="M987" s="7">
        <f>AVERAGE(J987:L987)</f>
        <v>2</v>
      </c>
      <c r="N987" s="7" t="str">
        <f>IF(M987&lt;=6.9, "Detractor", IF(M987&lt;=8.9, "Neutral",IF(M987&gt;=9, "Promoter")))</f>
        <v>Detractor</v>
      </c>
      <c r="O987" s="5" t="s">
        <v>22</v>
      </c>
      <c r="P987" s="5" t="s">
        <v>23</v>
      </c>
      <c r="Q987" s="5" t="s">
        <v>23</v>
      </c>
      <c r="R987" s="7" t="s">
        <v>24</v>
      </c>
      <c r="S987" s="7">
        <v>2</v>
      </c>
      <c r="T987" s="7">
        <v>0.65</v>
      </c>
      <c r="U987" s="7" t="str">
        <f t="shared" si="31"/>
        <v>High</v>
      </c>
    </row>
    <row r="988" spans="1:21" x14ac:dyDescent="0.5">
      <c r="A988" s="5" t="s">
        <v>774</v>
      </c>
      <c r="B988" s="5" t="s">
        <v>31</v>
      </c>
      <c r="C988" s="5" t="s">
        <v>29</v>
      </c>
      <c r="D988" s="5">
        <v>18.75</v>
      </c>
      <c r="E988" s="5">
        <f>20.5-D988</f>
        <v>1.75</v>
      </c>
      <c r="F988" s="6">
        <v>407309</v>
      </c>
      <c r="G988" s="6">
        <v>69242.530000000028</v>
      </c>
      <c r="H988" s="6">
        <f>(G988-F988)/E988</f>
        <v>-193180.84</v>
      </c>
      <c r="I988" s="6">
        <f t="shared" si="30"/>
        <v>-338066.47</v>
      </c>
      <c r="J988" s="7" t="s">
        <v>21</v>
      </c>
      <c r="K988" s="7">
        <v>5</v>
      </c>
      <c r="L988" s="7">
        <v>4</v>
      </c>
      <c r="M988" s="7">
        <f>AVERAGE(J988:L988)</f>
        <v>4.5</v>
      </c>
      <c r="N988" s="7" t="str">
        <f>IF(M988&lt;=6.9, "Detractor", IF(M988&lt;=8.9, "Neutral",IF(M988&gt;=9, "Promoter")))</f>
        <v>Detractor</v>
      </c>
      <c r="O988" s="5" t="s">
        <v>22</v>
      </c>
      <c r="P988" s="5" t="s">
        <v>23</v>
      </c>
      <c r="Q988" s="5" t="s">
        <v>23</v>
      </c>
      <c r="R988" s="7" t="s">
        <v>36</v>
      </c>
      <c r="S988" s="7">
        <v>4</v>
      </c>
      <c r="T988" s="7">
        <v>0.2</v>
      </c>
      <c r="U988" s="7" t="str">
        <f t="shared" si="31"/>
        <v>Low</v>
      </c>
    </row>
    <row r="989" spans="1:21" x14ac:dyDescent="0.5">
      <c r="A989" s="5" t="s">
        <v>500</v>
      </c>
      <c r="B989" s="5" t="s">
        <v>19</v>
      </c>
      <c r="C989" s="5" t="s">
        <v>70</v>
      </c>
      <c r="D989" s="5">
        <v>17.5</v>
      </c>
      <c r="E989" s="5">
        <f>20.5-D989</f>
        <v>3</v>
      </c>
      <c r="F989" s="6">
        <v>667392</v>
      </c>
      <c r="G989" s="6">
        <v>66739.199999999953</v>
      </c>
      <c r="H989" s="6">
        <f>(G989-F989)/E989</f>
        <v>-200217.60000000001</v>
      </c>
      <c r="I989" s="6">
        <f t="shared" si="30"/>
        <v>-600652.80000000005</v>
      </c>
      <c r="J989" s="7">
        <v>8</v>
      </c>
      <c r="K989" s="7">
        <v>6</v>
      </c>
      <c r="L989" s="7">
        <v>6</v>
      </c>
      <c r="M989" s="7">
        <f>AVERAGE(J989:L989)</f>
        <v>6.666666666666667</v>
      </c>
      <c r="N989" s="7" t="str">
        <f>IF(M989&lt;=6.9, "Detractor", IF(M989&lt;=8.9, "Neutral",IF(M989&gt;=9, "Promoter")))</f>
        <v>Detractor</v>
      </c>
      <c r="O989" s="5" t="s">
        <v>22</v>
      </c>
      <c r="P989" s="5" t="s">
        <v>22</v>
      </c>
      <c r="Q989" s="5" t="s">
        <v>22</v>
      </c>
      <c r="R989" s="7" t="s">
        <v>24</v>
      </c>
      <c r="S989" s="7">
        <v>3</v>
      </c>
      <c r="T989" s="7">
        <v>0.23</v>
      </c>
      <c r="U989" s="7" t="str">
        <f t="shared" si="31"/>
        <v>Low</v>
      </c>
    </row>
    <row r="990" spans="1:21" x14ac:dyDescent="0.5">
      <c r="A990" s="5" t="s">
        <v>879</v>
      </c>
      <c r="B990" s="5" t="s">
        <v>31</v>
      </c>
      <c r="C990" s="5" t="s">
        <v>20</v>
      </c>
      <c r="D990" s="5">
        <v>18.5</v>
      </c>
      <c r="E990" s="5">
        <f>20.5-D990</f>
        <v>2</v>
      </c>
      <c r="F990" s="6">
        <v>473884</v>
      </c>
      <c r="G990" s="6">
        <v>56866.080000000016</v>
      </c>
      <c r="H990" s="6">
        <f>(G990-F990)/E990</f>
        <v>-208508.96</v>
      </c>
      <c r="I990" s="6">
        <f t="shared" si="30"/>
        <v>-417017.92</v>
      </c>
      <c r="J990" s="7" t="s">
        <v>21</v>
      </c>
      <c r="K990" s="7">
        <v>5</v>
      </c>
      <c r="L990" s="7">
        <v>9</v>
      </c>
      <c r="M990" s="7">
        <f>AVERAGE(J990:L990)</f>
        <v>7</v>
      </c>
      <c r="N990" s="7" t="str">
        <f>IF(M990&lt;=6.9, "Detractor", IF(M990&lt;=8.9, "Neutral",IF(M990&gt;=9, "Promoter")))</f>
        <v>Neutral</v>
      </c>
      <c r="O990" s="5" t="s">
        <v>23</v>
      </c>
      <c r="P990" s="5" t="s">
        <v>23</v>
      </c>
      <c r="Q990" s="5" t="s">
        <v>22</v>
      </c>
      <c r="R990" s="7" t="s">
        <v>36</v>
      </c>
      <c r="S990" s="7" t="e">
        <v>#N/A</v>
      </c>
      <c r="T990" s="7" t="e">
        <v>#N/A</v>
      </c>
      <c r="U990" s="7" t="e">
        <f t="shared" si="31"/>
        <v>#N/A</v>
      </c>
    </row>
    <row r="991" spans="1:21" x14ac:dyDescent="0.5">
      <c r="A991" s="5" t="s">
        <v>878</v>
      </c>
      <c r="B991" s="5" t="s">
        <v>26</v>
      </c>
      <c r="C991" s="5" t="s">
        <v>41</v>
      </c>
      <c r="D991" s="5">
        <v>18.5</v>
      </c>
      <c r="E991" s="5">
        <f>20.5-D991</f>
        <v>2</v>
      </c>
      <c r="F991" s="6">
        <v>598539</v>
      </c>
      <c r="G991" s="6">
        <v>173576.31</v>
      </c>
      <c r="H991" s="6">
        <f>(G991-F991)/E991</f>
        <v>-212481.345</v>
      </c>
      <c r="I991" s="6">
        <f t="shared" si="30"/>
        <v>-424962.69</v>
      </c>
      <c r="J991" s="7" t="s">
        <v>21</v>
      </c>
      <c r="K991" s="7">
        <v>7</v>
      </c>
      <c r="L991" s="7">
        <v>2</v>
      </c>
      <c r="M991" s="7">
        <f>AVERAGE(J991:L991)</f>
        <v>4.5</v>
      </c>
      <c r="N991" s="7" t="str">
        <f>IF(M991&lt;=6.9, "Detractor", IF(M991&lt;=8.9, "Neutral",IF(M991&gt;=9, "Promoter")))</f>
        <v>Detractor</v>
      </c>
      <c r="O991" s="5" t="s">
        <v>22</v>
      </c>
      <c r="P991" s="5" t="s">
        <v>22</v>
      </c>
      <c r="Q991" s="5" t="s">
        <v>22</v>
      </c>
      <c r="R991" s="7" t="s">
        <v>36</v>
      </c>
      <c r="S991" s="7">
        <v>4</v>
      </c>
      <c r="T991" s="7">
        <v>0.02</v>
      </c>
      <c r="U991" s="7" t="str">
        <f t="shared" si="31"/>
        <v>Low</v>
      </c>
    </row>
    <row r="992" spans="1:21" x14ac:dyDescent="0.5">
      <c r="A992" s="5" t="s">
        <v>179</v>
      </c>
      <c r="B992" s="5" t="s">
        <v>19</v>
      </c>
      <c r="C992" s="5" t="s">
        <v>33</v>
      </c>
      <c r="D992" s="5">
        <v>19</v>
      </c>
      <c r="E992" s="5">
        <f>20.5-D992</f>
        <v>1.5</v>
      </c>
      <c r="F992" s="6">
        <v>844548</v>
      </c>
      <c r="G992" s="6">
        <v>515174.27999999997</v>
      </c>
      <c r="H992" s="6">
        <f>(G992-F992)/E992</f>
        <v>-219582.48</v>
      </c>
      <c r="I992" s="6">
        <f t="shared" si="30"/>
        <v>-329373.72000000003</v>
      </c>
      <c r="J992" s="7" t="s">
        <v>21</v>
      </c>
      <c r="K992" s="7" t="s">
        <v>21</v>
      </c>
      <c r="L992" s="7">
        <v>1</v>
      </c>
      <c r="M992" s="7">
        <f>AVERAGE(J992:L992)</f>
        <v>1</v>
      </c>
      <c r="N992" s="7" t="str">
        <f>IF(M992&lt;=6.9, "Detractor", IF(M992&lt;=8.9, "Neutral",IF(M992&gt;=9, "Promoter")))</f>
        <v>Detractor</v>
      </c>
      <c r="O992" s="5" t="s">
        <v>22</v>
      </c>
      <c r="P992" s="5" t="s">
        <v>23</v>
      </c>
      <c r="Q992" s="5" t="s">
        <v>22</v>
      </c>
      <c r="R992" s="7" t="s">
        <v>36</v>
      </c>
      <c r="S992" s="7">
        <v>0</v>
      </c>
      <c r="T992" s="7">
        <v>0.85</v>
      </c>
      <c r="U992" s="7" t="str">
        <f t="shared" si="31"/>
        <v>Highest</v>
      </c>
    </row>
    <row r="993" spans="1:21" x14ac:dyDescent="0.5">
      <c r="A993" s="5" t="s">
        <v>688</v>
      </c>
      <c r="B993" s="5" t="s">
        <v>19</v>
      </c>
      <c r="C993" s="5" t="s">
        <v>54</v>
      </c>
      <c r="D993" s="5">
        <v>19.5</v>
      </c>
      <c r="E993" s="5">
        <f>20.5-D993</f>
        <v>1</v>
      </c>
      <c r="F993" s="6">
        <v>706284</v>
      </c>
      <c r="G993" s="6">
        <v>459084.6</v>
      </c>
      <c r="H993" s="6">
        <f>(G993-F993)/E993</f>
        <v>-247199.40000000002</v>
      </c>
      <c r="I993" s="6">
        <f t="shared" si="30"/>
        <v>-247199.40000000002</v>
      </c>
      <c r="J993" s="7" t="s">
        <v>21</v>
      </c>
      <c r="K993" s="7" t="s">
        <v>21</v>
      </c>
      <c r="L993" s="7">
        <v>8</v>
      </c>
      <c r="M993" s="7">
        <f>AVERAGE(J993:L993)</f>
        <v>8</v>
      </c>
      <c r="N993" s="7" t="str">
        <f>IF(M993&lt;=6.9, "Detractor", IF(M993&lt;=8.9, "Neutral",IF(M993&gt;=9, "Promoter")))</f>
        <v>Neutral</v>
      </c>
      <c r="O993" s="5" t="s">
        <v>23</v>
      </c>
      <c r="P993" s="5" t="s">
        <v>23</v>
      </c>
      <c r="Q993" s="5" t="s">
        <v>23</v>
      </c>
      <c r="R993" s="7" t="s">
        <v>24</v>
      </c>
      <c r="S993" s="7">
        <v>1</v>
      </c>
      <c r="T993" s="7">
        <v>0.08</v>
      </c>
      <c r="U993" s="7" t="str">
        <f t="shared" si="31"/>
        <v>Low</v>
      </c>
    </row>
    <row r="994" spans="1:21" x14ac:dyDescent="0.5">
      <c r="A994" s="5" t="s">
        <v>705</v>
      </c>
      <c r="B994" s="5" t="s">
        <v>31</v>
      </c>
      <c r="C994" s="5" t="s">
        <v>43</v>
      </c>
      <c r="D994" s="5">
        <v>19.5</v>
      </c>
      <c r="E994" s="5">
        <f>20.5-D994</f>
        <v>1</v>
      </c>
      <c r="F994" s="6">
        <v>441540</v>
      </c>
      <c r="G994" s="6">
        <v>181031.40000000002</v>
      </c>
      <c r="H994" s="6">
        <f>(G994-F994)/E994</f>
        <v>-260508.59999999998</v>
      </c>
      <c r="I994" s="6">
        <f t="shared" si="30"/>
        <v>-260508.59999999998</v>
      </c>
      <c r="J994" s="7" t="s">
        <v>21</v>
      </c>
      <c r="K994" s="7" t="s">
        <v>21</v>
      </c>
      <c r="L994" s="7">
        <v>1</v>
      </c>
      <c r="M994" s="7">
        <f>AVERAGE(J994:L994)</f>
        <v>1</v>
      </c>
      <c r="N994" s="7" t="str">
        <f>IF(M994&lt;=6.9, "Detractor", IF(M994&lt;=8.9, "Neutral",IF(M994&gt;=9, "Promoter")))</f>
        <v>Detractor</v>
      </c>
      <c r="O994" s="5" t="s">
        <v>22</v>
      </c>
      <c r="P994" s="5" t="s">
        <v>23</v>
      </c>
      <c r="Q994" s="5" t="s">
        <v>22</v>
      </c>
      <c r="R994" s="7" t="s">
        <v>24</v>
      </c>
      <c r="S994" s="7">
        <v>2</v>
      </c>
      <c r="T994" s="7">
        <v>0.18</v>
      </c>
      <c r="U994" s="7" t="str">
        <f t="shared" si="31"/>
        <v>Low</v>
      </c>
    </row>
    <row r="995" spans="1:21" x14ac:dyDescent="0.5">
      <c r="A995" s="5" t="s">
        <v>939</v>
      </c>
      <c r="B995" s="5" t="s">
        <v>31</v>
      </c>
      <c r="C995" s="5" t="s">
        <v>20</v>
      </c>
      <c r="D995" s="5">
        <v>19.25</v>
      </c>
      <c r="E995" s="5">
        <f>20.5-D995</f>
        <v>1.25</v>
      </c>
      <c r="F995" s="6">
        <v>384593</v>
      </c>
      <c r="G995" s="6">
        <v>46151.159999999974</v>
      </c>
      <c r="H995" s="6">
        <f>(G995-F995)/E995</f>
        <v>-270753.47200000001</v>
      </c>
      <c r="I995" s="6">
        <f t="shared" si="30"/>
        <v>-338441.84</v>
      </c>
      <c r="J995" s="7" t="s">
        <v>21</v>
      </c>
      <c r="K995" s="7" t="s">
        <v>21</v>
      </c>
      <c r="L995" s="7">
        <v>7</v>
      </c>
      <c r="M995" s="7">
        <f>AVERAGE(J995:L995)</f>
        <v>7</v>
      </c>
      <c r="N995" s="7" t="str">
        <f>IF(M995&lt;=6.9, "Detractor", IF(M995&lt;=8.9, "Neutral",IF(M995&gt;=9, "Promoter")))</f>
        <v>Neutral</v>
      </c>
      <c r="O995" s="5" t="s">
        <v>22</v>
      </c>
      <c r="P995" s="5" t="s">
        <v>23</v>
      </c>
      <c r="Q995" s="5" t="s">
        <v>22</v>
      </c>
      <c r="R995" s="7" t="s">
        <v>24</v>
      </c>
      <c r="S995" s="7" t="e">
        <v>#N/A</v>
      </c>
      <c r="T995" s="7" t="e">
        <v>#N/A</v>
      </c>
      <c r="U995" s="7" t="e">
        <f t="shared" si="31"/>
        <v>#N/A</v>
      </c>
    </row>
    <row r="996" spans="1:21" x14ac:dyDescent="0.5">
      <c r="A996" s="5" t="s">
        <v>435</v>
      </c>
      <c r="B996" s="5" t="s">
        <v>19</v>
      </c>
      <c r="C996" s="5" t="s">
        <v>39</v>
      </c>
      <c r="D996" s="5">
        <v>19</v>
      </c>
      <c r="E996" s="5">
        <f>20.5-D996</f>
        <v>1.5</v>
      </c>
      <c r="F996" s="6">
        <v>745804</v>
      </c>
      <c r="G996" s="6">
        <v>238657.27999999997</v>
      </c>
      <c r="H996" s="6">
        <f>(G996-F996)/E996</f>
        <v>-338097.81333333335</v>
      </c>
      <c r="I996" s="6">
        <f t="shared" si="30"/>
        <v>-507146.72000000003</v>
      </c>
      <c r="J996" s="7" t="s">
        <v>21</v>
      </c>
      <c r="K996" s="7" t="s">
        <v>21</v>
      </c>
      <c r="L996" s="7">
        <v>4</v>
      </c>
      <c r="M996" s="7">
        <f>AVERAGE(J996:L996)</f>
        <v>4</v>
      </c>
      <c r="N996" s="7" t="str">
        <f>IF(M996&lt;=6.9, "Detractor", IF(M996&lt;=8.9, "Neutral",IF(M996&gt;=9, "Promoter")))</f>
        <v>Detractor</v>
      </c>
      <c r="O996" s="5" t="s">
        <v>22</v>
      </c>
      <c r="P996" s="5" t="s">
        <v>23</v>
      </c>
      <c r="Q996" s="5" t="s">
        <v>23</v>
      </c>
      <c r="R996" s="7" t="s">
        <v>24</v>
      </c>
      <c r="S996" s="7">
        <v>0</v>
      </c>
      <c r="T996" s="7">
        <v>0.15</v>
      </c>
      <c r="U996" s="7" t="str">
        <f t="shared" si="31"/>
        <v>Low</v>
      </c>
    </row>
    <row r="997" spans="1:21" x14ac:dyDescent="0.5">
      <c r="A997" s="5" t="s">
        <v>164</v>
      </c>
      <c r="B997" s="5" t="s">
        <v>19</v>
      </c>
      <c r="C997" s="5" t="s">
        <v>33</v>
      </c>
      <c r="D997" s="5">
        <v>19</v>
      </c>
      <c r="E997" s="5">
        <f>20.5-D997</f>
        <v>1.5</v>
      </c>
      <c r="F997" s="6">
        <v>725860</v>
      </c>
      <c r="G997" s="6">
        <v>116137.59999999998</v>
      </c>
      <c r="H997" s="6">
        <f>(G997-F997)/E997</f>
        <v>-406481.60000000003</v>
      </c>
      <c r="I997" s="6">
        <f t="shared" si="30"/>
        <v>-609722.4</v>
      </c>
      <c r="J997" s="7" t="s">
        <v>21</v>
      </c>
      <c r="K997" s="7" t="s">
        <v>21</v>
      </c>
      <c r="L997" s="7">
        <v>9</v>
      </c>
      <c r="M997" s="7">
        <f>AVERAGE(J997:L997)</f>
        <v>9</v>
      </c>
      <c r="N997" s="7" t="str">
        <f>IF(M997&lt;=6.9, "Detractor", IF(M997&lt;=8.9, "Neutral",IF(M997&gt;=9, "Promoter")))</f>
        <v>Promoter</v>
      </c>
      <c r="O997" s="5" t="s">
        <v>23</v>
      </c>
      <c r="P997" s="5" t="s">
        <v>22</v>
      </c>
      <c r="Q997" s="5" t="s">
        <v>23</v>
      </c>
      <c r="R997" s="7" t="s">
        <v>36</v>
      </c>
      <c r="S997" s="7">
        <v>1</v>
      </c>
      <c r="T997" s="7">
        <v>0.09</v>
      </c>
      <c r="U997" s="7" t="str">
        <f t="shared" si="31"/>
        <v>Low</v>
      </c>
    </row>
    <row r="998" spans="1:21" x14ac:dyDescent="0.5">
      <c r="A998" s="5" t="s">
        <v>259</v>
      </c>
      <c r="B998" s="5" t="s">
        <v>19</v>
      </c>
      <c r="C998" s="5" t="s">
        <v>20</v>
      </c>
      <c r="D998" s="5">
        <v>18.75</v>
      </c>
      <c r="E998" s="5">
        <f>20.5-D998</f>
        <v>1.75</v>
      </c>
      <c r="F998" s="6">
        <v>956282</v>
      </c>
      <c r="G998" s="6">
        <v>200819.21999999997</v>
      </c>
      <c r="H998" s="6">
        <f>(G998-F998)/E998</f>
        <v>-431693.01714285713</v>
      </c>
      <c r="I998" s="6">
        <f t="shared" si="30"/>
        <v>-755462.78</v>
      </c>
      <c r="J998" s="7" t="s">
        <v>21</v>
      </c>
      <c r="K998" s="7">
        <v>3</v>
      </c>
      <c r="L998" s="7">
        <v>2</v>
      </c>
      <c r="M998" s="7">
        <f>AVERAGE(J998:L998)</f>
        <v>2.5</v>
      </c>
      <c r="N998" s="7" t="str">
        <f>IF(M998&lt;=6.9, "Detractor", IF(M998&lt;=8.9, "Neutral",IF(M998&gt;=9, "Promoter")))</f>
        <v>Detractor</v>
      </c>
      <c r="O998" s="5" t="s">
        <v>22</v>
      </c>
      <c r="P998" s="5" t="s">
        <v>22</v>
      </c>
      <c r="Q998" s="5" t="s">
        <v>23</v>
      </c>
      <c r="R998" s="7" t="s">
        <v>24</v>
      </c>
      <c r="S998" s="7" t="e">
        <v>#N/A</v>
      </c>
      <c r="T998" s="7" t="e">
        <v>#N/A</v>
      </c>
      <c r="U998" s="7" t="e">
        <f t="shared" si="31"/>
        <v>#N/A</v>
      </c>
    </row>
    <row r="999" spans="1:21" x14ac:dyDescent="0.5">
      <c r="A999" s="5" t="s">
        <v>365</v>
      </c>
      <c r="B999" s="5" t="s">
        <v>19</v>
      </c>
      <c r="C999" s="5" t="s">
        <v>33</v>
      </c>
      <c r="D999" s="5">
        <v>19</v>
      </c>
      <c r="E999" s="5">
        <f>20.5-D999</f>
        <v>1.5</v>
      </c>
      <c r="F999" s="6">
        <v>702555</v>
      </c>
      <c r="G999" s="6">
        <v>42153.300000000047</v>
      </c>
      <c r="H999" s="6">
        <f>(G999-F999)/E999</f>
        <v>-440267.8</v>
      </c>
      <c r="I999" s="6">
        <f t="shared" si="30"/>
        <v>-660401.69999999995</v>
      </c>
      <c r="J999" s="7" t="s">
        <v>21</v>
      </c>
      <c r="K999" s="7" t="s">
        <v>21</v>
      </c>
      <c r="L999" s="7">
        <v>2</v>
      </c>
      <c r="M999" s="7">
        <f>AVERAGE(J999:L999)</f>
        <v>2</v>
      </c>
      <c r="N999" s="7" t="str">
        <f>IF(M999&lt;=6.9, "Detractor", IF(M999&lt;=8.9, "Neutral",IF(M999&gt;=9, "Promoter")))</f>
        <v>Detractor</v>
      </c>
      <c r="O999" s="5" t="s">
        <v>23</v>
      </c>
      <c r="P999" s="5" t="s">
        <v>22</v>
      </c>
      <c r="Q999" s="5" t="s">
        <v>22</v>
      </c>
      <c r="R999" s="7" t="s">
        <v>24</v>
      </c>
      <c r="S999" s="7">
        <v>1</v>
      </c>
      <c r="T999" s="7">
        <v>0.24</v>
      </c>
      <c r="U999" s="7" t="str">
        <f t="shared" si="31"/>
        <v>Low</v>
      </c>
    </row>
    <row r="1000" spans="1:21" x14ac:dyDescent="0.5">
      <c r="A1000" s="5" t="s">
        <v>994</v>
      </c>
      <c r="B1000" s="5" t="s">
        <v>35</v>
      </c>
      <c r="C1000" s="5" t="s">
        <v>27</v>
      </c>
      <c r="D1000" s="5">
        <v>19.25</v>
      </c>
      <c r="E1000" s="5">
        <f>20.5-D1000</f>
        <v>1.25</v>
      </c>
      <c r="F1000" s="6">
        <v>50089</v>
      </c>
      <c r="G1000" s="6">
        <v>-701246</v>
      </c>
      <c r="H1000" s="6">
        <f>(G1000-F1000)/E1000</f>
        <v>-601068</v>
      </c>
      <c r="I1000" s="6">
        <f t="shared" si="30"/>
        <v>-751335</v>
      </c>
      <c r="J1000" s="7" t="s">
        <v>21</v>
      </c>
      <c r="K1000" s="7" t="s">
        <v>21</v>
      </c>
      <c r="L1000" s="7">
        <v>6</v>
      </c>
      <c r="M1000" s="7">
        <f>AVERAGE(J1000:L1000)</f>
        <v>6</v>
      </c>
      <c r="N1000" s="7" t="str">
        <f>IF(M1000&lt;=6.9, "Detractor", IF(M1000&lt;=8.9, "Neutral",IF(M1000&gt;=9, "Promoter")))</f>
        <v>Detractor</v>
      </c>
      <c r="O1000" s="5" t="s">
        <v>22</v>
      </c>
      <c r="P1000" s="5" t="s">
        <v>23</v>
      </c>
      <c r="Q1000" s="5" t="s">
        <v>22</v>
      </c>
      <c r="R1000" s="7" t="s">
        <v>36</v>
      </c>
      <c r="S1000" s="7">
        <v>2</v>
      </c>
      <c r="T1000" s="7">
        <v>0.87</v>
      </c>
      <c r="U1000" s="7" t="str">
        <f t="shared" si="31"/>
        <v>Highest</v>
      </c>
    </row>
    <row r="1001" spans="1:21" x14ac:dyDescent="0.5">
      <c r="A1001" s="5" t="s">
        <v>217</v>
      </c>
      <c r="B1001" s="5" t="s">
        <v>35</v>
      </c>
      <c r="C1001" s="5" t="s">
        <v>20</v>
      </c>
      <c r="D1001" s="5">
        <v>18.5</v>
      </c>
      <c r="E1001" s="5">
        <f>20.5-D1001</f>
        <v>2</v>
      </c>
      <c r="F1001" s="6">
        <v>137243</v>
      </c>
      <c r="G1001" s="6">
        <v>-7822850.9999999991</v>
      </c>
      <c r="H1001" s="6">
        <f>(G1001-F1001)/E1001</f>
        <v>-3980046.9999999995</v>
      </c>
      <c r="I1001" s="6">
        <f t="shared" si="30"/>
        <v>-7960093.9999999991</v>
      </c>
      <c r="J1001" s="7" t="s">
        <v>21</v>
      </c>
      <c r="K1001" s="7">
        <v>10</v>
      </c>
      <c r="L1001" s="7">
        <v>4</v>
      </c>
      <c r="M1001" s="7">
        <f>AVERAGE(J1001:L1001)</f>
        <v>7</v>
      </c>
      <c r="N1001" s="7" t="str">
        <f>IF(M1001&lt;=6.9, "Detractor", IF(M1001&lt;=8.9, "Neutral",IF(M1001&gt;=9, "Promoter")))</f>
        <v>Neutral</v>
      </c>
      <c r="O1001" s="5" t="s">
        <v>22</v>
      </c>
      <c r="P1001" s="5" t="s">
        <v>22</v>
      </c>
      <c r="Q1001" s="5" t="s">
        <v>22</v>
      </c>
      <c r="R1001" s="7" t="s">
        <v>36</v>
      </c>
      <c r="S1001" s="7" t="e">
        <v>#N/A</v>
      </c>
      <c r="T1001" s="7" t="e">
        <v>#N/A</v>
      </c>
      <c r="U1001" s="7" t="e">
        <f t="shared" si="31"/>
        <v>#N/A</v>
      </c>
    </row>
    <row r="1004" spans="1:21" x14ac:dyDescent="0.5">
      <c r="G1004" t="s">
        <v>1123</v>
      </c>
    </row>
    <row r="1007" spans="1:21" x14ac:dyDescent="0.5">
      <c r="J1007" t="s">
        <v>1125</v>
      </c>
      <c r="K1007" s="12">
        <f>SUM(I2:I1001)</f>
        <v>358224516.85999984</v>
      </c>
      <c r="M1007" s="17"/>
    </row>
    <row r="1008" spans="1:21" x14ac:dyDescent="0.5">
      <c r="J1008" t="s">
        <v>1126</v>
      </c>
      <c r="K1008" s="12">
        <f>-106573.02+(20631*10)*2087.75</f>
        <v>430617129.48000002</v>
      </c>
    </row>
    <row r="1010" spans="11:11" x14ac:dyDescent="0.5">
      <c r="K1010" s="17">
        <f>K1008-K1007</f>
        <v>72392612.620000184</v>
      </c>
    </row>
  </sheetData>
  <autoFilter ref="A1:T1001" xr:uid="{6E4F5D55-C23F-44BE-B969-BFB67D3C2E22}">
    <sortState xmlns:xlrd2="http://schemas.microsoft.com/office/spreadsheetml/2017/richdata2" ref="A2:T1001">
      <sortCondition descending="1" ref="H1:H10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074D-7A8F-4509-A9D7-859FE0F4A1A4}">
  <dimension ref="A3:C9"/>
  <sheetViews>
    <sheetView workbookViewId="0">
      <selection activeCell="A7" sqref="A7:C8"/>
    </sheetView>
  </sheetViews>
  <sheetFormatPr defaultRowHeight="14.35" x14ac:dyDescent="0.5"/>
  <cols>
    <col min="1" max="1" width="12.1171875" bestFit="1" customWidth="1"/>
    <col min="2" max="2" width="22.703125" bestFit="1" customWidth="1"/>
    <col min="3" max="3" width="32.87890625" bestFit="1" customWidth="1"/>
  </cols>
  <sheetData>
    <row r="3" spans="1:3" x14ac:dyDescent="0.5">
      <c r="A3" s="8" t="s">
        <v>1038</v>
      </c>
      <c r="B3" t="s">
        <v>1071</v>
      </c>
      <c r="C3" t="s">
        <v>1041</v>
      </c>
    </row>
    <row r="4" spans="1:3" x14ac:dyDescent="0.5">
      <c r="A4" s="9" t="s">
        <v>1067</v>
      </c>
      <c r="B4" s="10">
        <v>8.3403614457831292</v>
      </c>
      <c r="C4" s="10">
        <v>209955.4079624055</v>
      </c>
    </row>
    <row r="5" spans="1:3" x14ac:dyDescent="0.5">
      <c r="A5" s="9" t="s">
        <v>1068</v>
      </c>
      <c r="B5" s="10">
        <v>7.3848354792560809</v>
      </c>
      <c r="C5" s="10">
        <v>20271.03824963974</v>
      </c>
    </row>
    <row r="6" spans="1:3" x14ac:dyDescent="0.5">
      <c r="A6" s="9" t="s">
        <v>1050</v>
      </c>
      <c r="B6" s="10">
        <v>8.2616487455197127</v>
      </c>
      <c r="C6" s="10">
        <v>627026.88516259822</v>
      </c>
    </row>
    <row r="7" spans="1:3" x14ac:dyDescent="0.5">
      <c r="A7" s="9" t="s">
        <v>1069</v>
      </c>
      <c r="B7" s="10">
        <v>8.688405797101451</v>
      </c>
      <c r="C7" s="10">
        <v>362360.96599170438</v>
      </c>
    </row>
    <row r="8" spans="1:3" x14ac:dyDescent="0.5">
      <c r="A8" s="9" t="s">
        <v>1070</v>
      </c>
      <c r="B8" s="10">
        <v>8.3321428571428608</v>
      </c>
      <c r="C8" s="10">
        <v>87072.864434715317</v>
      </c>
    </row>
    <row r="9" spans="1:3" x14ac:dyDescent="0.5">
      <c r="A9" s="9" t="s">
        <v>1039</v>
      </c>
      <c r="B9" s="10">
        <v>8.2373333333333232</v>
      </c>
      <c r="C9" s="10">
        <v>243428.28645985437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007A-D3BE-4139-BA82-225D61D40BBF}">
  <dimension ref="A1:C38"/>
  <sheetViews>
    <sheetView workbookViewId="0">
      <selection activeCell="B2" sqref="B2:B38"/>
    </sheetView>
  </sheetViews>
  <sheetFormatPr defaultRowHeight="14.35" x14ac:dyDescent="0.5"/>
  <cols>
    <col min="1" max="1" width="32.234375" bestFit="1" customWidth="1"/>
    <col min="2" max="2" width="11.76171875" bestFit="1" customWidth="1"/>
    <col min="3" max="3" width="20.46875" bestFit="1" customWidth="1"/>
  </cols>
  <sheetData>
    <row r="1" spans="1:3" x14ac:dyDescent="0.5">
      <c r="A1" t="s">
        <v>1115</v>
      </c>
      <c r="B1" t="s">
        <v>1116</v>
      </c>
      <c r="C1" t="s">
        <v>1117</v>
      </c>
    </row>
    <row r="2" spans="1:3" x14ac:dyDescent="0.5">
      <c r="A2" s="9" t="s">
        <v>31</v>
      </c>
      <c r="B2" s="10">
        <v>8.1443994601889322</v>
      </c>
      <c r="C2" s="10">
        <v>223286.87642454889</v>
      </c>
    </row>
    <row r="3" spans="1:3" x14ac:dyDescent="0.5">
      <c r="A3" s="9" t="s">
        <v>26</v>
      </c>
      <c r="B3" s="10">
        <v>8.4111969111969103</v>
      </c>
      <c r="C3" s="10">
        <v>528967.77860649896</v>
      </c>
    </row>
    <row r="4" spans="1:3" x14ac:dyDescent="0.5">
      <c r="A4" s="9" t="s">
        <v>35</v>
      </c>
      <c r="B4" s="10">
        <v>8.2426075268817165</v>
      </c>
      <c r="C4" s="10">
        <v>61778.361740299573</v>
      </c>
    </row>
    <row r="5" spans="1:3" x14ac:dyDescent="0.5">
      <c r="A5" s="9" t="s">
        <v>19</v>
      </c>
      <c r="B5" s="10">
        <v>8.1422764227642279</v>
      </c>
      <c r="C5" s="10">
        <v>146149.34801753386</v>
      </c>
    </row>
    <row r="6" spans="1:3" x14ac:dyDescent="0.5">
      <c r="A6" s="9" t="s">
        <v>39</v>
      </c>
      <c r="B6" s="10">
        <v>8.0897435897435912</v>
      </c>
      <c r="C6" s="10">
        <v>226675.54240467332</v>
      </c>
    </row>
    <row r="7" spans="1:3" x14ac:dyDescent="0.5">
      <c r="A7" s="9" t="s">
        <v>41</v>
      </c>
      <c r="B7" s="10">
        <v>8.241134751773048</v>
      </c>
      <c r="C7" s="10">
        <v>131962.42889707928</v>
      </c>
    </row>
    <row r="8" spans="1:3" x14ac:dyDescent="0.5">
      <c r="A8" s="9" t="s">
        <v>54</v>
      </c>
      <c r="B8" s="10">
        <v>8.2984126984126991</v>
      </c>
      <c r="C8" s="10">
        <v>165193.86097770277</v>
      </c>
    </row>
    <row r="9" spans="1:3" x14ac:dyDescent="0.5">
      <c r="A9" s="9" t="s">
        <v>43</v>
      </c>
      <c r="B9" s="10">
        <v>8.4079365079365083</v>
      </c>
      <c r="C9" s="10">
        <v>82147.470140292542</v>
      </c>
    </row>
    <row r="10" spans="1:3" x14ac:dyDescent="0.5">
      <c r="A10" s="9" t="s">
        <v>70</v>
      </c>
      <c r="B10" s="10">
        <v>8.2592592592592577</v>
      </c>
      <c r="C10" s="10">
        <v>69156.349219829543</v>
      </c>
    </row>
    <row r="11" spans="1:3" x14ac:dyDescent="0.5">
      <c r="A11" s="9" t="s">
        <v>20</v>
      </c>
      <c r="B11" s="10">
        <v>8.2616487455197127</v>
      </c>
      <c r="C11" s="10">
        <v>627026.88516259822</v>
      </c>
    </row>
    <row r="12" spans="1:3" x14ac:dyDescent="0.5">
      <c r="A12" s="9" t="s">
        <v>29</v>
      </c>
      <c r="B12" s="10">
        <v>7.7947154471544708</v>
      </c>
      <c r="C12" s="10">
        <v>61106.982458079859</v>
      </c>
    </row>
    <row r="13" spans="1:3" x14ac:dyDescent="0.5">
      <c r="A13" s="9" t="s">
        <v>33</v>
      </c>
      <c r="B13" s="10">
        <v>8.3098290598290596</v>
      </c>
      <c r="C13" s="10">
        <v>149874.56691469782</v>
      </c>
    </row>
    <row r="14" spans="1:3" x14ac:dyDescent="0.5">
      <c r="A14" s="9" t="s">
        <v>27</v>
      </c>
      <c r="B14" s="10">
        <v>8.2892720306513414</v>
      </c>
      <c r="C14" s="10">
        <v>49329.757355600988</v>
      </c>
    </row>
    <row r="15" spans="1:3" x14ac:dyDescent="0.5">
      <c r="A15" s="9" t="s">
        <v>46</v>
      </c>
      <c r="B15" s="10">
        <v>8.2104377104377129</v>
      </c>
      <c r="C15" s="10">
        <v>409496.50100373017</v>
      </c>
    </row>
    <row r="16" spans="1:3" x14ac:dyDescent="0.5">
      <c r="A16" s="9" t="s">
        <v>72</v>
      </c>
      <c r="B16" s="10">
        <v>8.3960784313725494</v>
      </c>
      <c r="C16" s="10">
        <v>693853.03694318503</v>
      </c>
    </row>
    <row r="17" spans="1:3" x14ac:dyDescent="0.5">
      <c r="A17" s="9" t="s">
        <v>1104</v>
      </c>
      <c r="B17" s="10">
        <v>4.7176220806794049</v>
      </c>
      <c r="C17" s="10">
        <v>188044.50683965927</v>
      </c>
    </row>
    <row r="18" spans="1:3" x14ac:dyDescent="0.5">
      <c r="A18" s="9" t="s">
        <v>1105</v>
      </c>
      <c r="B18" s="10">
        <v>7.7921022067363532</v>
      </c>
      <c r="C18" s="10">
        <v>40939.722396311037</v>
      </c>
    </row>
    <row r="19" spans="1:3" x14ac:dyDescent="0.5">
      <c r="A19" s="9" t="s">
        <v>1106</v>
      </c>
      <c r="B19" s="10">
        <v>9.4610311750599561</v>
      </c>
      <c r="C19" s="10">
        <v>363589.20604008407</v>
      </c>
    </row>
    <row r="20" spans="1:3" x14ac:dyDescent="0.5">
      <c r="A20" s="9" t="s">
        <v>1107</v>
      </c>
      <c r="B20" s="10">
        <v>8.2528504359490285</v>
      </c>
      <c r="C20" s="10">
        <v>295984.77636725688</v>
      </c>
    </row>
    <row r="21" spans="1:3" x14ac:dyDescent="0.5">
      <c r="A21" s="9" t="s">
        <v>1108</v>
      </c>
      <c r="B21" s="10">
        <v>8.2220013253810489</v>
      </c>
      <c r="C21" s="10">
        <v>191498.71293305687</v>
      </c>
    </row>
    <row r="22" spans="1:3" x14ac:dyDescent="0.5">
      <c r="A22" s="9" t="s">
        <v>1109</v>
      </c>
      <c r="B22" s="10">
        <v>8.2977602108036912</v>
      </c>
      <c r="C22" s="10">
        <v>323280.8161024485</v>
      </c>
    </row>
    <row r="23" spans="1:3" x14ac:dyDescent="0.5">
      <c r="A23" s="9" t="s">
        <v>1110</v>
      </c>
      <c r="B23" s="10">
        <v>8.1754385964912295</v>
      </c>
      <c r="C23" s="10">
        <v>161636.01925509184</v>
      </c>
    </row>
    <row r="24" spans="1:3" x14ac:dyDescent="0.5">
      <c r="A24" s="9" t="s">
        <v>1111</v>
      </c>
      <c r="B24" s="10">
        <v>8.2650602409638552</v>
      </c>
      <c r="C24" s="10">
        <v>282441.62965230696</v>
      </c>
    </row>
    <row r="25" spans="1:3" x14ac:dyDescent="0.5">
      <c r="A25" s="9" t="s">
        <v>1112</v>
      </c>
      <c r="B25" s="10">
        <v>8.2098273572377192</v>
      </c>
      <c r="C25" s="10">
        <v>204725.80655977159</v>
      </c>
    </row>
    <row r="26" spans="1:3" x14ac:dyDescent="0.5">
      <c r="A26" s="9" t="s">
        <v>1113</v>
      </c>
      <c r="B26" s="10">
        <v>8.2675438596491233</v>
      </c>
      <c r="C26" s="10">
        <v>200239.64375713299</v>
      </c>
    </row>
    <row r="27" spans="1:3" x14ac:dyDescent="0.5">
      <c r="A27" s="9" t="s">
        <v>1114</v>
      </c>
      <c r="B27" s="10">
        <v>8.2078392621870897</v>
      </c>
      <c r="C27" s="10">
        <v>285592.69257674029</v>
      </c>
    </row>
    <row r="28" spans="1:3" x14ac:dyDescent="0.5">
      <c r="A28" s="9">
        <v>0</v>
      </c>
      <c r="B28" s="10">
        <v>5.5752688172043001</v>
      </c>
      <c r="C28" s="10">
        <v>-52181.101295954941</v>
      </c>
    </row>
    <row r="29" spans="1:3" x14ac:dyDescent="0.5">
      <c r="A29" s="9">
        <v>1</v>
      </c>
      <c r="B29" s="10">
        <v>8.0932017543859658</v>
      </c>
      <c r="C29" s="10">
        <v>81267.075554661729</v>
      </c>
    </row>
    <row r="30" spans="1:3" x14ac:dyDescent="0.5">
      <c r="A30" s="9">
        <v>2</v>
      </c>
      <c r="B30" s="10">
        <v>8.236559139784946</v>
      </c>
      <c r="C30" s="10">
        <v>512375.60360080161</v>
      </c>
    </row>
    <row r="31" spans="1:3" x14ac:dyDescent="0.5">
      <c r="A31" s="9">
        <v>3</v>
      </c>
      <c r="B31" s="10">
        <v>8.2404761904761887</v>
      </c>
      <c r="C31" s="10">
        <v>45503.17549534118</v>
      </c>
    </row>
    <row r="32" spans="1:3" x14ac:dyDescent="0.5">
      <c r="A32" s="9">
        <v>4</v>
      </c>
      <c r="B32" s="10">
        <v>8.3971631205673773</v>
      </c>
      <c r="C32" s="10">
        <v>144981.23170493628</v>
      </c>
    </row>
    <row r="33" spans="1:3" x14ac:dyDescent="0.5">
      <c r="A33" s="9">
        <v>5</v>
      </c>
      <c r="B33" s="10">
        <v>8.6118721461187171</v>
      </c>
      <c r="C33" s="10">
        <v>59833.365488620962</v>
      </c>
    </row>
    <row r="34" spans="1:3" x14ac:dyDescent="0.5">
      <c r="A34" s="9">
        <v>6</v>
      </c>
      <c r="B34" s="10">
        <v>8.657232704402519</v>
      </c>
      <c r="C34" s="10">
        <v>237731.57550641181</v>
      </c>
    </row>
    <row r="35" spans="1:3" x14ac:dyDescent="0.5">
      <c r="A35" s="9" t="s">
        <v>1067</v>
      </c>
      <c r="B35" s="10">
        <v>8.3403614457831292</v>
      </c>
      <c r="C35" s="10">
        <v>209955.4079624055</v>
      </c>
    </row>
    <row r="36" spans="1:3" x14ac:dyDescent="0.5">
      <c r="A36" s="9" t="s">
        <v>1068</v>
      </c>
      <c r="B36" s="10">
        <v>7.3848354792560809</v>
      </c>
      <c r="C36" s="10">
        <v>20271.03824963974</v>
      </c>
    </row>
    <row r="37" spans="1:3" x14ac:dyDescent="0.5">
      <c r="A37" s="9" t="s">
        <v>1069</v>
      </c>
      <c r="B37" s="10">
        <v>8.688405797101451</v>
      </c>
      <c r="C37" s="10">
        <v>362360.96599170438</v>
      </c>
    </row>
    <row r="38" spans="1:3" x14ac:dyDescent="0.5">
      <c r="A38" s="9" t="s">
        <v>1070</v>
      </c>
      <c r="B38" s="10">
        <v>8.3321428571428608</v>
      </c>
      <c r="C38" s="10">
        <v>87072.864434715317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A2F97-EAD6-48D3-948F-AC9E28F831B0}">
  <dimension ref="A1:B38"/>
  <sheetViews>
    <sheetView workbookViewId="0">
      <selection activeCell="B16" sqref="B16"/>
    </sheetView>
  </sheetViews>
  <sheetFormatPr defaultRowHeight="14.35" x14ac:dyDescent="0.5"/>
  <cols>
    <col min="1" max="1" width="32.234375" bestFit="1" customWidth="1"/>
    <col min="2" max="2" width="25.3515625" bestFit="1" customWidth="1"/>
  </cols>
  <sheetData>
    <row r="1" spans="1:2" x14ac:dyDescent="0.5">
      <c r="A1" s="11" t="s">
        <v>1040</v>
      </c>
      <c r="B1" s="11" t="s">
        <v>7</v>
      </c>
    </row>
    <row r="2" spans="1:2" x14ac:dyDescent="0.5">
      <c r="A2" s="9" t="s">
        <v>72</v>
      </c>
      <c r="B2" s="12">
        <v>693853.03694318503</v>
      </c>
    </row>
    <row r="3" spans="1:2" x14ac:dyDescent="0.5">
      <c r="A3" s="9" t="s">
        <v>20</v>
      </c>
      <c r="B3" s="12">
        <v>627026.88516259822</v>
      </c>
    </row>
    <row r="4" spans="1:2" x14ac:dyDescent="0.5">
      <c r="A4" s="9" t="s">
        <v>26</v>
      </c>
      <c r="B4" s="12">
        <v>528967.77860649896</v>
      </c>
    </row>
    <row r="5" spans="1:2" x14ac:dyDescent="0.5">
      <c r="A5" s="9" t="s">
        <v>1053</v>
      </c>
      <c r="B5" s="12">
        <v>512375.60360080161</v>
      </c>
    </row>
    <row r="6" spans="1:2" x14ac:dyDescent="0.5">
      <c r="A6" s="9" t="s">
        <v>46</v>
      </c>
      <c r="B6" s="12">
        <v>409496.50100373017</v>
      </c>
    </row>
    <row r="7" spans="1:2" x14ac:dyDescent="0.5">
      <c r="A7" s="9" t="s">
        <v>1062</v>
      </c>
      <c r="B7" s="12">
        <v>363589.20604008407</v>
      </c>
    </row>
    <row r="8" spans="1:2" x14ac:dyDescent="0.5">
      <c r="A8" s="9" t="s">
        <v>1064</v>
      </c>
      <c r="B8" s="12">
        <v>362360.96599170438</v>
      </c>
    </row>
    <row r="9" spans="1:2" x14ac:dyDescent="0.5">
      <c r="A9" s="9" t="s">
        <v>1044</v>
      </c>
      <c r="B9" s="12">
        <v>323280.8161024485</v>
      </c>
    </row>
    <row r="10" spans="1:2" x14ac:dyDescent="0.5">
      <c r="A10" s="9" t="s">
        <v>1042</v>
      </c>
      <c r="B10" s="12">
        <v>295984.77636725688</v>
      </c>
    </row>
    <row r="11" spans="1:2" x14ac:dyDescent="0.5">
      <c r="A11" s="9" t="s">
        <v>1049</v>
      </c>
      <c r="B11" s="12">
        <v>285592.69257674029</v>
      </c>
    </row>
    <row r="12" spans="1:2" x14ac:dyDescent="0.5">
      <c r="A12" s="9" t="s">
        <v>1046</v>
      </c>
      <c r="B12" s="12">
        <v>282441.62965230696</v>
      </c>
    </row>
    <row r="13" spans="1:2" x14ac:dyDescent="0.5">
      <c r="A13" s="9" t="s">
        <v>1057</v>
      </c>
      <c r="B13" s="12">
        <v>237731.57550641181</v>
      </c>
    </row>
    <row r="14" spans="1:2" x14ac:dyDescent="0.5">
      <c r="A14" s="9" t="s">
        <v>39</v>
      </c>
      <c r="B14" s="12">
        <v>226675.54240467332</v>
      </c>
    </row>
    <row r="15" spans="1:2" x14ac:dyDescent="0.5">
      <c r="A15" s="9" t="s">
        <v>31</v>
      </c>
      <c r="B15" s="12">
        <v>223286.87642454889</v>
      </c>
    </row>
    <row r="16" spans="1:2" x14ac:dyDescent="0.5">
      <c r="A16" s="9" t="s">
        <v>1066</v>
      </c>
      <c r="B16" s="12">
        <v>209955.4079624055</v>
      </c>
    </row>
    <row r="17" spans="1:2" x14ac:dyDescent="0.5">
      <c r="A17" s="9" t="s">
        <v>1047</v>
      </c>
      <c r="B17" s="12">
        <v>204725.80655977159</v>
      </c>
    </row>
    <row r="18" spans="1:2" x14ac:dyDescent="0.5">
      <c r="A18" s="9" t="s">
        <v>1048</v>
      </c>
      <c r="B18" s="12">
        <v>200239.64375713299</v>
      </c>
    </row>
    <row r="19" spans="1:2" x14ac:dyDescent="0.5">
      <c r="A19" s="9" t="s">
        <v>1043</v>
      </c>
      <c r="B19" s="12">
        <v>191498.71293305687</v>
      </c>
    </row>
    <row r="20" spans="1:2" x14ac:dyDescent="0.5">
      <c r="A20" s="9" t="s">
        <v>1060</v>
      </c>
      <c r="B20" s="12">
        <v>188044.50683965927</v>
      </c>
    </row>
    <row r="21" spans="1:2" x14ac:dyDescent="0.5">
      <c r="A21" s="9" t="s">
        <v>54</v>
      </c>
      <c r="B21" s="12">
        <v>165193.86097770277</v>
      </c>
    </row>
    <row r="22" spans="1:2" x14ac:dyDescent="0.5">
      <c r="A22" s="9" t="s">
        <v>1045</v>
      </c>
      <c r="B22" s="12">
        <v>161636.01925509184</v>
      </c>
    </row>
    <row r="23" spans="1:2" x14ac:dyDescent="0.5">
      <c r="A23" s="9" t="s">
        <v>33</v>
      </c>
      <c r="B23" s="12">
        <v>149874.56691469782</v>
      </c>
    </row>
    <row r="24" spans="1:2" x14ac:dyDescent="0.5">
      <c r="A24" s="9" t="s">
        <v>19</v>
      </c>
      <c r="B24" s="12">
        <v>146149.34801753386</v>
      </c>
    </row>
    <row r="25" spans="1:2" x14ac:dyDescent="0.5">
      <c r="A25" s="9" t="s">
        <v>1055</v>
      </c>
      <c r="B25" s="12">
        <v>144981.23170493628</v>
      </c>
    </row>
    <row r="26" spans="1:2" x14ac:dyDescent="0.5">
      <c r="A26" s="9" t="s">
        <v>41</v>
      </c>
      <c r="B26" s="12">
        <v>131962.42889707928</v>
      </c>
    </row>
    <row r="27" spans="1:2" x14ac:dyDescent="0.5">
      <c r="A27" s="9" t="s">
        <v>1065</v>
      </c>
      <c r="B27" s="12">
        <v>87072.864434715317</v>
      </c>
    </row>
    <row r="28" spans="1:2" x14ac:dyDescent="0.5">
      <c r="A28" s="9" t="s">
        <v>43</v>
      </c>
      <c r="B28" s="12">
        <v>82147.470140292542</v>
      </c>
    </row>
    <row r="29" spans="1:2" x14ac:dyDescent="0.5">
      <c r="A29" s="9" t="s">
        <v>1052</v>
      </c>
      <c r="B29" s="12">
        <v>81267.075554661729</v>
      </c>
    </row>
    <row r="30" spans="1:2" x14ac:dyDescent="0.5">
      <c r="A30" s="9" t="s">
        <v>70</v>
      </c>
      <c r="B30" s="12">
        <v>69156.349219829543</v>
      </c>
    </row>
    <row r="31" spans="1:2" x14ac:dyDescent="0.5">
      <c r="A31" s="9" t="s">
        <v>35</v>
      </c>
      <c r="B31" s="12">
        <v>61778.361740299573</v>
      </c>
    </row>
    <row r="32" spans="1:2" x14ac:dyDescent="0.5">
      <c r="A32" s="9" t="s">
        <v>29</v>
      </c>
      <c r="B32" s="12">
        <v>61106.982458079859</v>
      </c>
    </row>
    <row r="33" spans="1:2" x14ac:dyDescent="0.5">
      <c r="A33" s="9" t="s">
        <v>1056</v>
      </c>
      <c r="B33" s="12">
        <v>59833.365488620962</v>
      </c>
    </row>
    <row r="34" spans="1:2" x14ac:dyDescent="0.5">
      <c r="A34" s="9" t="s">
        <v>27</v>
      </c>
      <c r="B34" s="12">
        <v>49329.757355600988</v>
      </c>
    </row>
    <row r="35" spans="1:2" x14ac:dyDescent="0.5">
      <c r="A35" s="9" t="s">
        <v>1054</v>
      </c>
      <c r="B35" s="12">
        <v>45503.17549534118</v>
      </c>
    </row>
    <row r="36" spans="1:2" x14ac:dyDescent="0.5">
      <c r="A36" s="9" t="s">
        <v>1061</v>
      </c>
      <c r="B36" s="12">
        <v>40939.722396311037</v>
      </c>
    </row>
    <row r="37" spans="1:2" x14ac:dyDescent="0.5">
      <c r="A37" s="9" t="s">
        <v>1063</v>
      </c>
      <c r="B37" s="12">
        <v>20271.03824963974</v>
      </c>
    </row>
    <row r="38" spans="1:2" x14ac:dyDescent="0.5">
      <c r="A38" s="9" t="s">
        <v>1051</v>
      </c>
      <c r="B38" s="12">
        <v>-52181.101295954941</v>
      </c>
    </row>
  </sheetData>
  <autoFilter ref="A1:B1" xr:uid="{883A2F97-EAD6-48D3-948F-AC9E28F831B0}">
    <sortState xmlns:xlrd2="http://schemas.microsoft.com/office/spreadsheetml/2017/richdata2" ref="A2:B38">
      <sortCondition descending="1" ref="B1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0746-A017-492D-8BE1-15EA07025445}">
  <dimension ref="A1:C12"/>
  <sheetViews>
    <sheetView workbookViewId="0">
      <selection activeCell="H5" sqref="H5"/>
    </sheetView>
  </sheetViews>
  <sheetFormatPr defaultRowHeight="14.35" x14ac:dyDescent="0.5"/>
  <cols>
    <col min="1" max="1" width="30.87890625" bestFit="1" customWidth="1"/>
    <col min="2" max="2" width="18" bestFit="1" customWidth="1"/>
    <col min="3" max="3" width="30.41015625" bestFit="1" customWidth="1"/>
  </cols>
  <sheetData>
    <row r="1" spans="1:3" x14ac:dyDescent="0.5">
      <c r="A1" s="11" t="s">
        <v>1</v>
      </c>
      <c r="B1" s="11" t="s">
        <v>1072</v>
      </c>
      <c r="C1" s="11" t="s">
        <v>1073</v>
      </c>
    </row>
    <row r="2" spans="1:3" x14ac:dyDescent="0.5">
      <c r="A2" s="9" t="s">
        <v>39</v>
      </c>
      <c r="B2" s="10">
        <v>8.0897435897435912</v>
      </c>
      <c r="C2" s="10">
        <v>226675.54240467332</v>
      </c>
    </row>
    <row r="3" spans="1:3" x14ac:dyDescent="0.5">
      <c r="A3" s="9" t="s">
        <v>41</v>
      </c>
      <c r="B3" s="10">
        <v>8.241134751773048</v>
      </c>
      <c r="C3" s="10">
        <v>131962.42889707928</v>
      </c>
    </row>
    <row r="4" spans="1:3" x14ac:dyDescent="0.5">
      <c r="A4" s="9" t="s">
        <v>54</v>
      </c>
      <c r="B4" s="10">
        <v>8.2984126984126991</v>
      </c>
      <c r="C4" s="10">
        <v>165193.86097770277</v>
      </c>
    </row>
    <row r="5" spans="1:3" x14ac:dyDescent="0.5">
      <c r="A5" s="9" t="s">
        <v>43</v>
      </c>
      <c r="B5" s="10">
        <v>8.4079365079365083</v>
      </c>
      <c r="C5" s="10">
        <v>82147.470140292542</v>
      </c>
    </row>
    <row r="6" spans="1:3" x14ac:dyDescent="0.5">
      <c r="A6" s="9" t="s">
        <v>70</v>
      </c>
      <c r="B6" s="10">
        <v>8.2592592592592577</v>
      </c>
      <c r="C6" s="10">
        <v>69156.349219829543</v>
      </c>
    </row>
    <row r="7" spans="1:3" x14ac:dyDescent="0.5">
      <c r="A7" s="9" t="s">
        <v>20</v>
      </c>
      <c r="B7" s="10">
        <v>8.2616487455197127</v>
      </c>
      <c r="C7" s="10">
        <v>627026.88516259822</v>
      </c>
    </row>
    <row r="8" spans="1:3" x14ac:dyDescent="0.5">
      <c r="A8" s="9" t="s">
        <v>29</v>
      </c>
      <c r="B8" s="10">
        <v>7.7947154471544708</v>
      </c>
      <c r="C8" s="10">
        <v>61106.982458079859</v>
      </c>
    </row>
    <row r="9" spans="1:3" x14ac:dyDescent="0.5">
      <c r="A9" s="9" t="s">
        <v>33</v>
      </c>
      <c r="B9" s="10">
        <v>8.3098290598290596</v>
      </c>
      <c r="C9" s="10">
        <v>149874.56691469782</v>
      </c>
    </row>
    <row r="10" spans="1:3" x14ac:dyDescent="0.5">
      <c r="A10" s="9" t="s">
        <v>27</v>
      </c>
      <c r="B10" s="10">
        <v>8.2892720306513414</v>
      </c>
      <c r="C10" s="10">
        <v>49329.757355600988</v>
      </c>
    </row>
    <row r="11" spans="1:3" x14ac:dyDescent="0.5">
      <c r="A11" s="9" t="s">
        <v>46</v>
      </c>
      <c r="B11" s="10">
        <v>8.2104377104377129</v>
      </c>
      <c r="C11" s="10">
        <v>409496.50100373017</v>
      </c>
    </row>
    <row r="12" spans="1:3" x14ac:dyDescent="0.5">
      <c r="A12" s="9" t="s">
        <v>72</v>
      </c>
      <c r="B12" s="10">
        <v>8.3960784313725494</v>
      </c>
      <c r="C12" s="10">
        <v>693853.03694318503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Reg</vt:lpstr>
      <vt:lpstr>Main Table</vt:lpstr>
      <vt:lpstr>Pivot Table</vt:lpstr>
      <vt:lpstr>Avg Change in Rev + Avg Nps</vt:lpstr>
      <vt:lpstr>Annual Change in Revenue</vt:lpstr>
      <vt:lpstr>NPS Per 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Boiskin</dc:creator>
  <cp:lastModifiedBy>Zachary Boiskin</cp:lastModifiedBy>
  <dcterms:created xsi:type="dcterms:W3CDTF">2021-06-15T04:37:02Z</dcterms:created>
  <dcterms:modified xsi:type="dcterms:W3CDTF">2021-06-23T17:44:09Z</dcterms:modified>
</cp:coreProperties>
</file>