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ogue" sheetId="1" r:id="rId4"/>
    <sheet state="visible" name="HWversion Hex Codes" sheetId="2" r:id="rId5"/>
    <sheet state="visible" name="BMLongReads" sheetId="3" r:id="rId6"/>
    <sheet state="visible" name="BOSLongReads" sheetId="4" r:id="rId7"/>
    <sheet state="visible" name="LUT" sheetId="5" r:id="rId8"/>
  </sheets>
  <definedNames/>
  <calcPr/>
</workbook>
</file>

<file path=xl/sharedStrings.xml><?xml version="1.0" encoding="utf-8"?>
<sst xmlns="http://schemas.openxmlformats.org/spreadsheetml/2006/main" count="1788" uniqueCount="252">
  <si>
    <t>HB</t>
  </si>
  <si>
    <t>S19</t>
  </si>
  <si>
    <t>S19j Pro</t>
  </si>
  <si>
    <t>S19 Pro</t>
  </si>
  <si>
    <t>I2C Comms Packet (Write)</t>
  </si>
  <si>
    <t>Unique 
Response Count</t>
  </si>
  <si>
    <t>PSU</t>
  </si>
  <si>
    <t>APW121215a</t>
  </si>
  <si>
    <t>APW121215e</t>
  </si>
  <si>
    <t>APW121215f</t>
  </si>
  <si>
    <t>h02: Get PSU HW Version</t>
  </si>
  <si>
    <t>CB</t>
  </si>
  <si>
    <t>bZynq</t>
  </si>
  <si>
    <t>bZynq/gZynq</t>
  </si>
  <si>
    <t>Amlogic</t>
  </si>
  <si>
    <t>h01: Get PSU FW Version</t>
  </si>
  <si>
    <t>FW</t>
  </si>
  <si>
    <t>Bitmain</t>
  </si>
  <si>
    <t>Hiveon</t>
  </si>
  <si>
    <t>Braiins</t>
  </si>
  <si>
    <t>Vnish</t>
  </si>
  <si>
    <t>LuxOS</t>
  </si>
  <si>
    <t>h83*: Set PSU Output Voltage</t>
  </si>
  <si>
    <t>Hash'd</t>
  </si>
  <si>
    <t>No</t>
  </si>
  <si>
    <t>Yes</t>
  </si>
  <si>
    <t>h03: Get PSU Output Voltage Setting</t>
  </si>
  <si>
    <t>h0A: Start/Pet PSU Watchdog?</t>
  </si>
  <si>
    <t>55</t>
  </si>
  <si>
    <t>h81*: Disable PSU Watchdog?</t>
  </si>
  <si>
    <t>AA</t>
  </si>
  <si>
    <t>h04^: Measure PSU Output Voltage?</t>
  </si>
  <si>
    <t>04</t>
  </si>
  <si>
    <t>h06": Calibration Memory Read?</t>
  </si>
  <si>
    <t>02</t>
  </si>
  <si>
    <t>01</t>
  </si>
  <si>
    <t>*Multiple responses that echo the write</t>
  </si>
  <si>
    <t>06</t>
  </si>
  <si>
    <t>05</t>
  </si>
  <si>
    <t>^Multiple unique responses that don't follow a pattern</t>
  </si>
  <si>
    <t>00</t>
  </si>
  <si>
    <t>"One of the unique responses was likely caused by a dropped i2c packet. The other two unique responses correspond to different PSU HW version</t>
  </si>
  <si>
    <t>Bitmain I2C Request Packet Structure</t>
  </si>
  <si>
    <t>Preamble (LSB)</t>
  </si>
  <si>
    <t>71</t>
  </si>
  <si>
    <t>10</t>
  </si>
  <si>
    <t>75</t>
  </si>
  <si>
    <t>16</t>
  </si>
  <si>
    <t>76</t>
  </si>
  <si>
    <t>17</t>
  </si>
  <si>
    <t>Preamble (MSB)</t>
  </si>
  <si>
    <t>Payload Length (Including Payload Length &amp; Checksum Bytes)</t>
  </si>
  <si>
    <t>79</t>
  </si>
  <si>
    <t>7D</t>
  </si>
  <si>
    <t>1D</t>
  </si>
  <si>
    <t>7E</t>
  </si>
  <si>
    <t>1E</t>
  </si>
  <si>
    <t>Command Byte</t>
  </si>
  <si>
    <t>[Parameter Byte (LSB)]</t>
  </si>
  <si>
    <t>h55</t>
  </si>
  <si>
    <t>[Parameter Byte (MSB)]</t>
  </si>
  <si>
    <t>hAA</t>
  </si>
  <si>
    <t>Checksum (LSB)</t>
  </si>
  <si>
    <t>h06</t>
  </si>
  <si>
    <t>Checksum (MSB)</t>
  </si>
  <si>
    <t>83</t>
  </si>
  <si>
    <t>03</t>
  </si>
  <si>
    <t>0A</t>
  </si>
  <si>
    <t>09</t>
  </si>
  <si>
    <t>0E</t>
  </si>
  <si>
    <t>07</t>
  </si>
  <si>
    <t>h40</t>
  </si>
  <si>
    <t>Bitmain I2C Response Packet Structure</t>
  </si>
  <si>
    <t>h20</t>
  </si>
  <si>
    <t>92</t>
  </si>
  <si>
    <t>97</t>
  </si>
  <si>
    <t>F5</t>
  </si>
  <si>
    <t>h6C</t>
  </si>
  <si>
    <t>h00</t>
  </si>
  <si>
    <t>Acknowledge Command Byte</t>
  </si>
  <si>
    <t>h25</t>
  </si>
  <si>
    <t>[...]</t>
  </si>
  <si>
    <t>hFF</t>
  </si>
  <si>
    <t>h3F</t>
  </si>
  <si>
    <t>81</t>
  </si>
  <si>
    <t>58</t>
  </si>
  <si>
    <t>31</t>
  </si>
  <si>
    <t>68</t>
  </si>
  <si>
    <t>89</t>
  </si>
  <si>
    <t>E1</t>
  </si>
  <si>
    <t>88</t>
  </si>
  <si>
    <t>87</t>
  </si>
  <si>
    <t>BA</t>
  </si>
  <si>
    <t>F1</t>
  </si>
  <si>
    <t>9F</t>
  </si>
  <si>
    <t>19</t>
  </si>
  <si>
    <t>08</t>
  </si>
  <si>
    <t>A6</t>
  </si>
  <si>
    <t>A2</t>
  </si>
  <si>
    <t>0B</t>
  </si>
  <si>
    <t>h4B</t>
  </si>
  <si>
    <t>h81</t>
  </si>
  <si>
    <t>h87</t>
  </si>
  <si>
    <t>22</t>
  </si>
  <si>
    <t>h04</t>
  </si>
  <si>
    <t>AB</t>
  </si>
  <si>
    <t>h08</t>
  </si>
  <si>
    <t>h01</t>
  </si>
  <si>
    <t>h0B</t>
  </si>
  <si>
    <t>B3</t>
  </si>
  <si>
    <t>h14</t>
  </si>
  <si>
    <t>A1</t>
  </si>
  <si>
    <t>AE</t>
  </si>
  <si>
    <t>h83</t>
  </si>
  <si>
    <t>h09</t>
  </si>
  <si>
    <t>h0E</t>
  </si>
  <si>
    <t>h92</t>
  </si>
  <si>
    <t>h97</t>
  </si>
  <si>
    <t>9E</t>
  </si>
  <si>
    <t>39</t>
  </si>
  <si>
    <t>C2</t>
  </si>
  <si>
    <t>hB8</t>
  </si>
  <si>
    <t>hB0</t>
  </si>
  <si>
    <t>h03</t>
  </si>
  <si>
    <t>hC5</t>
  </si>
  <si>
    <t>hBD</t>
  </si>
  <si>
    <t>PSU HW Version</t>
  </si>
  <si>
    <t>Hex Code</t>
  </si>
  <si>
    <t>Decimal</t>
  </si>
  <si>
    <t>Mining Rig Versions</t>
  </si>
  <si>
    <t>APW9+</t>
  </si>
  <si>
    <t>0x42</t>
  </si>
  <si>
    <t>X17+</t>
  </si>
  <si>
    <t>0x43</t>
  </si>
  <si>
    <t>APW111721a</t>
  </si>
  <si>
    <t>0x62</t>
  </si>
  <si>
    <t>S19 Pro+ Hdyro</t>
  </si>
  <si>
    <t>APW111721b</t>
  </si>
  <si>
    <t>0x64</t>
  </si>
  <si>
    <t>S19 Pro Hydro</t>
  </si>
  <si>
    <t>0x71</t>
  </si>
  <si>
    <t>APW121215b</t>
  </si>
  <si>
    <t>0x72</t>
  </si>
  <si>
    <t>APW121417a</t>
  </si>
  <si>
    <t>0x73</t>
  </si>
  <si>
    <t>APW121215c</t>
  </si>
  <si>
    <t>0x74</t>
  </si>
  <si>
    <t>0x75</t>
  </si>
  <si>
    <t>0x76</t>
  </si>
  <si>
    <t>APW121215d</t>
  </si>
  <si>
    <t>0x77</t>
  </si>
  <si>
    <t>APW121417b</t>
  </si>
  <si>
    <t>0x78</t>
  </si>
  <si>
    <t>APW171215a</t>
  </si>
  <si>
    <t>0xC1</t>
  </si>
  <si>
    <t>S21</t>
  </si>
  <si>
    <t>???</t>
  </si>
  <si>
    <t>0xC2</t>
  </si>
  <si>
    <t>Command</t>
  </si>
  <si>
    <t>Value</t>
  </si>
  <si>
    <t>Hex2Dec 
(12 34 56 XX)</t>
  </si>
  <si>
    <t>Hex2Dec 
(12 34 56 78)</t>
  </si>
  <si>
    <t>Hex2Dec
(56 34 12 XX)</t>
  </si>
  <si>
    <t>Hex2Dec
(12 XX 34 XX)</t>
  </si>
  <si>
    <t>Hex2Dec
(34 XX 12 XX)</t>
  </si>
  <si>
    <t>Hex2Dec
(56 XX 34 12)</t>
  </si>
  <si>
    <t>Hex2Dec
(78 56 34 12)</t>
  </si>
  <si>
    <t>h01 00 0B 00</t>
  </si>
  <si>
    <t>h09 00 92 00</t>
  </si>
  <si>
    <t>hB7 03 C4 00</t>
  </si>
  <si>
    <t>h31 00 BA 00</t>
  </si>
  <si>
    <t>h78 00 01 01</t>
  </si>
  <si>
    <t>h60 03 6D 00</t>
  </si>
  <si>
    <t>h5C 03 69 00</t>
  </si>
  <si>
    <t>h5D 03 6A 00</t>
  </si>
  <si>
    <t>h5E 03 6B 00</t>
  </si>
  <si>
    <t>h5A 03 67 00</t>
  </si>
  <si>
    <t>h5B 03 68 00</t>
  </si>
  <si>
    <t>h00 00 89 00</t>
  </si>
  <si>
    <t>h3F 00 C8 00</t>
  </si>
  <si>
    <t>Data (D2 D1 C2 C1)</t>
  </si>
  <si>
    <t>Little Endian</t>
  </si>
  <si>
    <t>h83 Left Byte</t>
  </si>
  <si>
    <t>Big Endian (decimal)</t>
  </si>
  <si>
    <t>Little Endian (decimal)</t>
  </si>
  <si>
    <t>PointSlope Line (Big Endian)</t>
  </si>
  <si>
    <t>Point Slope Line (Little Endian)</t>
  </si>
  <si>
    <t>Data Bytes (D2 D1)</t>
  </si>
  <si>
    <t>Data Bytes (Decimal)</t>
  </si>
  <si>
    <t>Check Sum (C2 C1)</t>
  </si>
  <si>
    <t>h8A 03 97 00</t>
  </si>
  <si>
    <t>3F 00 C8 00</t>
  </si>
  <si>
    <t>8B039800</t>
  </si>
  <si>
    <t>h8E 03 9B 00</t>
  </si>
  <si>
    <t>75 00 FE 00</t>
  </si>
  <si>
    <t>60036D00</t>
  </si>
  <si>
    <t>h8B 03 98 00</t>
  </si>
  <si>
    <t xml:space="preserve">98 00 21 01 </t>
  </si>
  <si>
    <t>h75 00 FE 00</t>
  </si>
  <si>
    <t>AE 00 37 01</t>
  </si>
  <si>
    <t>32033F00</t>
  </si>
  <si>
    <t>BD 00 46 01</t>
  </si>
  <si>
    <t>h61 03 6E 00</t>
  </si>
  <si>
    <t>C7 00 55 01</t>
  </si>
  <si>
    <t>20032D00</t>
  </si>
  <si>
    <t>CD 00 56 01</t>
  </si>
  <si>
    <t>1D032A00</t>
  </si>
  <si>
    <t xml:space="preserve">h98 00 21 01 </t>
  </si>
  <si>
    <t>D8 00 61 01</t>
  </si>
  <si>
    <t>11031E00</t>
  </si>
  <si>
    <t>h44 03 51 00</t>
  </si>
  <si>
    <t>E0 00 69 01</t>
  </si>
  <si>
    <t>0B031800</t>
  </si>
  <si>
    <t>h47 03 54 00</t>
  </si>
  <si>
    <t>x</t>
  </si>
  <si>
    <t>E1 00 6A 01</t>
  </si>
  <si>
    <t>0A031700</t>
  </si>
  <si>
    <t>h46 03 53 00</t>
  </si>
  <si>
    <t>E2 00 6B 01</t>
  </si>
  <si>
    <t>07031400</t>
  </si>
  <si>
    <t>hAE 00 37 01</t>
  </si>
  <si>
    <t>E3 00 6C 01</t>
  </si>
  <si>
    <t>06031300</t>
  </si>
  <si>
    <t>h31 03 3E 00</t>
  </si>
  <si>
    <t>E6 00 6F 01</t>
  </si>
  <si>
    <t>04031100</t>
  </si>
  <si>
    <t>h34 03 41 00</t>
  </si>
  <si>
    <t>E8 00 71 01</t>
  </si>
  <si>
    <t>h32 03 3F 00</t>
  </si>
  <si>
    <t>EB 00 74 01</t>
  </si>
  <si>
    <t>02030F00</t>
  </si>
  <si>
    <t>hBD 00 46 01</t>
  </si>
  <si>
    <t>ED 00 76 01</t>
  </si>
  <si>
    <t>03031000</t>
  </si>
  <si>
    <t>h29 03 36 00</t>
  </si>
  <si>
    <t>EF 00 78 01</t>
  </si>
  <si>
    <t>00030D00</t>
  </si>
  <si>
    <t>h25 03 32 00</t>
  </si>
  <si>
    <t>F0 00 79 01</t>
  </si>
  <si>
    <t>FF020B01</t>
  </si>
  <si>
    <t>27 03 34 00</t>
  </si>
  <si>
    <t>F3 00 7C 01</t>
  </si>
  <si>
    <t>FD020901</t>
  </si>
  <si>
    <t>F8 00 81 01</t>
  </si>
  <si>
    <t>FB020701</t>
  </si>
  <si>
    <t>20 03 2D</t>
  </si>
  <si>
    <t>CB Command Decimal</t>
  </si>
  <si>
    <t>PSU Response Decimal</t>
  </si>
  <si>
    <t>PSU Response Hex (BE)</t>
  </si>
  <si>
    <t>CB Command Hex</t>
  </si>
  <si>
    <t>PSU Response (LE)</t>
  </si>
  <si>
    <t>Measured Voltage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</si>
</sst>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8.0"/>
      <color theme="1"/>
      <name val="Arial"/>
      <scheme val="minor"/>
    </font>
    <font>
      <color theme="1"/>
      <name val="Arial"/>
    </font>
    <font>
      <sz val="12.0"/>
      <color rgb="FF374151"/>
      <name val="Söhne"/>
    </font>
    <font>
      <sz val="12.0"/>
      <color theme="1"/>
      <name val="Söhne"/>
    </font>
  </fonts>
  <fills count="25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8E7CC3"/>
        <bgColor rgb="FF8E7CC3"/>
      </patternFill>
    </fill>
    <fill>
      <patternFill patternType="solid">
        <fgColor rgb="FF93C47D"/>
        <bgColor rgb="FF93C47D"/>
      </patternFill>
    </fill>
    <fill>
      <patternFill patternType="solid">
        <fgColor rgb="FF674EA7"/>
        <bgColor rgb="FF674EA7"/>
      </patternFill>
    </fill>
    <fill>
      <patternFill patternType="solid">
        <fgColor rgb="FF6AA84F"/>
        <bgColor rgb="FF6AA84F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0F0A7"/>
        <bgColor rgb="FFF0F0A7"/>
      </patternFill>
    </fill>
    <fill>
      <patternFill patternType="solid">
        <fgColor rgb="FFB4B47D"/>
        <bgColor rgb="FFB4B47D"/>
      </patternFill>
    </fill>
    <fill>
      <patternFill patternType="solid">
        <fgColor rgb="FFBF9000"/>
        <bgColor rgb="FFBF9000"/>
      </patternFill>
    </fill>
    <fill>
      <patternFill patternType="solid">
        <fgColor rgb="FFB9A4A4"/>
        <bgColor rgb="FFB9A4A4"/>
      </patternFill>
    </fill>
    <fill>
      <patternFill patternType="solid">
        <fgColor rgb="FFF7F7F8"/>
        <bgColor rgb="FFF7F7F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0" fontId="4" numFmtId="0" xfId="0" applyAlignment="1" applyFont="1">
      <alignment horizontal="center" vertical="bottom"/>
    </xf>
    <xf borderId="0" fillId="6" fontId="2" numFmtId="0" xfId="0" applyAlignment="1" applyFill="1" applyFont="1">
      <alignment readingOrder="0"/>
    </xf>
    <xf quotePrefix="1" borderId="0" fillId="2" fontId="2" numFmtId="0" xfId="0" applyAlignment="1" applyFont="1">
      <alignment readingOrder="0"/>
    </xf>
    <xf quotePrefix="1" borderId="0" fillId="3" fontId="2" numFmtId="0" xfId="0" applyAlignment="1" applyFont="1">
      <alignment readingOrder="0"/>
    </xf>
    <xf quotePrefix="1" borderId="0" fillId="2" fontId="4" numFmtId="0" xfId="0" applyAlignment="1" applyFont="1">
      <alignment vertical="bottom"/>
    </xf>
    <xf borderId="0" fillId="7" fontId="2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2" fontId="4" numFmtId="0" xfId="0" applyAlignment="1" applyFont="1">
      <alignment vertical="bottom"/>
    </xf>
    <xf borderId="0" fillId="8" fontId="2" numFmtId="0" xfId="0" applyAlignment="1" applyFill="1" applyFont="1">
      <alignment readingOrder="0"/>
    </xf>
    <xf borderId="0" fillId="9" fontId="2" numFmtId="0" xfId="0" applyAlignment="1" applyFill="1" applyFont="1">
      <alignment readingOrder="0"/>
    </xf>
    <xf quotePrefix="1" borderId="0" fillId="3" fontId="2" numFmtId="0" xfId="0" applyAlignment="1" applyFont="1">
      <alignment readingOrder="0"/>
    </xf>
    <xf quotePrefix="1" borderId="0" fillId="10" fontId="2" numFmtId="0" xfId="0" applyAlignment="1" applyFill="1" applyFont="1">
      <alignment readingOrder="0"/>
    </xf>
    <xf quotePrefix="1" borderId="0" fillId="11" fontId="2" numFmtId="0" xfId="0" applyAlignment="1" applyFill="1" applyFont="1">
      <alignment readingOrder="0"/>
    </xf>
    <xf quotePrefix="1" borderId="0" fillId="12" fontId="2" numFmtId="0" xfId="0" applyAlignment="1" applyFill="1" applyFont="1">
      <alignment readingOrder="0"/>
    </xf>
    <xf quotePrefix="1" borderId="0" fillId="13" fontId="2" numFmtId="0" xfId="0" applyAlignment="1" applyFill="1" applyFont="1">
      <alignment readingOrder="0"/>
    </xf>
    <xf quotePrefix="1" borderId="0" fillId="14" fontId="2" numFmtId="0" xfId="0" applyAlignment="1" applyFill="1" applyFont="1">
      <alignment readingOrder="0"/>
    </xf>
    <xf quotePrefix="1" borderId="0" fillId="15" fontId="2" numFmtId="0" xfId="0" applyAlignment="1" applyFill="1" applyFont="1">
      <alignment readingOrder="0"/>
    </xf>
    <xf borderId="0" fillId="11" fontId="2" numFmtId="0" xfId="0" applyAlignment="1" applyFont="1">
      <alignment readingOrder="0"/>
    </xf>
    <xf borderId="0" fillId="13" fontId="2" numFmtId="0" xfId="0" applyAlignment="1" applyFont="1">
      <alignment readingOrder="0"/>
    </xf>
    <xf borderId="0" fillId="15" fontId="2" numFmtId="0" xfId="0" applyAlignment="1" applyFont="1">
      <alignment readingOrder="0"/>
    </xf>
    <xf quotePrefix="1" borderId="0" fillId="11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quotePrefix="1" borderId="0" fillId="12" fontId="2" numFmtId="0" xfId="0" applyAlignment="1" applyFont="1">
      <alignment readingOrder="0"/>
    </xf>
    <xf quotePrefix="1" borderId="0" fillId="13" fontId="2" numFmtId="0" xfId="0" applyAlignment="1" applyFont="1">
      <alignment readingOrder="0"/>
    </xf>
    <xf quotePrefix="1" borderId="0" fillId="14" fontId="2" numFmtId="0" xfId="0" applyAlignment="1" applyFont="1">
      <alignment readingOrder="0"/>
    </xf>
    <xf quotePrefix="1" borderId="0" fillId="4" fontId="2" numFmtId="0" xfId="0" applyAlignment="1" applyFont="1">
      <alignment readingOrder="0"/>
    </xf>
    <xf quotePrefix="1" borderId="0" fillId="5" fontId="2" numFmtId="0" xfId="0" applyAlignment="1" applyFont="1">
      <alignment readingOrder="0"/>
    </xf>
    <xf quotePrefix="1" borderId="0" fillId="6" fontId="2" numFmtId="0" xfId="0" applyAlignment="1" applyFont="1">
      <alignment readingOrder="0"/>
    </xf>
    <xf borderId="0" fillId="6" fontId="2" numFmtId="0" xfId="0" applyAlignment="1" applyFont="1">
      <alignment readingOrder="0"/>
    </xf>
    <xf quotePrefix="1" borderId="0" fillId="6" fontId="2" numFmtId="0" xfId="0" applyAlignment="1" applyFont="1">
      <alignment readingOrder="0"/>
    </xf>
    <xf quotePrefix="1" borderId="0" fillId="16" fontId="2" numFmtId="0" xfId="0" applyAlignment="1" applyFill="1" applyFont="1">
      <alignment readingOrder="0"/>
    </xf>
    <xf quotePrefix="1" borderId="0" fillId="17" fontId="2" numFmtId="0" xfId="0" applyAlignment="1" applyFill="1" applyFont="1">
      <alignment readingOrder="0"/>
    </xf>
    <xf quotePrefix="1" borderId="0" fillId="18" fontId="2" numFmtId="0" xfId="0" applyAlignment="1" applyFill="1" applyFont="1">
      <alignment readingOrder="0"/>
    </xf>
    <xf quotePrefix="1" borderId="0" fillId="19" fontId="2" numFmtId="0" xfId="0" applyAlignment="1" applyFill="1" applyFont="1">
      <alignment readingOrder="0"/>
    </xf>
    <xf borderId="0" fillId="20" fontId="2" numFmtId="0" xfId="0" applyAlignment="1" applyFill="1" applyFont="1">
      <alignment readingOrder="0"/>
    </xf>
    <xf borderId="0" fillId="21" fontId="2" numFmtId="0" xfId="0" applyAlignment="1" applyFill="1" applyFont="1">
      <alignment readingOrder="0"/>
    </xf>
    <xf quotePrefix="1" borderId="0" fillId="7" fontId="2" numFmtId="0" xfId="0" applyAlignment="1" applyFont="1">
      <alignment readingOrder="0"/>
    </xf>
    <xf quotePrefix="1" borderId="0" fillId="8" fontId="2" numFmtId="0" xfId="0" applyAlignment="1" applyFont="1">
      <alignment readingOrder="0"/>
    </xf>
    <xf borderId="0" fillId="8" fontId="2" numFmtId="0" xfId="0" applyAlignment="1" applyFont="1">
      <alignment readingOrder="0"/>
    </xf>
    <xf quotePrefix="1" borderId="0" fillId="8" fontId="2" numFmtId="0" xfId="0" applyAlignment="1" applyFont="1">
      <alignment readingOrder="0"/>
    </xf>
    <xf quotePrefix="1" borderId="0" fillId="22" fontId="2" numFmtId="0" xfId="0" applyAlignment="1" applyFill="1" applyFont="1">
      <alignment readingOrder="0"/>
    </xf>
    <xf borderId="0" fillId="23" fontId="2" numFmtId="0" xfId="0" applyAlignment="1" applyFill="1" applyFont="1">
      <alignment readingOrder="0"/>
    </xf>
    <xf borderId="0" fillId="22" fontId="2" numFmtId="0" xfId="0" applyAlignment="1" applyFont="1">
      <alignment readingOrder="0"/>
    </xf>
    <xf borderId="0" fillId="19" fontId="2" numFmtId="0" xfId="0" applyAlignment="1" applyFont="1">
      <alignment readingOrder="0"/>
    </xf>
    <xf borderId="0" fillId="0" fontId="2" numFmtId="0" xfId="0" applyFont="1"/>
    <xf borderId="0" fillId="0" fontId="2" numFmtId="3" xfId="0" applyAlignment="1" applyFont="1" applyNumberFormat="1">
      <alignment readingOrder="0"/>
    </xf>
    <xf borderId="0" fillId="0" fontId="2" numFmtId="3" xfId="0" applyFont="1" applyNumberFormat="1"/>
    <xf borderId="0" fillId="0" fontId="2" numFmtId="10" xfId="0" applyFont="1" applyNumberFormat="1"/>
    <xf quotePrefix="1" borderId="0" fillId="0" fontId="2" numFmtId="0" xfId="0" applyAlignment="1" applyFont="1">
      <alignment readingOrder="0"/>
    </xf>
    <xf borderId="0" fillId="24" fontId="5" numFmtId="0" xfId="0" applyAlignment="1" applyFill="1" applyFont="1">
      <alignment readingOrder="0"/>
    </xf>
    <xf borderId="0" fillId="0" fontId="6" numFmtId="0" xfId="0" applyFont="1"/>
    <xf borderId="0" fillId="0" fontId="1" numFmtId="0" xfId="0" applyAlignment="1" applyFont="1">
      <alignment horizontal="center" readingOrder="0" shrinkToFit="0" wrapText="1"/>
    </xf>
    <xf borderId="0" fillId="11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11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BOSLongReads!$S$5:$S$24</c:f>
            </c:numRef>
          </c:xVal>
          <c:yVal>
            <c:numRef>
              <c:f>BOSLongReads!$Z$5:$Z$24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265796"/>
        <c:axId val="236231210"/>
      </c:scatterChart>
      <c:valAx>
        <c:axId val="1497265796"/>
        <c:scaling>
          <c:orientation val="minMax"/>
          <c:max val="255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6231210"/>
      </c:valAx>
      <c:valAx>
        <c:axId val="2362312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72657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Measured Voltage vs. CB Command Decimal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LUT!$F$1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LUT!$A$2:$A$257</c:f>
            </c:numRef>
          </c:xVal>
          <c:yVal>
            <c:numRef>
              <c:f>LUT!$F$2:$F$257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676598"/>
        <c:axId val="455748921"/>
      </c:scatterChart>
      <c:valAx>
        <c:axId val="19176765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CB Command Decimal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5748921"/>
      </c:valAx>
      <c:valAx>
        <c:axId val="455748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Measured 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76765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17</xdr:row>
      <xdr:rowOff>19050</xdr:rowOff>
    </xdr:from>
    <xdr:ext cx="13477875" cy="4867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609600</xdr:colOff>
      <xdr:row>5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180975</xdr:colOff>
      <xdr:row>0</xdr:row>
      <xdr:rowOff>219075</xdr:rowOff>
    </xdr:from>
    <xdr:ext cx="6381750" cy="39433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7.25"/>
    <col customWidth="1" min="2" max="35" width="5.63"/>
    <col customWidth="1" min="37" max="37" width="50.25"/>
    <col customWidth="1" min="38" max="38" width="13.75"/>
  </cols>
  <sheetData>
    <row r="1">
      <c r="A1" s="1" t="s">
        <v>0</v>
      </c>
      <c r="B1" s="2" t="s">
        <v>1</v>
      </c>
      <c r="D1" s="2" t="s">
        <v>1</v>
      </c>
      <c r="F1" s="2" t="s">
        <v>1</v>
      </c>
      <c r="H1" s="2" t="s">
        <v>1</v>
      </c>
      <c r="J1" s="2" t="s">
        <v>2</v>
      </c>
      <c r="L1" s="2" t="s">
        <v>2</v>
      </c>
      <c r="N1" s="2" t="s">
        <v>2</v>
      </c>
      <c r="P1" s="2" t="s">
        <v>2</v>
      </c>
      <c r="R1" s="2" t="s">
        <v>2</v>
      </c>
      <c r="T1" s="2" t="s">
        <v>2</v>
      </c>
      <c r="V1" s="2" t="s">
        <v>2</v>
      </c>
      <c r="X1" s="2" t="s">
        <v>2</v>
      </c>
      <c r="Z1" s="2" t="s">
        <v>2</v>
      </c>
      <c r="AB1" s="2" t="s">
        <v>3</v>
      </c>
      <c r="AD1" s="2" t="s">
        <v>3</v>
      </c>
      <c r="AF1" s="2" t="s">
        <v>3</v>
      </c>
      <c r="AH1" s="2" t="s">
        <v>3</v>
      </c>
      <c r="AK1" s="1" t="s">
        <v>4</v>
      </c>
      <c r="AL1" s="3" t="s">
        <v>5</v>
      </c>
    </row>
    <row r="2">
      <c r="A2" s="1" t="s">
        <v>6</v>
      </c>
      <c r="B2" s="4" t="s">
        <v>7</v>
      </c>
      <c r="D2" s="4" t="s">
        <v>7</v>
      </c>
      <c r="F2" s="4" t="s">
        <v>7</v>
      </c>
      <c r="H2" s="4" t="s">
        <v>7</v>
      </c>
      <c r="J2" s="4" t="s">
        <v>7</v>
      </c>
      <c r="L2" s="4" t="s">
        <v>8</v>
      </c>
      <c r="N2" s="4" t="s">
        <v>7</v>
      </c>
      <c r="P2" s="4" t="s">
        <v>7</v>
      </c>
      <c r="R2" s="4" t="s">
        <v>8</v>
      </c>
      <c r="T2" s="4" t="s">
        <v>8</v>
      </c>
      <c r="V2" s="4" t="s">
        <v>8</v>
      </c>
      <c r="X2" s="4" t="s">
        <v>8</v>
      </c>
      <c r="Z2" s="4" t="s">
        <v>7</v>
      </c>
      <c r="AB2" s="4" t="s">
        <v>9</v>
      </c>
      <c r="AD2" s="4" t="s">
        <v>9</v>
      </c>
      <c r="AF2" s="4" t="s">
        <v>9</v>
      </c>
      <c r="AH2" s="4" t="s">
        <v>9</v>
      </c>
      <c r="AK2" s="5" t="s">
        <v>10</v>
      </c>
      <c r="AL2" s="6">
        <v>3.0</v>
      </c>
    </row>
    <row r="3">
      <c r="A3" s="1" t="s">
        <v>11</v>
      </c>
      <c r="B3" s="2" t="s">
        <v>12</v>
      </c>
      <c r="D3" s="2" t="s">
        <v>13</v>
      </c>
      <c r="F3" s="2" t="s">
        <v>12</v>
      </c>
      <c r="H3" s="2" t="s">
        <v>12</v>
      </c>
      <c r="J3" s="2" t="s">
        <v>12</v>
      </c>
      <c r="L3" s="2" t="s">
        <v>12</v>
      </c>
      <c r="N3" s="2" t="s">
        <v>12</v>
      </c>
      <c r="P3" s="2" t="s">
        <v>12</v>
      </c>
      <c r="R3" s="2" t="s">
        <v>12</v>
      </c>
      <c r="T3" s="2" t="s">
        <v>14</v>
      </c>
      <c r="V3" s="2" t="s">
        <v>12</v>
      </c>
      <c r="X3" s="2" t="s">
        <v>12</v>
      </c>
      <c r="Z3" s="2" t="s">
        <v>14</v>
      </c>
      <c r="AB3" s="2" t="s">
        <v>12</v>
      </c>
      <c r="AD3" s="2" t="s">
        <v>12</v>
      </c>
      <c r="AF3" s="2" t="s">
        <v>12</v>
      </c>
      <c r="AH3" s="2" t="s">
        <v>12</v>
      </c>
      <c r="AK3" s="7" t="s">
        <v>15</v>
      </c>
      <c r="AL3" s="6">
        <v>3.0</v>
      </c>
    </row>
    <row r="4">
      <c r="A4" s="1" t="s">
        <v>16</v>
      </c>
      <c r="B4" s="2" t="s">
        <v>17</v>
      </c>
      <c r="D4" s="2" t="s">
        <v>18</v>
      </c>
      <c r="F4" s="2" t="s">
        <v>19</v>
      </c>
      <c r="H4" s="2" t="s">
        <v>20</v>
      </c>
      <c r="J4" s="2" t="s">
        <v>19</v>
      </c>
      <c r="L4" s="2" t="s">
        <v>19</v>
      </c>
      <c r="N4" s="2" t="s">
        <v>18</v>
      </c>
      <c r="P4" s="2" t="s">
        <v>20</v>
      </c>
      <c r="R4" s="2" t="s">
        <v>20</v>
      </c>
      <c r="T4" s="2" t="s">
        <v>17</v>
      </c>
      <c r="V4" s="2" t="s">
        <v>18</v>
      </c>
      <c r="X4" s="2" t="s">
        <v>21</v>
      </c>
      <c r="Z4" s="2" t="s">
        <v>17</v>
      </c>
      <c r="AB4" s="2" t="s">
        <v>17</v>
      </c>
      <c r="AD4" s="2" t="s">
        <v>19</v>
      </c>
      <c r="AF4" s="2" t="s">
        <v>20</v>
      </c>
      <c r="AH4" s="2" t="s">
        <v>18</v>
      </c>
      <c r="AK4" s="8" t="s">
        <v>22</v>
      </c>
      <c r="AL4" s="6">
        <v>1.0</v>
      </c>
    </row>
    <row r="5">
      <c r="A5" s="1" t="s">
        <v>23</v>
      </c>
      <c r="B5" s="2" t="s">
        <v>24</v>
      </c>
      <c r="D5" s="2" t="s">
        <v>25</v>
      </c>
      <c r="F5" s="2" t="s">
        <v>25</v>
      </c>
      <c r="H5" s="2" t="s">
        <v>25</v>
      </c>
      <c r="J5" s="2" t="s">
        <v>24</v>
      </c>
      <c r="L5" s="2" t="s">
        <v>25</v>
      </c>
      <c r="N5" s="2" t="s">
        <v>25</v>
      </c>
      <c r="P5" s="2" t="s">
        <v>24</v>
      </c>
      <c r="R5" s="2" t="s">
        <v>25</v>
      </c>
      <c r="T5" s="2" t="s">
        <v>25</v>
      </c>
      <c r="V5" s="2" t="s">
        <v>25</v>
      </c>
      <c r="X5" s="2" t="s">
        <v>25</v>
      </c>
      <c r="Z5" s="2" t="s">
        <v>24</v>
      </c>
      <c r="AB5" s="2" t="s">
        <v>25</v>
      </c>
      <c r="AD5" s="2" t="s">
        <v>25</v>
      </c>
      <c r="AF5" s="2" t="s">
        <v>24</v>
      </c>
      <c r="AH5" s="2" t="s">
        <v>24</v>
      </c>
      <c r="AK5" s="9" t="s">
        <v>26</v>
      </c>
      <c r="AL5" s="6">
        <v>1.0</v>
      </c>
    </row>
    <row r="6">
      <c r="B6" s="2" t="s">
        <v>11</v>
      </c>
      <c r="C6" s="2" t="s">
        <v>6</v>
      </c>
      <c r="D6" s="2" t="s">
        <v>11</v>
      </c>
      <c r="E6" s="2" t="s">
        <v>6</v>
      </c>
      <c r="F6" s="2" t="s">
        <v>11</v>
      </c>
      <c r="G6" s="2" t="s">
        <v>6</v>
      </c>
      <c r="H6" s="2" t="s">
        <v>11</v>
      </c>
      <c r="I6" s="2" t="s">
        <v>6</v>
      </c>
      <c r="J6" s="10" t="s">
        <v>11</v>
      </c>
      <c r="K6" s="10" t="s">
        <v>6</v>
      </c>
      <c r="L6" s="10" t="s">
        <v>11</v>
      </c>
      <c r="M6" s="10" t="s">
        <v>6</v>
      </c>
      <c r="N6" s="10" t="s">
        <v>11</v>
      </c>
      <c r="O6" s="10" t="s">
        <v>6</v>
      </c>
      <c r="P6" s="10" t="s">
        <v>11</v>
      </c>
      <c r="Q6" s="10" t="s">
        <v>6</v>
      </c>
      <c r="R6" s="10" t="s">
        <v>11</v>
      </c>
      <c r="S6" s="10" t="s">
        <v>6</v>
      </c>
      <c r="T6" s="10" t="s">
        <v>11</v>
      </c>
      <c r="U6" s="10" t="s">
        <v>6</v>
      </c>
      <c r="V6" s="10" t="s">
        <v>11</v>
      </c>
      <c r="W6" s="10" t="s">
        <v>6</v>
      </c>
      <c r="X6" s="10" t="s">
        <v>11</v>
      </c>
      <c r="Y6" s="10" t="s">
        <v>6</v>
      </c>
      <c r="Z6" s="10" t="s">
        <v>11</v>
      </c>
      <c r="AA6" s="10" t="s">
        <v>6</v>
      </c>
      <c r="AB6" s="10" t="s">
        <v>11</v>
      </c>
      <c r="AC6" s="10" t="s">
        <v>6</v>
      </c>
      <c r="AD6" s="10" t="s">
        <v>11</v>
      </c>
      <c r="AE6" s="10" t="s">
        <v>6</v>
      </c>
      <c r="AF6" s="10" t="s">
        <v>11</v>
      </c>
      <c r="AG6" s="10" t="s">
        <v>6</v>
      </c>
      <c r="AH6" s="10" t="s">
        <v>11</v>
      </c>
      <c r="AI6" s="10" t="s">
        <v>6</v>
      </c>
      <c r="AK6" s="11" t="s">
        <v>27</v>
      </c>
      <c r="AL6" s="6">
        <v>1.0</v>
      </c>
    </row>
    <row r="7">
      <c r="B7" s="12" t="s">
        <v>28</v>
      </c>
      <c r="D7" s="12" t="s">
        <v>28</v>
      </c>
      <c r="F7" s="12" t="s">
        <v>28</v>
      </c>
      <c r="H7" s="13" t="s">
        <v>28</v>
      </c>
      <c r="J7" s="12" t="s">
        <v>28</v>
      </c>
      <c r="L7" s="12" t="s">
        <v>28</v>
      </c>
      <c r="N7" s="12" t="s">
        <v>28</v>
      </c>
      <c r="P7" s="13" t="s">
        <v>28</v>
      </c>
      <c r="R7" s="13" t="s">
        <v>28</v>
      </c>
      <c r="T7" s="12" t="s">
        <v>28</v>
      </c>
      <c r="V7" s="12" t="s">
        <v>28</v>
      </c>
      <c r="X7" s="12" t="s">
        <v>28</v>
      </c>
      <c r="Z7" s="14" t="s">
        <v>28</v>
      </c>
      <c r="AB7" s="14" t="s">
        <v>28</v>
      </c>
      <c r="AD7" s="14" t="s">
        <v>28</v>
      </c>
      <c r="AF7" s="13" t="s">
        <v>28</v>
      </c>
      <c r="AH7" s="14" t="s">
        <v>28</v>
      </c>
      <c r="AK7" s="15" t="s">
        <v>29</v>
      </c>
      <c r="AL7" s="6">
        <v>1.0</v>
      </c>
    </row>
    <row r="8">
      <c r="B8" s="5" t="s">
        <v>30</v>
      </c>
      <c r="D8" s="5" t="s">
        <v>30</v>
      </c>
      <c r="F8" s="5" t="s">
        <v>30</v>
      </c>
      <c r="H8" s="16" t="s">
        <v>30</v>
      </c>
      <c r="J8" s="5" t="s">
        <v>30</v>
      </c>
      <c r="L8" s="5" t="s">
        <v>30</v>
      </c>
      <c r="N8" s="5" t="s">
        <v>30</v>
      </c>
      <c r="P8" s="16" t="s">
        <v>30</v>
      </c>
      <c r="R8" s="16" t="s">
        <v>30</v>
      </c>
      <c r="T8" s="5" t="s">
        <v>30</v>
      </c>
      <c r="V8" s="5" t="s">
        <v>30</v>
      </c>
      <c r="X8" s="5" t="s">
        <v>30</v>
      </c>
      <c r="Z8" s="17" t="s">
        <v>30</v>
      </c>
      <c r="AB8" s="17" t="s">
        <v>30</v>
      </c>
      <c r="AD8" s="17" t="s">
        <v>30</v>
      </c>
      <c r="AF8" s="16" t="s">
        <v>30</v>
      </c>
      <c r="AH8" s="17" t="s">
        <v>30</v>
      </c>
      <c r="AK8" s="18" t="s">
        <v>31</v>
      </c>
      <c r="AL8" s="6">
        <v>1.0</v>
      </c>
    </row>
    <row r="9">
      <c r="B9" s="12" t="s">
        <v>32</v>
      </c>
      <c r="D9" s="12" t="s">
        <v>32</v>
      </c>
      <c r="F9" s="12" t="s">
        <v>32</v>
      </c>
      <c r="H9" s="13" t="s">
        <v>32</v>
      </c>
      <c r="J9" s="12" t="s">
        <v>32</v>
      </c>
      <c r="L9" s="12" t="s">
        <v>32</v>
      </c>
      <c r="N9" s="12" t="s">
        <v>32</v>
      </c>
      <c r="P9" s="13" t="s">
        <v>32</v>
      </c>
      <c r="R9" s="13" t="s">
        <v>32</v>
      </c>
      <c r="T9" s="12" t="s">
        <v>32</v>
      </c>
      <c r="V9" s="12" t="s">
        <v>32</v>
      </c>
      <c r="X9" s="12" t="s">
        <v>32</v>
      </c>
      <c r="Z9" s="14" t="s">
        <v>32</v>
      </c>
      <c r="AB9" s="14" t="s">
        <v>32</v>
      </c>
      <c r="AD9" s="14" t="s">
        <v>32</v>
      </c>
      <c r="AF9" s="13" t="s">
        <v>32</v>
      </c>
      <c r="AH9" s="14" t="s">
        <v>32</v>
      </c>
      <c r="AK9" s="19" t="s">
        <v>33</v>
      </c>
      <c r="AL9" s="6">
        <v>3.0</v>
      </c>
    </row>
    <row r="10">
      <c r="B10" s="12" t="s">
        <v>34</v>
      </c>
      <c r="D10" s="12" t="s">
        <v>34</v>
      </c>
      <c r="F10" s="12" t="s">
        <v>34</v>
      </c>
      <c r="H10" s="20" t="s">
        <v>35</v>
      </c>
      <c r="J10" s="12" t="s">
        <v>34</v>
      </c>
      <c r="L10" s="12" t="s">
        <v>34</v>
      </c>
      <c r="N10" s="12" t="s">
        <v>34</v>
      </c>
      <c r="P10" s="20" t="s">
        <v>35</v>
      </c>
      <c r="R10" s="20" t="s">
        <v>35</v>
      </c>
      <c r="T10" s="12" t="s">
        <v>34</v>
      </c>
      <c r="V10" s="12" t="s">
        <v>34</v>
      </c>
      <c r="X10" s="12" t="s">
        <v>34</v>
      </c>
      <c r="Z10" s="14" t="s">
        <v>34</v>
      </c>
      <c r="AB10" s="14" t="s">
        <v>34</v>
      </c>
      <c r="AD10" s="14" t="s">
        <v>34</v>
      </c>
      <c r="AF10" s="20" t="s">
        <v>35</v>
      </c>
      <c r="AH10" s="14" t="s">
        <v>34</v>
      </c>
      <c r="AK10" s="6" t="s">
        <v>36</v>
      </c>
    </row>
    <row r="11">
      <c r="B11" s="12" t="s">
        <v>37</v>
      </c>
      <c r="D11" s="12" t="s">
        <v>37</v>
      </c>
      <c r="F11" s="12" t="s">
        <v>37</v>
      </c>
      <c r="H11" s="20" t="s">
        <v>38</v>
      </c>
      <c r="J11" s="12" t="s">
        <v>37</v>
      </c>
      <c r="L11" s="12" t="s">
        <v>37</v>
      </c>
      <c r="N11" s="12" t="s">
        <v>37</v>
      </c>
      <c r="P11" s="20" t="s">
        <v>38</v>
      </c>
      <c r="R11" s="20" t="s">
        <v>38</v>
      </c>
      <c r="T11" s="12" t="s">
        <v>37</v>
      </c>
      <c r="V11" s="12" t="s">
        <v>37</v>
      </c>
      <c r="X11" s="12" t="s">
        <v>37</v>
      </c>
      <c r="Z11" s="14" t="s">
        <v>37</v>
      </c>
      <c r="AB11" s="14" t="s">
        <v>37</v>
      </c>
      <c r="AD11" s="14" t="s">
        <v>37</v>
      </c>
      <c r="AF11" s="20" t="s">
        <v>38</v>
      </c>
      <c r="AH11" s="14" t="s">
        <v>37</v>
      </c>
      <c r="AK11" s="6" t="s">
        <v>39</v>
      </c>
    </row>
    <row r="12">
      <c r="B12" s="12" t="s">
        <v>40</v>
      </c>
      <c r="D12" s="12" t="s">
        <v>40</v>
      </c>
      <c r="F12" s="12" t="s">
        <v>40</v>
      </c>
      <c r="H12" s="13" t="s">
        <v>40</v>
      </c>
      <c r="J12" s="12" t="s">
        <v>40</v>
      </c>
      <c r="L12" s="12" t="s">
        <v>40</v>
      </c>
      <c r="N12" s="12" t="s">
        <v>40</v>
      </c>
      <c r="P12" s="13" t="s">
        <v>40</v>
      </c>
      <c r="R12" s="13" t="s">
        <v>40</v>
      </c>
      <c r="T12" s="12" t="s">
        <v>40</v>
      </c>
      <c r="V12" s="12" t="s">
        <v>40</v>
      </c>
      <c r="X12" s="12" t="s">
        <v>40</v>
      </c>
      <c r="Z12" s="14" t="s">
        <v>40</v>
      </c>
      <c r="AB12" s="14" t="s">
        <v>40</v>
      </c>
      <c r="AD12" s="14" t="s">
        <v>40</v>
      </c>
      <c r="AF12" s="13" t="s">
        <v>40</v>
      </c>
      <c r="AH12" s="14" t="s">
        <v>40</v>
      </c>
      <c r="AK12" s="6" t="s">
        <v>41</v>
      </c>
    </row>
    <row r="13">
      <c r="B13" s="6"/>
      <c r="C13" s="21" t="s">
        <v>28</v>
      </c>
      <c r="E13" s="21" t="s">
        <v>28</v>
      </c>
      <c r="G13" s="21" t="s">
        <v>28</v>
      </c>
      <c r="I13" s="22" t="s">
        <v>28</v>
      </c>
      <c r="J13" s="6"/>
      <c r="K13" s="21" t="s">
        <v>28</v>
      </c>
      <c r="M13" s="23" t="s">
        <v>28</v>
      </c>
      <c r="O13" s="21" t="s">
        <v>28</v>
      </c>
      <c r="Q13" s="22" t="s">
        <v>28</v>
      </c>
      <c r="S13" s="24" t="s">
        <v>28</v>
      </c>
      <c r="U13" s="23" t="s">
        <v>28</v>
      </c>
      <c r="W13" s="23" t="s">
        <v>28</v>
      </c>
      <c r="Y13" s="23" t="s">
        <v>28</v>
      </c>
      <c r="AA13" s="21" t="s">
        <v>28</v>
      </c>
      <c r="AC13" s="25" t="s">
        <v>28</v>
      </c>
      <c r="AE13" s="25" t="s">
        <v>28</v>
      </c>
      <c r="AG13" s="26" t="s">
        <v>28</v>
      </c>
      <c r="AI13" s="25" t="s">
        <v>28</v>
      </c>
    </row>
    <row r="14">
      <c r="C14" s="21" t="s">
        <v>30</v>
      </c>
      <c r="E14" s="21" t="s">
        <v>30</v>
      </c>
      <c r="G14" s="21" t="s">
        <v>30</v>
      </c>
      <c r="I14" s="27" t="s">
        <v>30</v>
      </c>
      <c r="K14" s="21" t="s">
        <v>30</v>
      </c>
      <c r="M14" s="23" t="s">
        <v>30</v>
      </c>
      <c r="O14" s="21" t="s">
        <v>30</v>
      </c>
      <c r="Q14" s="27" t="s">
        <v>30</v>
      </c>
      <c r="S14" s="28" t="s">
        <v>30</v>
      </c>
      <c r="U14" s="23" t="s">
        <v>30</v>
      </c>
      <c r="W14" s="23" t="s">
        <v>30</v>
      </c>
      <c r="Y14" s="23" t="s">
        <v>30</v>
      </c>
      <c r="AA14" s="21" t="s">
        <v>30</v>
      </c>
      <c r="AC14" s="25" t="s">
        <v>30</v>
      </c>
      <c r="AE14" s="25" t="s">
        <v>30</v>
      </c>
      <c r="AG14" s="29" t="s">
        <v>30</v>
      </c>
      <c r="AI14" s="25" t="s">
        <v>30</v>
      </c>
    </row>
    <row r="15">
      <c r="C15" s="21" t="s">
        <v>37</v>
      </c>
      <c r="E15" s="21" t="s">
        <v>37</v>
      </c>
      <c r="G15" s="21" t="s">
        <v>37</v>
      </c>
      <c r="I15" s="30" t="s">
        <v>37</v>
      </c>
      <c r="K15" s="21" t="s">
        <v>37</v>
      </c>
      <c r="M15" s="23" t="s">
        <v>37</v>
      </c>
      <c r="O15" s="21" t="s">
        <v>37</v>
      </c>
      <c r="Q15" s="30" t="s">
        <v>37</v>
      </c>
      <c r="S15" s="24" t="s">
        <v>37</v>
      </c>
      <c r="U15" s="23" t="s">
        <v>37</v>
      </c>
      <c r="W15" s="23" t="s">
        <v>37</v>
      </c>
      <c r="Y15" s="23" t="s">
        <v>37</v>
      </c>
      <c r="AA15" s="21" t="s">
        <v>37</v>
      </c>
      <c r="AC15" s="25" t="s">
        <v>37</v>
      </c>
      <c r="AE15" s="25" t="s">
        <v>37</v>
      </c>
      <c r="AG15" s="26" t="s">
        <v>37</v>
      </c>
      <c r="AI15" s="25" t="s">
        <v>37</v>
      </c>
      <c r="AK15" s="31" t="s">
        <v>42</v>
      </c>
    </row>
    <row r="16">
      <c r="C16" s="21" t="s">
        <v>34</v>
      </c>
      <c r="E16" s="21" t="s">
        <v>34</v>
      </c>
      <c r="G16" s="21" t="s">
        <v>34</v>
      </c>
      <c r="I16" s="30" t="s">
        <v>35</v>
      </c>
      <c r="K16" s="21" t="s">
        <v>34</v>
      </c>
      <c r="M16" s="23" t="s">
        <v>34</v>
      </c>
      <c r="O16" s="21" t="s">
        <v>34</v>
      </c>
      <c r="Q16" s="30" t="s">
        <v>35</v>
      </c>
      <c r="S16" s="24" t="s">
        <v>35</v>
      </c>
      <c r="U16" s="23" t="s">
        <v>34</v>
      </c>
      <c r="W16" s="23" t="s">
        <v>34</v>
      </c>
      <c r="Y16" s="23" t="s">
        <v>34</v>
      </c>
      <c r="AA16" s="21" t="s">
        <v>34</v>
      </c>
      <c r="AC16" s="25" t="s">
        <v>34</v>
      </c>
      <c r="AE16" s="25" t="s">
        <v>34</v>
      </c>
      <c r="AG16" s="26" t="s">
        <v>35</v>
      </c>
      <c r="AI16" s="25" t="s">
        <v>34</v>
      </c>
      <c r="AK16" s="32" t="s">
        <v>43</v>
      </c>
    </row>
    <row r="17">
      <c r="C17" s="21" t="s">
        <v>44</v>
      </c>
      <c r="E17" s="21" t="s">
        <v>44</v>
      </c>
      <c r="G17" s="21" t="s">
        <v>44</v>
      </c>
      <c r="I17" s="30" t="s">
        <v>45</v>
      </c>
      <c r="K17" s="21" t="s">
        <v>44</v>
      </c>
      <c r="M17" s="33" t="s">
        <v>46</v>
      </c>
      <c r="O17" s="21" t="s">
        <v>44</v>
      </c>
      <c r="Q17" s="30" t="s">
        <v>45</v>
      </c>
      <c r="S17" s="34" t="s">
        <v>47</v>
      </c>
      <c r="U17" s="33" t="s">
        <v>46</v>
      </c>
      <c r="W17" s="33" t="s">
        <v>46</v>
      </c>
      <c r="Y17" s="33" t="s">
        <v>46</v>
      </c>
      <c r="AA17" s="21" t="s">
        <v>44</v>
      </c>
      <c r="AC17" s="35" t="s">
        <v>48</v>
      </c>
      <c r="AE17" s="35" t="s">
        <v>48</v>
      </c>
      <c r="AG17" s="26" t="s">
        <v>49</v>
      </c>
      <c r="AI17" s="35" t="s">
        <v>48</v>
      </c>
      <c r="AK17" s="32" t="s">
        <v>50</v>
      </c>
    </row>
    <row r="18">
      <c r="C18" s="21" t="s">
        <v>40</v>
      </c>
      <c r="E18" s="21" t="s">
        <v>40</v>
      </c>
      <c r="G18" s="21" t="s">
        <v>40</v>
      </c>
      <c r="I18" s="30" t="s">
        <v>40</v>
      </c>
      <c r="K18" s="21" t="s">
        <v>40</v>
      </c>
      <c r="M18" s="23" t="s">
        <v>40</v>
      </c>
      <c r="O18" s="21" t="s">
        <v>40</v>
      </c>
      <c r="Q18" s="30" t="s">
        <v>40</v>
      </c>
      <c r="S18" s="24" t="s">
        <v>40</v>
      </c>
      <c r="U18" s="23" t="s">
        <v>40</v>
      </c>
      <c r="W18" s="23" t="s">
        <v>40</v>
      </c>
      <c r="Y18" s="23" t="s">
        <v>40</v>
      </c>
      <c r="AA18" s="21" t="s">
        <v>40</v>
      </c>
      <c r="AC18" s="25" t="s">
        <v>40</v>
      </c>
      <c r="AE18" s="25" t="s">
        <v>40</v>
      </c>
      <c r="AG18" s="26" t="s">
        <v>40</v>
      </c>
      <c r="AI18" s="25" t="s">
        <v>40</v>
      </c>
      <c r="AK18" s="32" t="s">
        <v>51</v>
      </c>
    </row>
    <row r="19">
      <c r="C19" s="21" t="s">
        <v>52</v>
      </c>
      <c r="E19" s="21" t="s">
        <v>52</v>
      </c>
      <c r="G19" s="21" t="s">
        <v>52</v>
      </c>
      <c r="I19" s="30" t="s">
        <v>49</v>
      </c>
      <c r="K19" s="21" t="s">
        <v>52</v>
      </c>
      <c r="M19" s="33" t="s">
        <v>53</v>
      </c>
      <c r="O19" s="21" t="s">
        <v>52</v>
      </c>
      <c r="Q19" s="30" t="s">
        <v>49</v>
      </c>
      <c r="S19" s="34" t="s">
        <v>54</v>
      </c>
      <c r="U19" s="33" t="s">
        <v>53</v>
      </c>
      <c r="W19" s="33" t="s">
        <v>53</v>
      </c>
      <c r="Y19" s="33" t="s">
        <v>53</v>
      </c>
      <c r="AA19" s="21" t="s">
        <v>52</v>
      </c>
      <c r="AC19" s="35" t="s">
        <v>55</v>
      </c>
      <c r="AE19" s="35" t="s">
        <v>55</v>
      </c>
      <c r="AG19" s="26" t="s">
        <v>56</v>
      </c>
      <c r="AI19" s="35" t="s">
        <v>55</v>
      </c>
      <c r="AK19" s="32" t="s">
        <v>57</v>
      </c>
    </row>
    <row r="20">
      <c r="C20" s="21" t="s">
        <v>40</v>
      </c>
      <c r="E20" s="21" t="s">
        <v>40</v>
      </c>
      <c r="G20" s="21" t="s">
        <v>40</v>
      </c>
      <c r="I20" s="30" t="s">
        <v>40</v>
      </c>
      <c r="K20" s="21" t="s">
        <v>40</v>
      </c>
      <c r="M20" s="23" t="s">
        <v>40</v>
      </c>
      <c r="O20" s="21" t="s">
        <v>40</v>
      </c>
      <c r="Q20" s="30" t="s">
        <v>40</v>
      </c>
      <c r="S20" s="24" t="s">
        <v>40</v>
      </c>
      <c r="U20" s="23" t="s">
        <v>40</v>
      </c>
      <c r="W20" s="23" t="s">
        <v>40</v>
      </c>
      <c r="Y20" s="23" t="s">
        <v>40</v>
      </c>
      <c r="AA20" s="21" t="s">
        <v>40</v>
      </c>
      <c r="AC20" s="25" t="s">
        <v>40</v>
      </c>
      <c r="AE20" s="25" t="s">
        <v>40</v>
      </c>
      <c r="AG20" s="26" t="s">
        <v>40</v>
      </c>
      <c r="AI20" s="25" t="s">
        <v>40</v>
      </c>
      <c r="AK20" s="32" t="s">
        <v>58</v>
      </c>
    </row>
    <row r="21">
      <c r="B21" s="36" t="s">
        <v>28</v>
      </c>
      <c r="D21" s="36" t="s">
        <v>28</v>
      </c>
      <c r="F21" s="37" t="s">
        <v>28</v>
      </c>
      <c r="H21" s="12" t="s">
        <v>28</v>
      </c>
      <c r="J21" s="38" t="s">
        <v>28</v>
      </c>
      <c r="L21" s="38" t="s">
        <v>28</v>
      </c>
      <c r="N21" s="36" t="s">
        <v>28</v>
      </c>
      <c r="P21" s="12" t="s">
        <v>28</v>
      </c>
      <c r="R21" s="12" t="s">
        <v>28</v>
      </c>
      <c r="T21" s="19" t="s">
        <v>59</v>
      </c>
      <c r="V21" s="36" t="s">
        <v>28</v>
      </c>
      <c r="X21" s="37" t="s">
        <v>28</v>
      </c>
      <c r="Z21" s="19" t="s">
        <v>59</v>
      </c>
      <c r="AB21" s="19" t="s">
        <v>59</v>
      </c>
      <c r="AD21" s="38" t="s">
        <v>28</v>
      </c>
      <c r="AF21" s="12" t="s">
        <v>28</v>
      </c>
      <c r="AH21" s="36" t="s">
        <v>28</v>
      </c>
      <c r="AK21" s="32" t="s">
        <v>60</v>
      </c>
    </row>
    <row r="22">
      <c r="B22" s="36" t="s">
        <v>30</v>
      </c>
      <c r="D22" s="36" t="s">
        <v>30</v>
      </c>
      <c r="F22" s="9" t="s">
        <v>30</v>
      </c>
      <c r="H22" s="5" t="s">
        <v>30</v>
      </c>
      <c r="J22" s="39" t="s">
        <v>30</v>
      </c>
      <c r="L22" s="39" t="s">
        <v>30</v>
      </c>
      <c r="N22" s="36" t="s">
        <v>30</v>
      </c>
      <c r="P22" s="5" t="s">
        <v>30</v>
      </c>
      <c r="R22" s="5" t="s">
        <v>30</v>
      </c>
      <c r="T22" s="19" t="s">
        <v>61</v>
      </c>
      <c r="V22" s="36" t="s">
        <v>30</v>
      </c>
      <c r="X22" s="9" t="s">
        <v>30</v>
      </c>
      <c r="Z22" s="19" t="s">
        <v>61</v>
      </c>
      <c r="AB22" s="19" t="s">
        <v>61</v>
      </c>
      <c r="AD22" s="39" t="s">
        <v>30</v>
      </c>
      <c r="AF22" s="5" t="s">
        <v>30</v>
      </c>
      <c r="AH22" s="36" t="s">
        <v>30</v>
      </c>
      <c r="AK22" s="32" t="s">
        <v>62</v>
      </c>
    </row>
    <row r="23">
      <c r="B23" s="36" t="s">
        <v>37</v>
      </c>
      <c r="D23" s="36" t="s">
        <v>37</v>
      </c>
      <c r="F23" s="37" t="s">
        <v>32</v>
      </c>
      <c r="H23" s="12" t="s">
        <v>32</v>
      </c>
      <c r="J23" s="38" t="s">
        <v>32</v>
      </c>
      <c r="L23" s="38" t="s">
        <v>32</v>
      </c>
      <c r="N23" s="36" t="s">
        <v>37</v>
      </c>
      <c r="P23" s="12" t="s">
        <v>32</v>
      </c>
      <c r="R23" s="12" t="s">
        <v>32</v>
      </c>
      <c r="T23" s="19" t="s">
        <v>63</v>
      </c>
      <c r="V23" s="36" t="s">
        <v>37</v>
      </c>
      <c r="X23" s="37" t="s">
        <v>32</v>
      </c>
      <c r="Z23" s="19" t="s">
        <v>63</v>
      </c>
      <c r="AB23" s="19" t="s">
        <v>63</v>
      </c>
      <c r="AD23" s="38" t="s">
        <v>32</v>
      </c>
      <c r="AF23" s="12" t="s">
        <v>32</v>
      </c>
      <c r="AH23" s="36" t="s">
        <v>37</v>
      </c>
      <c r="AK23" s="32" t="s">
        <v>64</v>
      </c>
    </row>
    <row r="24">
      <c r="B24" s="36" t="s">
        <v>65</v>
      </c>
      <c r="D24" s="36" t="s">
        <v>65</v>
      </c>
      <c r="F24" s="37" t="s">
        <v>66</v>
      </c>
      <c r="H24" s="12" t="s">
        <v>34</v>
      </c>
      <c r="J24" s="40" t="s">
        <v>67</v>
      </c>
      <c r="L24" s="40" t="s">
        <v>67</v>
      </c>
      <c r="N24" s="36" t="s">
        <v>65</v>
      </c>
      <c r="P24" s="12" t="s">
        <v>34</v>
      </c>
      <c r="R24" s="12" t="s">
        <v>34</v>
      </c>
      <c r="T24" s="19" t="s">
        <v>63</v>
      </c>
      <c r="V24" s="36" t="s">
        <v>65</v>
      </c>
      <c r="X24" s="37" t="s">
        <v>66</v>
      </c>
      <c r="Z24" s="19" t="s">
        <v>63</v>
      </c>
      <c r="AB24" s="19" t="s">
        <v>63</v>
      </c>
      <c r="AD24" s="40" t="s">
        <v>67</v>
      </c>
      <c r="AF24" s="12" t="s">
        <v>34</v>
      </c>
      <c r="AH24" s="36" t="s">
        <v>65</v>
      </c>
    </row>
    <row r="25">
      <c r="B25" s="36" t="s">
        <v>68</v>
      </c>
      <c r="D25" s="36" t="s">
        <v>69</v>
      </c>
      <c r="F25" s="37" t="s">
        <v>70</v>
      </c>
      <c r="H25" s="12" t="s">
        <v>37</v>
      </c>
      <c r="J25" s="40" t="s">
        <v>69</v>
      </c>
      <c r="L25" s="40" t="s">
        <v>69</v>
      </c>
      <c r="N25" s="36" t="s">
        <v>69</v>
      </c>
      <c r="P25" s="12" t="s">
        <v>37</v>
      </c>
      <c r="R25" s="12" t="s">
        <v>37</v>
      </c>
      <c r="T25" s="19" t="s">
        <v>71</v>
      </c>
      <c r="V25" s="36" t="s">
        <v>69</v>
      </c>
      <c r="X25" s="37" t="s">
        <v>70</v>
      </c>
      <c r="Z25" s="19" t="s">
        <v>71</v>
      </c>
      <c r="AB25" s="19" t="s">
        <v>71</v>
      </c>
      <c r="AD25" s="40" t="s">
        <v>69</v>
      </c>
      <c r="AF25" s="12" t="s">
        <v>37</v>
      </c>
      <c r="AH25" s="36" t="s">
        <v>69</v>
      </c>
      <c r="AK25" s="31" t="s">
        <v>72</v>
      </c>
    </row>
    <row r="26">
      <c r="B26" s="36" t="s">
        <v>40</v>
      </c>
      <c r="D26" s="36" t="s">
        <v>40</v>
      </c>
      <c r="F26" s="37" t="s">
        <v>40</v>
      </c>
      <c r="H26" s="12" t="s">
        <v>40</v>
      </c>
      <c r="J26" s="38" t="s">
        <v>40</v>
      </c>
      <c r="L26" s="38" t="s">
        <v>40</v>
      </c>
      <c r="N26" s="36" t="s">
        <v>40</v>
      </c>
      <c r="P26" s="12" t="s">
        <v>40</v>
      </c>
      <c r="R26" s="12" t="s">
        <v>40</v>
      </c>
      <c r="T26" s="19" t="s">
        <v>73</v>
      </c>
      <c r="V26" s="36" t="s">
        <v>40</v>
      </c>
      <c r="X26" s="37" t="s">
        <v>40</v>
      </c>
      <c r="Z26" s="19" t="s">
        <v>73</v>
      </c>
      <c r="AB26" s="19" t="s">
        <v>73</v>
      </c>
      <c r="AD26" s="38" t="s">
        <v>40</v>
      </c>
      <c r="AF26" s="12" t="s">
        <v>40</v>
      </c>
      <c r="AH26" s="36" t="s">
        <v>40</v>
      </c>
      <c r="AK26" s="32" t="s">
        <v>43</v>
      </c>
    </row>
    <row r="27">
      <c r="B27" s="36" t="s">
        <v>74</v>
      </c>
      <c r="D27" s="36" t="s">
        <v>75</v>
      </c>
      <c r="G27" s="41" t="s">
        <v>28</v>
      </c>
      <c r="I27" s="21" t="s">
        <v>28</v>
      </c>
      <c r="K27" s="42" t="s">
        <v>76</v>
      </c>
      <c r="M27" s="43" t="s">
        <v>28</v>
      </c>
      <c r="N27" s="36" t="s">
        <v>75</v>
      </c>
      <c r="Q27" s="21" t="s">
        <v>28</v>
      </c>
      <c r="S27" s="23" t="s">
        <v>28</v>
      </c>
      <c r="T27" s="19" t="s">
        <v>77</v>
      </c>
      <c r="V27" s="36" t="s">
        <v>75</v>
      </c>
      <c r="Y27" s="41" t="s">
        <v>28</v>
      </c>
      <c r="Z27" s="19" t="s">
        <v>77</v>
      </c>
      <c r="AB27" s="19" t="s">
        <v>77</v>
      </c>
      <c r="AE27" s="43" t="s">
        <v>28</v>
      </c>
      <c r="AG27" s="25" t="s">
        <v>28</v>
      </c>
      <c r="AH27" s="36" t="s">
        <v>75</v>
      </c>
      <c r="AK27" s="32" t="s">
        <v>50</v>
      </c>
    </row>
    <row r="28">
      <c r="B28" s="36" t="s">
        <v>40</v>
      </c>
      <c r="D28" s="36" t="s">
        <v>40</v>
      </c>
      <c r="G28" s="41" t="s">
        <v>30</v>
      </c>
      <c r="I28" s="21" t="s">
        <v>30</v>
      </c>
      <c r="J28" s="12" t="s">
        <v>28</v>
      </c>
      <c r="M28" s="43" t="s">
        <v>30</v>
      </c>
      <c r="N28" s="36" t="s">
        <v>40</v>
      </c>
      <c r="Q28" s="21" t="s">
        <v>30</v>
      </c>
      <c r="S28" s="23" t="s">
        <v>30</v>
      </c>
      <c r="T28" s="19" t="s">
        <v>78</v>
      </c>
      <c r="V28" s="36" t="s">
        <v>40</v>
      </c>
      <c r="Y28" s="41" t="s">
        <v>30</v>
      </c>
      <c r="Z28" s="19" t="s">
        <v>78</v>
      </c>
      <c r="AB28" s="19" t="s">
        <v>78</v>
      </c>
      <c r="AE28" s="43" t="s">
        <v>30</v>
      </c>
      <c r="AG28" s="25" t="s">
        <v>30</v>
      </c>
      <c r="AH28" s="36" t="s">
        <v>40</v>
      </c>
      <c r="AK28" s="32" t="s">
        <v>51</v>
      </c>
    </row>
    <row r="29">
      <c r="C29" s="44" t="s">
        <v>28</v>
      </c>
      <c r="E29" s="44" t="s">
        <v>28</v>
      </c>
      <c r="G29" s="41" t="s">
        <v>37</v>
      </c>
      <c r="I29" s="21" t="s">
        <v>37</v>
      </c>
      <c r="J29" s="5" t="s">
        <v>30</v>
      </c>
      <c r="M29" s="43" t="s">
        <v>37</v>
      </c>
      <c r="O29" s="44" t="s">
        <v>28</v>
      </c>
      <c r="Q29" s="21" t="s">
        <v>37</v>
      </c>
      <c r="S29" s="23" t="s">
        <v>37</v>
      </c>
      <c r="U29" s="45" t="s">
        <v>59</v>
      </c>
      <c r="W29" s="44" t="s">
        <v>28</v>
      </c>
      <c r="Y29" s="41" t="s">
        <v>37</v>
      </c>
      <c r="AA29" s="46" t="s">
        <v>59</v>
      </c>
      <c r="AC29" s="45" t="s">
        <v>59</v>
      </c>
      <c r="AE29" s="43" t="s">
        <v>37</v>
      </c>
      <c r="AG29" s="25" t="s">
        <v>37</v>
      </c>
      <c r="AI29" s="44" t="s">
        <v>28</v>
      </c>
      <c r="AK29" s="32" t="s">
        <v>79</v>
      </c>
    </row>
    <row r="30">
      <c r="C30" s="44" t="s">
        <v>30</v>
      </c>
      <c r="E30" s="44" t="s">
        <v>30</v>
      </c>
      <c r="G30" s="41" t="s">
        <v>66</v>
      </c>
      <c r="I30" s="21" t="s">
        <v>34</v>
      </c>
      <c r="J30" s="12" t="s">
        <v>32</v>
      </c>
      <c r="M30" s="43" t="s">
        <v>67</v>
      </c>
      <c r="O30" s="44" t="s">
        <v>30</v>
      </c>
      <c r="Q30" s="21" t="s">
        <v>34</v>
      </c>
      <c r="S30" s="23" t="s">
        <v>34</v>
      </c>
      <c r="U30" s="45" t="s">
        <v>61</v>
      </c>
      <c r="W30" s="44" t="s">
        <v>30</v>
      </c>
      <c r="Y30" s="41" t="s">
        <v>66</v>
      </c>
      <c r="AA30" s="46" t="s">
        <v>61</v>
      </c>
      <c r="AC30" s="45" t="s">
        <v>61</v>
      </c>
      <c r="AE30" s="43" t="s">
        <v>67</v>
      </c>
      <c r="AG30" s="25" t="s">
        <v>34</v>
      </c>
      <c r="AI30" s="44" t="s">
        <v>30</v>
      </c>
      <c r="AK30" s="32" t="s">
        <v>58</v>
      </c>
    </row>
    <row r="31">
      <c r="C31" s="44" t="s">
        <v>37</v>
      </c>
      <c r="E31" s="44" t="s">
        <v>37</v>
      </c>
      <c r="G31" s="41" t="s">
        <v>40</v>
      </c>
      <c r="I31" s="21" t="s">
        <v>44</v>
      </c>
      <c r="J31" s="12" t="s">
        <v>34</v>
      </c>
      <c r="M31" s="43" t="s">
        <v>40</v>
      </c>
      <c r="O31" s="44" t="s">
        <v>37</v>
      </c>
      <c r="Q31" s="21" t="s">
        <v>44</v>
      </c>
      <c r="S31" s="33" t="s">
        <v>46</v>
      </c>
      <c r="U31" s="45" t="s">
        <v>80</v>
      </c>
      <c r="W31" s="44" t="s">
        <v>37</v>
      </c>
      <c r="Y31" s="41" t="s">
        <v>40</v>
      </c>
      <c r="AA31" s="46" t="s">
        <v>80</v>
      </c>
      <c r="AC31" s="45" t="s">
        <v>80</v>
      </c>
      <c r="AE31" s="43" t="s">
        <v>40</v>
      </c>
      <c r="AG31" s="35" t="s">
        <v>48</v>
      </c>
      <c r="AI31" s="44" t="s">
        <v>37</v>
      </c>
      <c r="AK31" s="32" t="s">
        <v>81</v>
      </c>
    </row>
    <row r="32">
      <c r="C32" s="44" t="s">
        <v>65</v>
      </c>
      <c r="E32" s="44" t="s">
        <v>65</v>
      </c>
      <c r="G32" s="41" t="s">
        <v>40</v>
      </c>
      <c r="I32" s="21" t="s">
        <v>40</v>
      </c>
      <c r="J32" s="12" t="s">
        <v>37</v>
      </c>
      <c r="M32" s="43" t="s">
        <v>40</v>
      </c>
      <c r="O32" s="44" t="s">
        <v>65</v>
      </c>
      <c r="Q32" s="21" t="s">
        <v>40</v>
      </c>
      <c r="S32" s="23" t="s">
        <v>40</v>
      </c>
      <c r="U32" s="45" t="s">
        <v>63</v>
      </c>
      <c r="W32" s="44" t="s">
        <v>65</v>
      </c>
      <c r="Y32" s="41" t="s">
        <v>40</v>
      </c>
      <c r="AA32" s="46" t="s">
        <v>63</v>
      </c>
      <c r="AC32" s="45" t="s">
        <v>63</v>
      </c>
      <c r="AE32" s="43" t="s">
        <v>40</v>
      </c>
      <c r="AG32" s="25" t="s">
        <v>40</v>
      </c>
      <c r="AI32" s="44" t="s">
        <v>65</v>
      </c>
      <c r="AK32" s="32" t="s">
        <v>60</v>
      </c>
    </row>
    <row r="33">
      <c r="C33" s="44" t="s">
        <v>68</v>
      </c>
      <c r="E33" s="44" t="s">
        <v>69</v>
      </c>
      <c r="G33" s="41" t="s">
        <v>68</v>
      </c>
      <c r="I33" s="21" t="s">
        <v>52</v>
      </c>
      <c r="J33" s="12" t="s">
        <v>40</v>
      </c>
      <c r="M33" s="43" t="s">
        <v>45</v>
      </c>
      <c r="O33" s="44" t="s">
        <v>69</v>
      </c>
      <c r="Q33" s="21" t="s">
        <v>52</v>
      </c>
      <c r="S33" s="33" t="s">
        <v>53</v>
      </c>
      <c r="U33" s="45" t="s">
        <v>71</v>
      </c>
      <c r="W33" s="44" t="s">
        <v>69</v>
      </c>
      <c r="Y33" s="41" t="s">
        <v>68</v>
      </c>
      <c r="AA33" s="46" t="s">
        <v>71</v>
      </c>
      <c r="AC33" s="45" t="s">
        <v>71</v>
      </c>
      <c r="AE33" s="43" t="s">
        <v>45</v>
      </c>
      <c r="AG33" s="35" t="s">
        <v>55</v>
      </c>
      <c r="AI33" s="44" t="s">
        <v>69</v>
      </c>
      <c r="AK33" s="32" t="s">
        <v>62</v>
      </c>
    </row>
    <row r="34">
      <c r="C34" s="44" t="s">
        <v>40</v>
      </c>
      <c r="E34" s="44" t="s">
        <v>40</v>
      </c>
      <c r="G34" s="41" t="s">
        <v>40</v>
      </c>
      <c r="I34" s="21" t="s">
        <v>40</v>
      </c>
      <c r="J34" s="6"/>
      <c r="K34" s="21" t="s">
        <v>28</v>
      </c>
      <c r="M34" s="43" t="s">
        <v>40</v>
      </c>
      <c r="O34" s="44" t="s">
        <v>40</v>
      </c>
      <c r="Q34" s="21" t="s">
        <v>40</v>
      </c>
      <c r="S34" s="23" t="s">
        <v>40</v>
      </c>
      <c r="U34" s="45" t="s">
        <v>82</v>
      </c>
      <c r="W34" s="44" t="s">
        <v>40</v>
      </c>
      <c r="Y34" s="41" t="s">
        <v>40</v>
      </c>
      <c r="AA34" s="46" t="s">
        <v>82</v>
      </c>
      <c r="AC34" s="45" t="s">
        <v>82</v>
      </c>
      <c r="AE34" s="43" t="s">
        <v>40</v>
      </c>
      <c r="AG34" s="25" t="s">
        <v>40</v>
      </c>
      <c r="AI34" s="44" t="s">
        <v>40</v>
      </c>
      <c r="AK34" s="32" t="s">
        <v>64</v>
      </c>
    </row>
    <row r="35">
      <c r="C35" s="44" t="s">
        <v>74</v>
      </c>
      <c r="E35" s="44" t="s">
        <v>75</v>
      </c>
      <c r="F35" s="36" t="s">
        <v>28</v>
      </c>
      <c r="H35" s="36" t="s">
        <v>28</v>
      </c>
      <c r="K35" s="21" t="s">
        <v>30</v>
      </c>
      <c r="L35" s="47" t="s">
        <v>28</v>
      </c>
      <c r="O35" s="44" t="s">
        <v>75</v>
      </c>
      <c r="R35" s="47" t="s">
        <v>28</v>
      </c>
      <c r="U35" s="45" t="s">
        <v>82</v>
      </c>
      <c r="W35" s="44" t="s">
        <v>75</v>
      </c>
      <c r="X35" s="36" t="s">
        <v>28</v>
      </c>
      <c r="AA35" s="46" t="s">
        <v>83</v>
      </c>
      <c r="AC35" s="45" t="s">
        <v>82</v>
      </c>
      <c r="AD35" s="47" t="s">
        <v>28</v>
      </c>
      <c r="AF35" s="47" t="s">
        <v>28</v>
      </c>
      <c r="AI35" s="44" t="s">
        <v>75</v>
      </c>
    </row>
    <row r="36">
      <c r="C36" s="44" t="s">
        <v>40</v>
      </c>
      <c r="E36" s="44" t="s">
        <v>40</v>
      </c>
      <c r="F36" s="36" t="s">
        <v>30</v>
      </c>
      <c r="H36" s="36" t="s">
        <v>30</v>
      </c>
      <c r="K36" s="21" t="s">
        <v>37</v>
      </c>
      <c r="L36" s="47" t="s">
        <v>30</v>
      </c>
      <c r="O36" s="44" t="s">
        <v>40</v>
      </c>
      <c r="R36" s="47" t="s">
        <v>30</v>
      </c>
      <c r="U36" s="45" t="s">
        <v>82</v>
      </c>
      <c r="W36" s="44" t="s">
        <v>40</v>
      </c>
      <c r="X36" s="36" t="s">
        <v>30</v>
      </c>
      <c r="AA36" s="46" t="s">
        <v>82</v>
      </c>
      <c r="AC36" s="45" t="s">
        <v>82</v>
      </c>
      <c r="AD36" s="47" t="s">
        <v>30</v>
      </c>
      <c r="AF36" s="47" t="s">
        <v>30</v>
      </c>
      <c r="AI36" s="44" t="s">
        <v>40</v>
      </c>
    </row>
    <row r="37">
      <c r="B37" s="36" t="s">
        <v>28</v>
      </c>
      <c r="D37" s="36" t="s">
        <v>28</v>
      </c>
      <c r="F37" s="36" t="s">
        <v>37</v>
      </c>
      <c r="H37" s="36" t="s">
        <v>37</v>
      </c>
      <c r="K37" s="21" t="s">
        <v>34</v>
      </c>
      <c r="L37" s="47" t="s">
        <v>37</v>
      </c>
      <c r="N37" s="36" t="s">
        <v>28</v>
      </c>
      <c r="P37" s="36" t="s">
        <v>28</v>
      </c>
      <c r="R37" s="47" t="s">
        <v>37</v>
      </c>
      <c r="U37" s="45" t="s">
        <v>82</v>
      </c>
      <c r="V37" s="36" t="s">
        <v>28</v>
      </c>
      <c r="X37" s="36" t="s">
        <v>37</v>
      </c>
      <c r="AA37" s="46" t="s">
        <v>83</v>
      </c>
      <c r="AC37" s="45" t="s">
        <v>82</v>
      </c>
      <c r="AD37" s="47" t="s">
        <v>37</v>
      </c>
      <c r="AF37" s="47" t="s">
        <v>37</v>
      </c>
    </row>
    <row r="38">
      <c r="B38" s="36" t="s">
        <v>30</v>
      </c>
      <c r="D38" s="36" t="s">
        <v>30</v>
      </c>
      <c r="F38" s="36" t="s">
        <v>65</v>
      </c>
      <c r="H38" s="36" t="s">
        <v>65</v>
      </c>
      <c r="K38" s="21" t="s">
        <v>44</v>
      </c>
      <c r="L38" s="47" t="s">
        <v>84</v>
      </c>
      <c r="N38" s="36" t="s">
        <v>30</v>
      </c>
      <c r="P38" s="36" t="s">
        <v>30</v>
      </c>
      <c r="R38" s="47" t="s">
        <v>84</v>
      </c>
      <c r="U38" s="45" t="s">
        <v>82</v>
      </c>
      <c r="V38" s="36" t="s">
        <v>30</v>
      </c>
      <c r="X38" s="36" t="s">
        <v>65</v>
      </c>
      <c r="AA38" s="46" t="s">
        <v>82</v>
      </c>
      <c r="AC38" s="45" t="s">
        <v>82</v>
      </c>
      <c r="AD38" s="47" t="s">
        <v>84</v>
      </c>
      <c r="AF38" s="47" t="s">
        <v>84</v>
      </c>
    </row>
    <row r="39">
      <c r="B39" s="36" t="s">
        <v>37</v>
      </c>
      <c r="D39" s="36" t="s">
        <v>37</v>
      </c>
      <c r="F39" s="36" t="s">
        <v>40</v>
      </c>
      <c r="H39" s="36" t="s">
        <v>85</v>
      </c>
      <c r="K39" s="21" t="s">
        <v>40</v>
      </c>
      <c r="L39" s="47" t="s">
        <v>35</v>
      </c>
      <c r="N39" s="36" t="s">
        <v>37</v>
      </c>
      <c r="P39" s="36" t="s">
        <v>37</v>
      </c>
      <c r="R39" s="47" t="s">
        <v>40</v>
      </c>
      <c r="U39" s="45" t="s">
        <v>82</v>
      </c>
      <c r="V39" s="36" t="s">
        <v>37</v>
      </c>
      <c r="X39" s="36" t="s">
        <v>86</v>
      </c>
      <c r="AA39" s="46" t="s">
        <v>83</v>
      </c>
      <c r="AC39" s="45" t="s">
        <v>82</v>
      </c>
      <c r="AD39" s="47" t="s">
        <v>35</v>
      </c>
      <c r="AF39" s="47" t="s">
        <v>40</v>
      </c>
    </row>
    <row r="40">
      <c r="B40" s="36" t="s">
        <v>65</v>
      </c>
      <c r="D40" s="36" t="s">
        <v>65</v>
      </c>
      <c r="F40" s="36" t="s">
        <v>40</v>
      </c>
      <c r="H40" s="36" t="s">
        <v>40</v>
      </c>
      <c r="K40" s="21" t="s">
        <v>52</v>
      </c>
      <c r="L40" s="47" t="s">
        <v>40</v>
      </c>
      <c r="N40" s="36" t="s">
        <v>65</v>
      </c>
      <c r="P40" s="36" t="s">
        <v>65</v>
      </c>
      <c r="R40" s="47" t="s">
        <v>40</v>
      </c>
      <c r="U40" s="45" t="s">
        <v>82</v>
      </c>
      <c r="V40" s="36" t="s">
        <v>65</v>
      </c>
      <c r="X40" s="36" t="s">
        <v>40</v>
      </c>
      <c r="AA40" s="46" t="s">
        <v>82</v>
      </c>
      <c r="AC40" s="45" t="s">
        <v>82</v>
      </c>
      <c r="AD40" s="47" t="s">
        <v>40</v>
      </c>
      <c r="AF40" s="47" t="s">
        <v>40</v>
      </c>
    </row>
    <row r="41">
      <c r="B41" s="36" t="s">
        <v>87</v>
      </c>
      <c r="D41" s="36" t="s">
        <v>47</v>
      </c>
      <c r="F41" s="36" t="s">
        <v>88</v>
      </c>
      <c r="H41" s="36" t="s">
        <v>89</v>
      </c>
      <c r="K41" s="21" t="s">
        <v>40</v>
      </c>
      <c r="L41" s="47" t="s">
        <v>90</v>
      </c>
      <c r="N41" s="36" t="s">
        <v>47</v>
      </c>
      <c r="P41" s="36" t="s">
        <v>68</v>
      </c>
      <c r="R41" s="47" t="s">
        <v>91</v>
      </c>
      <c r="U41" s="45" t="s">
        <v>82</v>
      </c>
      <c r="V41" s="36" t="s">
        <v>47</v>
      </c>
      <c r="X41" s="36" t="s">
        <v>92</v>
      </c>
      <c r="AA41" s="46" t="s">
        <v>83</v>
      </c>
      <c r="AC41" s="45" t="s">
        <v>82</v>
      </c>
      <c r="AD41" s="47" t="s">
        <v>90</v>
      </c>
      <c r="AF41" s="47" t="s">
        <v>91</v>
      </c>
    </row>
    <row r="42">
      <c r="B42" s="36" t="s">
        <v>40</v>
      </c>
      <c r="D42" s="36" t="s">
        <v>40</v>
      </c>
      <c r="F42" s="36" t="s">
        <v>40</v>
      </c>
      <c r="H42" s="36" t="s">
        <v>40</v>
      </c>
      <c r="J42" s="38" t="s">
        <v>28</v>
      </c>
      <c r="L42" s="47" t="s">
        <v>40</v>
      </c>
      <c r="N42" s="36" t="s">
        <v>40</v>
      </c>
      <c r="P42" s="36" t="s">
        <v>40</v>
      </c>
      <c r="R42" s="47" t="s">
        <v>40</v>
      </c>
      <c r="U42" s="45" t="s">
        <v>82</v>
      </c>
      <c r="V42" s="36" t="s">
        <v>40</v>
      </c>
      <c r="X42" s="36" t="s">
        <v>40</v>
      </c>
      <c r="AA42" s="46" t="s">
        <v>82</v>
      </c>
      <c r="AC42" s="45" t="s">
        <v>82</v>
      </c>
      <c r="AD42" s="47" t="s">
        <v>40</v>
      </c>
      <c r="AF42" s="47" t="s">
        <v>40</v>
      </c>
    </row>
    <row r="43">
      <c r="B43" s="36" t="s">
        <v>93</v>
      </c>
      <c r="D43" s="36" t="s">
        <v>94</v>
      </c>
      <c r="G43" s="44" t="s">
        <v>28</v>
      </c>
      <c r="I43" s="44" t="s">
        <v>28</v>
      </c>
      <c r="J43" s="39" t="s">
        <v>30</v>
      </c>
      <c r="M43" s="13" t="s">
        <v>28</v>
      </c>
      <c r="N43" s="36" t="s">
        <v>94</v>
      </c>
      <c r="P43" s="36" t="s">
        <v>74</v>
      </c>
      <c r="S43" s="13" t="s">
        <v>28</v>
      </c>
      <c r="U43" s="45" t="s">
        <v>82</v>
      </c>
      <c r="V43" s="36" t="s">
        <v>94</v>
      </c>
      <c r="Y43" s="44" t="s">
        <v>28</v>
      </c>
      <c r="AA43" s="46" t="s">
        <v>83</v>
      </c>
      <c r="AC43" s="45" t="s">
        <v>82</v>
      </c>
      <c r="AE43" s="13" t="s">
        <v>28</v>
      </c>
      <c r="AG43" s="13" t="s">
        <v>28</v>
      </c>
    </row>
    <row r="44">
      <c r="B44" s="36" t="s">
        <v>40</v>
      </c>
      <c r="D44" s="36" t="s">
        <v>40</v>
      </c>
      <c r="G44" s="44" t="s">
        <v>30</v>
      </c>
      <c r="I44" s="44" t="s">
        <v>30</v>
      </c>
      <c r="J44" s="38" t="s">
        <v>32</v>
      </c>
      <c r="M44" s="13" t="s">
        <v>30</v>
      </c>
      <c r="N44" s="36" t="s">
        <v>40</v>
      </c>
      <c r="P44" s="36" t="s">
        <v>40</v>
      </c>
      <c r="S44" s="13" t="s">
        <v>30</v>
      </c>
      <c r="U44" s="45" t="s">
        <v>82</v>
      </c>
      <c r="V44" s="36" t="s">
        <v>40</v>
      </c>
      <c r="Y44" s="44" t="s">
        <v>30</v>
      </c>
      <c r="AA44" s="46" t="s">
        <v>82</v>
      </c>
      <c r="AC44" s="45" t="s">
        <v>82</v>
      </c>
      <c r="AE44" s="13" t="s">
        <v>30</v>
      </c>
      <c r="AG44" s="13" t="s">
        <v>30</v>
      </c>
    </row>
    <row r="45">
      <c r="C45" s="44" t="s">
        <v>28</v>
      </c>
      <c r="E45" s="44" t="s">
        <v>28</v>
      </c>
      <c r="G45" s="44" t="s">
        <v>37</v>
      </c>
      <c r="I45" s="44" t="s">
        <v>37</v>
      </c>
      <c r="J45" s="40" t="s">
        <v>67</v>
      </c>
      <c r="M45" s="13" t="s">
        <v>37</v>
      </c>
      <c r="O45" s="44" t="s">
        <v>28</v>
      </c>
      <c r="Q45" s="44" t="s">
        <v>28</v>
      </c>
      <c r="S45" s="13" t="s">
        <v>37</v>
      </c>
      <c r="U45" s="45" t="s">
        <v>82</v>
      </c>
      <c r="W45" s="44" t="s">
        <v>28</v>
      </c>
      <c r="Y45" s="44" t="s">
        <v>37</v>
      </c>
      <c r="AA45" s="46" t="s">
        <v>82</v>
      </c>
      <c r="AC45" s="45" t="s">
        <v>82</v>
      </c>
      <c r="AE45" s="13" t="s">
        <v>37</v>
      </c>
      <c r="AG45" s="13" t="s">
        <v>37</v>
      </c>
    </row>
    <row r="46">
      <c r="C46" s="44" t="s">
        <v>30</v>
      </c>
      <c r="E46" s="44" t="s">
        <v>30</v>
      </c>
      <c r="G46" s="44" t="s">
        <v>65</v>
      </c>
      <c r="I46" s="44" t="s">
        <v>65</v>
      </c>
      <c r="J46" s="40" t="s">
        <v>69</v>
      </c>
      <c r="M46" s="13" t="s">
        <v>84</v>
      </c>
      <c r="O46" s="44" t="s">
        <v>30</v>
      </c>
      <c r="Q46" s="44" t="s">
        <v>30</v>
      </c>
      <c r="S46" s="13" t="s">
        <v>84</v>
      </c>
      <c r="U46" s="45" t="s">
        <v>82</v>
      </c>
      <c r="W46" s="44" t="s">
        <v>30</v>
      </c>
      <c r="Y46" s="44" t="s">
        <v>65</v>
      </c>
      <c r="AA46" s="46" t="s">
        <v>83</v>
      </c>
      <c r="AC46" s="45" t="s">
        <v>82</v>
      </c>
      <c r="AE46" s="13" t="s">
        <v>84</v>
      </c>
      <c r="AG46" s="13" t="s">
        <v>84</v>
      </c>
    </row>
    <row r="47">
      <c r="C47" s="44" t="s">
        <v>37</v>
      </c>
      <c r="E47" s="44" t="s">
        <v>37</v>
      </c>
      <c r="G47" s="44" t="s">
        <v>40</v>
      </c>
      <c r="I47" s="44" t="s">
        <v>85</v>
      </c>
      <c r="J47" s="38" t="s">
        <v>40</v>
      </c>
      <c r="M47" s="13" t="s">
        <v>35</v>
      </c>
      <c r="O47" s="44" t="s">
        <v>37</v>
      </c>
      <c r="Q47" s="44" t="s">
        <v>37</v>
      </c>
      <c r="S47" s="13" t="s">
        <v>40</v>
      </c>
      <c r="U47" s="45" t="s">
        <v>82</v>
      </c>
      <c r="W47" s="44" t="s">
        <v>37</v>
      </c>
      <c r="Y47" s="44" t="s">
        <v>86</v>
      </c>
      <c r="AA47" s="46" t="s">
        <v>82</v>
      </c>
      <c r="AC47" s="45" t="s">
        <v>82</v>
      </c>
      <c r="AE47" s="13" t="s">
        <v>35</v>
      </c>
      <c r="AG47" s="13" t="s">
        <v>40</v>
      </c>
    </row>
    <row r="48">
      <c r="C48" s="44" t="s">
        <v>65</v>
      </c>
      <c r="E48" s="44" t="s">
        <v>65</v>
      </c>
      <c r="G48" s="44" t="s">
        <v>40</v>
      </c>
      <c r="I48" s="44" t="s">
        <v>40</v>
      </c>
      <c r="K48" s="42" t="s">
        <v>76</v>
      </c>
      <c r="M48" s="13" t="s">
        <v>40</v>
      </c>
      <c r="O48" s="44" t="s">
        <v>65</v>
      </c>
      <c r="Q48" s="44" t="s">
        <v>65</v>
      </c>
      <c r="S48" s="13" t="s">
        <v>40</v>
      </c>
      <c r="U48" s="45" t="s">
        <v>82</v>
      </c>
      <c r="W48" s="44" t="s">
        <v>65</v>
      </c>
      <c r="Y48" s="44" t="s">
        <v>40</v>
      </c>
      <c r="AA48" s="46" t="s">
        <v>83</v>
      </c>
      <c r="AC48" s="45" t="s">
        <v>82</v>
      </c>
      <c r="AE48" s="13" t="s">
        <v>40</v>
      </c>
      <c r="AG48" s="13" t="s">
        <v>40</v>
      </c>
    </row>
    <row r="49">
      <c r="C49" s="44" t="s">
        <v>87</v>
      </c>
      <c r="E49" s="44" t="s">
        <v>47</v>
      </c>
      <c r="G49" s="44" t="s">
        <v>88</v>
      </c>
      <c r="I49" s="44" t="s">
        <v>89</v>
      </c>
      <c r="J49" s="12" t="s">
        <v>28</v>
      </c>
      <c r="M49" s="13" t="s">
        <v>90</v>
      </c>
      <c r="O49" s="44" t="s">
        <v>47</v>
      </c>
      <c r="Q49" s="44" t="s">
        <v>68</v>
      </c>
      <c r="S49" s="13" t="s">
        <v>91</v>
      </c>
      <c r="U49" s="45" t="s">
        <v>82</v>
      </c>
      <c r="W49" s="44" t="s">
        <v>47</v>
      </c>
      <c r="Y49" s="44" t="s">
        <v>92</v>
      </c>
      <c r="AA49" s="46" t="s">
        <v>82</v>
      </c>
      <c r="AC49" s="45" t="s">
        <v>82</v>
      </c>
      <c r="AE49" s="13" t="s">
        <v>90</v>
      </c>
      <c r="AG49" s="13" t="s">
        <v>91</v>
      </c>
    </row>
    <row r="50">
      <c r="C50" s="44" t="s">
        <v>40</v>
      </c>
      <c r="E50" s="44" t="s">
        <v>40</v>
      </c>
      <c r="G50" s="44" t="s">
        <v>40</v>
      </c>
      <c r="I50" s="44" t="s">
        <v>40</v>
      </c>
      <c r="J50" s="5" t="s">
        <v>30</v>
      </c>
      <c r="M50" s="13" t="s">
        <v>40</v>
      </c>
      <c r="O50" s="44" t="s">
        <v>40</v>
      </c>
      <c r="Q50" s="44" t="s">
        <v>40</v>
      </c>
      <c r="S50" s="13" t="s">
        <v>40</v>
      </c>
      <c r="U50" s="45" t="s">
        <v>82</v>
      </c>
      <c r="W50" s="44" t="s">
        <v>40</v>
      </c>
      <c r="Y50" s="44" t="s">
        <v>40</v>
      </c>
      <c r="AA50" s="46" t="s">
        <v>83</v>
      </c>
      <c r="AC50" s="45" t="s">
        <v>82</v>
      </c>
      <c r="AE50" s="13" t="s">
        <v>40</v>
      </c>
      <c r="AG50" s="13" t="s">
        <v>40</v>
      </c>
    </row>
    <row r="51">
      <c r="C51" s="44" t="s">
        <v>93</v>
      </c>
      <c r="E51" s="44" t="s">
        <v>94</v>
      </c>
      <c r="F51" s="36" t="s">
        <v>28</v>
      </c>
      <c r="H51" s="36" t="s">
        <v>28</v>
      </c>
      <c r="J51" s="12" t="s">
        <v>32</v>
      </c>
      <c r="L51" s="48" t="s">
        <v>28</v>
      </c>
      <c r="O51" s="44" t="s">
        <v>94</v>
      </c>
      <c r="Q51" s="44" t="s">
        <v>74</v>
      </c>
      <c r="R51" s="36" t="s">
        <v>28</v>
      </c>
      <c r="U51" s="45" t="s">
        <v>82</v>
      </c>
      <c r="W51" s="44" t="s">
        <v>94</v>
      </c>
      <c r="AA51" s="46" t="s">
        <v>82</v>
      </c>
      <c r="AC51" s="45" t="s">
        <v>82</v>
      </c>
      <c r="AD51" s="48" t="s">
        <v>28</v>
      </c>
      <c r="AF51" s="36" t="s">
        <v>28</v>
      </c>
    </row>
    <row r="52">
      <c r="C52" s="44" t="s">
        <v>40</v>
      </c>
      <c r="E52" s="44" t="s">
        <v>40</v>
      </c>
      <c r="F52" s="36" t="s">
        <v>30</v>
      </c>
      <c r="H52" s="36" t="s">
        <v>30</v>
      </c>
      <c r="J52" s="12" t="s">
        <v>34</v>
      </c>
      <c r="L52" s="49" t="s">
        <v>30</v>
      </c>
      <c r="O52" s="44" t="s">
        <v>40</v>
      </c>
      <c r="Q52" s="44" t="s">
        <v>40</v>
      </c>
      <c r="R52" s="36" t="s">
        <v>30</v>
      </c>
      <c r="U52" s="45" t="s">
        <v>82</v>
      </c>
      <c r="W52" s="44" t="s">
        <v>40</v>
      </c>
      <c r="AA52" s="46" t="s">
        <v>83</v>
      </c>
      <c r="AC52" s="45" t="s">
        <v>82</v>
      </c>
      <c r="AD52" s="49" t="s">
        <v>30</v>
      </c>
      <c r="AF52" s="36" t="s">
        <v>30</v>
      </c>
    </row>
    <row r="53">
      <c r="D53" s="36" t="s">
        <v>28</v>
      </c>
      <c r="F53" s="36" t="s">
        <v>37</v>
      </c>
      <c r="H53" s="36" t="s">
        <v>37</v>
      </c>
      <c r="J53" s="12" t="s">
        <v>37</v>
      </c>
      <c r="L53" s="48" t="s">
        <v>32</v>
      </c>
      <c r="N53" s="36" t="s">
        <v>28</v>
      </c>
      <c r="P53" s="38" t="s">
        <v>28</v>
      </c>
      <c r="R53" s="36" t="s">
        <v>37</v>
      </c>
      <c r="U53" s="45" t="s">
        <v>82</v>
      </c>
      <c r="V53" s="36" t="s">
        <v>28</v>
      </c>
      <c r="AA53" s="46" t="s">
        <v>82</v>
      </c>
      <c r="AC53" s="45" t="s">
        <v>82</v>
      </c>
      <c r="AD53" s="48" t="s">
        <v>32</v>
      </c>
      <c r="AF53" s="36" t="s">
        <v>37</v>
      </c>
    </row>
    <row r="54">
      <c r="D54" s="36" t="s">
        <v>30</v>
      </c>
      <c r="F54" s="36" t="s">
        <v>65</v>
      </c>
      <c r="H54" s="36" t="s">
        <v>65</v>
      </c>
      <c r="J54" s="12" t="s">
        <v>40</v>
      </c>
      <c r="L54" s="50" t="s">
        <v>32</v>
      </c>
      <c r="N54" s="36" t="s">
        <v>30</v>
      </c>
      <c r="P54" s="39" t="s">
        <v>30</v>
      </c>
      <c r="R54" s="36" t="s">
        <v>65</v>
      </c>
      <c r="U54" s="45" t="s">
        <v>82</v>
      </c>
      <c r="V54" s="36" t="s">
        <v>30</v>
      </c>
      <c r="AA54" s="46" t="s">
        <v>83</v>
      </c>
      <c r="AC54" s="45" t="s">
        <v>82</v>
      </c>
      <c r="AD54" s="50" t="s">
        <v>32</v>
      </c>
      <c r="AF54" s="36" t="s">
        <v>65</v>
      </c>
    </row>
    <row r="55">
      <c r="D55" s="36" t="s">
        <v>37</v>
      </c>
      <c r="F55" s="36" t="s">
        <v>54</v>
      </c>
      <c r="H55" s="36" t="s">
        <v>95</v>
      </c>
      <c r="J55" s="6"/>
      <c r="K55" s="21" t="s">
        <v>28</v>
      </c>
      <c r="L55" s="50" t="s">
        <v>96</v>
      </c>
      <c r="N55" s="36" t="s">
        <v>37</v>
      </c>
      <c r="P55" s="38" t="s">
        <v>32</v>
      </c>
      <c r="R55" s="36" t="s">
        <v>68</v>
      </c>
      <c r="U55" s="45" t="s">
        <v>82</v>
      </c>
      <c r="V55" s="36" t="s">
        <v>37</v>
      </c>
      <c r="AA55" s="46" t="s">
        <v>82</v>
      </c>
      <c r="AC55" s="45" t="s">
        <v>82</v>
      </c>
      <c r="AD55" s="50" t="s">
        <v>96</v>
      </c>
      <c r="AF55" s="36" t="s">
        <v>69</v>
      </c>
    </row>
    <row r="56">
      <c r="D56" s="36" t="s">
        <v>65</v>
      </c>
      <c r="F56" s="36" t="s">
        <v>40</v>
      </c>
      <c r="H56" s="36" t="s">
        <v>40</v>
      </c>
      <c r="K56" s="21" t="s">
        <v>30</v>
      </c>
      <c r="L56" s="48" t="s">
        <v>40</v>
      </c>
      <c r="N56" s="36" t="s">
        <v>65</v>
      </c>
      <c r="P56" s="40" t="s">
        <v>67</v>
      </c>
      <c r="R56" s="36" t="s">
        <v>40</v>
      </c>
      <c r="U56" s="45" t="s">
        <v>82</v>
      </c>
      <c r="V56" s="36" t="s">
        <v>65</v>
      </c>
      <c r="AA56" s="46" t="s">
        <v>83</v>
      </c>
      <c r="AC56" s="45" t="s">
        <v>82</v>
      </c>
      <c r="AD56" s="48" t="s">
        <v>40</v>
      </c>
      <c r="AF56" s="36" t="s">
        <v>40</v>
      </c>
    </row>
    <row r="57">
      <c r="D57" s="36" t="s">
        <v>54</v>
      </c>
      <c r="F57" s="36" t="s">
        <v>97</v>
      </c>
      <c r="H57" s="36" t="s">
        <v>98</v>
      </c>
      <c r="K57" s="21" t="s">
        <v>37</v>
      </c>
      <c r="M57" s="51" t="s">
        <v>28</v>
      </c>
      <c r="N57" s="36" t="s">
        <v>54</v>
      </c>
      <c r="P57" s="40" t="s">
        <v>69</v>
      </c>
      <c r="R57" s="36" t="s">
        <v>74</v>
      </c>
      <c r="U57" s="45" t="s">
        <v>82</v>
      </c>
      <c r="V57" s="36" t="s">
        <v>54</v>
      </c>
      <c r="AA57" s="46" t="s">
        <v>82</v>
      </c>
      <c r="AC57" s="45" t="s">
        <v>82</v>
      </c>
      <c r="AE57" s="51" t="s">
        <v>28</v>
      </c>
      <c r="AF57" s="36" t="s">
        <v>75</v>
      </c>
    </row>
    <row r="58">
      <c r="D58" s="36" t="s">
        <v>40</v>
      </c>
      <c r="F58" s="36" t="s">
        <v>40</v>
      </c>
      <c r="H58" s="36" t="s">
        <v>40</v>
      </c>
      <c r="K58" s="21" t="s">
        <v>34</v>
      </c>
      <c r="M58" s="51" t="s">
        <v>30</v>
      </c>
      <c r="N58" s="36" t="s">
        <v>40</v>
      </c>
      <c r="P58" s="38" t="s">
        <v>40</v>
      </c>
      <c r="R58" s="36" t="s">
        <v>40</v>
      </c>
      <c r="U58" s="45" t="s">
        <v>82</v>
      </c>
      <c r="V58" s="36" t="s">
        <v>40</v>
      </c>
      <c r="AA58" s="46" t="s">
        <v>83</v>
      </c>
      <c r="AC58" s="45" t="s">
        <v>82</v>
      </c>
      <c r="AE58" s="51" t="s">
        <v>30</v>
      </c>
      <c r="AF58" s="36" t="s">
        <v>40</v>
      </c>
    </row>
    <row r="59">
      <c r="D59" s="36" t="s">
        <v>97</v>
      </c>
      <c r="G59" s="44" t="s">
        <v>28</v>
      </c>
      <c r="I59" s="44" t="s">
        <v>28</v>
      </c>
      <c r="K59" s="21" t="s">
        <v>44</v>
      </c>
      <c r="M59" s="51" t="s">
        <v>37</v>
      </c>
      <c r="N59" s="36" t="s">
        <v>97</v>
      </c>
      <c r="Q59" s="42" t="s">
        <v>76</v>
      </c>
      <c r="S59" s="44" t="s">
        <v>28</v>
      </c>
      <c r="U59" s="45" t="s">
        <v>82</v>
      </c>
      <c r="V59" s="36" t="s">
        <v>97</v>
      </c>
      <c r="AA59" s="46" t="s">
        <v>82</v>
      </c>
      <c r="AC59" s="45" t="s">
        <v>82</v>
      </c>
      <c r="AE59" s="51" t="s">
        <v>37</v>
      </c>
      <c r="AG59" s="44" t="s">
        <v>28</v>
      </c>
    </row>
    <row r="60">
      <c r="D60" s="36" t="s">
        <v>40</v>
      </c>
      <c r="G60" s="44" t="s">
        <v>30</v>
      </c>
      <c r="I60" s="44" t="s">
        <v>30</v>
      </c>
      <c r="K60" s="21" t="s">
        <v>40</v>
      </c>
      <c r="M60" s="51" t="s">
        <v>32</v>
      </c>
      <c r="N60" s="36" t="s">
        <v>40</v>
      </c>
      <c r="P60" s="38" t="s">
        <v>28</v>
      </c>
      <c r="S60" s="44" t="s">
        <v>30</v>
      </c>
      <c r="U60" s="45" t="s">
        <v>82</v>
      </c>
      <c r="V60" s="36" t="s">
        <v>40</v>
      </c>
      <c r="AA60" s="46" t="s">
        <v>83</v>
      </c>
      <c r="AC60" s="45" t="s">
        <v>82</v>
      </c>
      <c r="AE60" s="51" t="s">
        <v>32</v>
      </c>
      <c r="AG60" s="44" t="s">
        <v>30</v>
      </c>
    </row>
    <row r="61">
      <c r="E61" s="44" t="s">
        <v>28</v>
      </c>
      <c r="G61" s="44" t="s">
        <v>37</v>
      </c>
      <c r="I61" s="44" t="s">
        <v>37</v>
      </c>
      <c r="K61" s="21" t="s">
        <v>52</v>
      </c>
      <c r="M61" s="51" t="s">
        <v>35</v>
      </c>
      <c r="O61" s="44" t="s">
        <v>28</v>
      </c>
      <c r="P61" s="39" t="s">
        <v>30</v>
      </c>
      <c r="S61" s="44" t="s">
        <v>37</v>
      </c>
      <c r="U61" s="45" t="s">
        <v>82</v>
      </c>
      <c r="W61" s="44" t="s">
        <v>28</v>
      </c>
      <c r="AA61" s="46" t="s">
        <v>82</v>
      </c>
      <c r="AC61" s="45" t="s">
        <v>82</v>
      </c>
      <c r="AE61" s="51" t="s">
        <v>35</v>
      </c>
      <c r="AG61" s="44" t="s">
        <v>37</v>
      </c>
    </row>
    <row r="62">
      <c r="E62" s="44" t="s">
        <v>30</v>
      </c>
      <c r="G62" s="44" t="s">
        <v>65</v>
      </c>
      <c r="I62" s="44" t="s">
        <v>65</v>
      </c>
      <c r="K62" s="21" t="s">
        <v>40</v>
      </c>
      <c r="M62" s="51" t="s">
        <v>40</v>
      </c>
      <c r="O62" s="44" t="s">
        <v>30</v>
      </c>
      <c r="P62" s="38" t="s">
        <v>32</v>
      </c>
      <c r="S62" s="44" t="s">
        <v>65</v>
      </c>
      <c r="U62" s="45" t="s">
        <v>82</v>
      </c>
      <c r="W62" s="44" t="s">
        <v>30</v>
      </c>
      <c r="AA62" s="46" t="s">
        <v>83</v>
      </c>
      <c r="AC62" s="45" t="s">
        <v>82</v>
      </c>
      <c r="AE62" s="51" t="s">
        <v>40</v>
      </c>
      <c r="AG62" s="44" t="s">
        <v>65</v>
      </c>
    </row>
    <row r="63">
      <c r="E63" s="44" t="s">
        <v>37</v>
      </c>
      <c r="G63" s="44" t="s">
        <v>54</v>
      </c>
      <c r="I63" s="44" t="s">
        <v>95</v>
      </c>
      <c r="J63" s="38" t="s">
        <v>28</v>
      </c>
      <c r="M63" s="51" t="s">
        <v>99</v>
      </c>
      <c r="O63" s="44" t="s">
        <v>37</v>
      </c>
      <c r="P63" s="40" t="s">
        <v>67</v>
      </c>
      <c r="S63" s="44" t="s">
        <v>68</v>
      </c>
      <c r="U63" s="45" t="s">
        <v>82</v>
      </c>
      <c r="W63" s="44" t="s">
        <v>37</v>
      </c>
      <c r="AA63" s="46" t="s">
        <v>82</v>
      </c>
      <c r="AC63" s="45" t="s">
        <v>82</v>
      </c>
      <c r="AE63" s="51" t="s">
        <v>99</v>
      </c>
      <c r="AG63" s="44" t="s">
        <v>69</v>
      </c>
    </row>
    <row r="64">
      <c r="E64" s="44" t="s">
        <v>65</v>
      </c>
      <c r="G64" s="44" t="s">
        <v>40</v>
      </c>
      <c r="I64" s="44" t="s">
        <v>40</v>
      </c>
      <c r="J64" s="39" t="s">
        <v>30</v>
      </c>
      <c r="M64" s="51" t="s">
        <v>40</v>
      </c>
      <c r="O64" s="44" t="s">
        <v>65</v>
      </c>
      <c r="P64" s="40" t="s">
        <v>69</v>
      </c>
      <c r="S64" s="44" t="s">
        <v>40</v>
      </c>
      <c r="U64" s="45" t="s">
        <v>82</v>
      </c>
      <c r="W64" s="44" t="s">
        <v>65</v>
      </c>
      <c r="AA64" s="46" t="s">
        <v>83</v>
      </c>
      <c r="AC64" s="45" t="s">
        <v>82</v>
      </c>
      <c r="AE64" s="51" t="s">
        <v>40</v>
      </c>
      <c r="AG64" s="44" t="s">
        <v>40</v>
      </c>
    </row>
    <row r="65">
      <c r="E65" s="44" t="s">
        <v>54</v>
      </c>
      <c r="G65" s="44" t="s">
        <v>97</v>
      </c>
      <c r="I65" s="44" t="s">
        <v>98</v>
      </c>
      <c r="J65" s="38" t="s">
        <v>32</v>
      </c>
      <c r="L65" s="36" t="s">
        <v>28</v>
      </c>
      <c r="O65" s="44" t="s">
        <v>54</v>
      </c>
      <c r="P65" s="38" t="s">
        <v>40</v>
      </c>
      <c r="S65" s="44" t="s">
        <v>74</v>
      </c>
      <c r="U65" s="45" t="s">
        <v>82</v>
      </c>
      <c r="W65" s="44" t="s">
        <v>54</v>
      </c>
      <c r="AA65" s="46" t="s">
        <v>82</v>
      </c>
      <c r="AC65" s="45" t="s">
        <v>82</v>
      </c>
      <c r="AD65" s="36" t="s">
        <v>28</v>
      </c>
      <c r="AG65" s="44" t="s">
        <v>75</v>
      </c>
    </row>
    <row r="66">
      <c r="E66" s="44" t="s">
        <v>40</v>
      </c>
      <c r="G66" s="44" t="s">
        <v>40</v>
      </c>
      <c r="I66" s="44" t="s">
        <v>40</v>
      </c>
      <c r="J66" s="40" t="s">
        <v>67</v>
      </c>
      <c r="L66" s="36" t="s">
        <v>30</v>
      </c>
      <c r="O66" s="44" t="s">
        <v>40</v>
      </c>
      <c r="Q66" s="42" t="s">
        <v>76</v>
      </c>
      <c r="S66" s="44" t="s">
        <v>40</v>
      </c>
      <c r="U66" s="45" t="s">
        <v>100</v>
      </c>
      <c r="W66" s="44" t="s">
        <v>40</v>
      </c>
      <c r="AA66" s="46" t="s">
        <v>83</v>
      </c>
      <c r="AC66" s="45" t="s">
        <v>100</v>
      </c>
      <c r="AD66" s="36" t="s">
        <v>30</v>
      </c>
      <c r="AG66" s="44" t="s">
        <v>40</v>
      </c>
    </row>
    <row r="67">
      <c r="E67" s="44" t="s">
        <v>97</v>
      </c>
      <c r="J67" s="40" t="s">
        <v>69</v>
      </c>
      <c r="L67" s="36" t="s">
        <v>37</v>
      </c>
      <c r="O67" s="44" t="s">
        <v>97</v>
      </c>
      <c r="P67" s="38" t="s">
        <v>28</v>
      </c>
      <c r="R67" s="47" t="s">
        <v>28</v>
      </c>
      <c r="U67" s="45" t="s">
        <v>73</v>
      </c>
      <c r="W67" s="44" t="s">
        <v>97</v>
      </c>
      <c r="AA67" s="46" t="s">
        <v>100</v>
      </c>
      <c r="AC67" s="45" t="s">
        <v>73</v>
      </c>
      <c r="AD67" s="36" t="s">
        <v>37</v>
      </c>
    </row>
    <row r="68">
      <c r="E68" s="44" t="s">
        <v>40</v>
      </c>
      <c r="J68" s="38" t="s">
        <v>40</v>
      </c>
      <c r="L68" s="36" t="s">
        <v>65</v>
      </c>
      <c r="O68" s="44" t="s">
        <v>40</v>
      </c>
      <c r="P68" s="39" t="s">
        <v>30</v>
      </c>
      <c r="R68" s="47" t="s">
        <v>30</v>
      </c>
      <c r="T68" s="15" t="s">
        <v>59</v>
      </c>
      <c r="W68" s="44" t="s">
        <v>40</v>
      </c>
      <c r="Z68" s="19" t="s">
        <v>59</v>
      </c>
      <c r="AB68" s="15" t="s">
        <v>59</v>
      </c>
      <c r="AD68" s="36" t="s">
        <v>65</v>
      </c>
    </row>
    <row r="69">
      <c r="K69" s="42" t="s">
        <v>76</v>
      </c>
      <c r="L69" s="36" t="s">
        <v>40</v>
      </c>
      <c r="P69" s="38" t="s">
        <v>32</v>
      </c>
      <c r="R69" s="47" t="s">
        <v>37</v>
      </c>
      <c r="T69" s="15" t="s">
        <v>61</v>
      </c>
      <c r="Z69" s="19" t="s">
        <v>61</v>
      </c>
      <c r="AB69" s="15" t="s">
        <v>61</v>
      </c>
      <c r="AD69" s="36" t="s">
        <v>40</v>
      </c>
    </row>
    <row r="70">
      <c r="L70" s="36" t="s">
        <v>40</v>
      </c>
      <c r="P70" s="40" t="s">
        <v>67</v>
      </c>
      <c r="R70" s="47" t="s">
        <v>84</v>
      </c>
      <c r="T70" s="15" t="s">
        <v>63</v>
      </c>
      <c r="Z70" s="19" t="s">
        <v>63</v>
      </c>
      <c r="AB70" s="15" t="s">
        <v>63</v>
      </c>
      <c r="AD70" s="36" t="s">
        <v>40</v>
      </c>
    </row>
    <row r="71">
      <c r="L71" s="36" t="s">
        <v>88</v>
      </c>
      <c r="P71" s="40" t="s">
        <v>69</v>
      </c>
      <c r="R71" s="47" t="s">
        <v>35</v>
      </c>
      <c r="T71" s="15" t="s">
        <v>101</v>
      </c>
      <c r="Z71" s="19" t="s">
        <v>63</v>
      </c>
      <c r="AB71" s="15" t="s">
        <v>101</v>
      </c>
      <c r="AD71" s="36" t="s">
        <v>88</v>
      </c>
    </row>
    <row r="72">
      <c r="L72" s="36" t="s">
        <v>40</v>
      </c>
      <c r="P72" s="38" t="s">
        <v>40</v>
      </c>
      <c r="R72" s="47" t="s">
        <v>40</v>
      </c>
      <c r="T72" s="15" t="s">
        <v>78</v>
      </c>
      <c r="Z72" s="19" t="s">
        <v>71</v>
      </c>
      <c r="AB72" s="15" t="s">
        <v>78</v>
      </c>
      <c r="AD72" s="36" t="s">
        <v>40</v>
      </c>
    </row>
    <row r="73">
      <c r="M73" s="44" t="s">
        <v>28</v>
      </c>
      <c r="Q73" s="42" t="s">
        <v>76</v>
      </c>
      <c r="R73" s="47" t="s">
        <v>90</v>
      </c>
      <c r="T73" s="15" t="s">
        <v>78</v>
      </c>
      <c r="Z73" s="19" t="s">
        <v>73</v>
      </c>
      <c r="AB73" s="15" t="s">
        <v>78</v>
      </c>
      <c r="AE73" s="44" t="s">
        <v>28</v>
      </c>
    </row>
    <row r="74">
      <c r="M74" s="44" t="s">
        <v>30</v>
      </c>
      <c r="P74" s="38" t="s">
        <v>28</v>
      </c>
      <c r="R74" s="47" t="s">
        <v>40</v>
      </c>
      <c r="T74" s="15" t="s">
        <v>102</v>
      </c>
      <c r="Z74" s="19" t="s">
        <v>77</v>
      </c>
      <c r="AB74" s="15" t="s">
        <v>102</v>
      </c>
      <c r="AE74" s="44" t="s">
        <v>30</v>
      </c>
    </row>
    <row r="75">
      <c r="M75" s="44" t="s">
        <v>37</v>
      </c>
      <c r="P75" s="39" t="s">
        <v>30</v>
      </c>
      <c r="S75" s="13" t="s">
        <v>28</v>
      </c>
      <c r="T75" s="15" t="s">
        <v>78</v>
      </c>
      <c r="Z75" s="19" t="s">
        <v>78</v>
      </c>
      <c r="AB75" s="15" t="s">
        <v>78</v>
      </c>
      <c r="AE75" s="44" t="s">
        <v>37</v>
      </c>
    </row>
    <row r="76">
      <c r="M76" s="44" t="s">
        <v>65</v>
      </c>
      <c r="P76" s="38" t="s">
        <v>32</v>
      </c>
      <c r="S76" s="13" t="s">
        <v>30</v>
      </c>
      <c r="U76" s="16" t="s">
        <v>59</v>
      </c>
      <c r="AA76" s="52" t="s">
        <v>59</v>
      </c>
      <c r="AC76" s="16" t="s">
        <v>59</v>
      </c>
      <c r="AE76" s="44" t="s">
        <v>65</v>
      </c>
    </row>
    <row r="77">
      <c r="M77" s="44" t="s">
        <v>40</v>
      </c>
      <c r="P77" s="40" t="s">
        <v>67</v>
      </c>
      <c r="S77" s="13" t="s">
        <v>37</v>
      </c>
      <c r="U77" s="16" t="s">
        <v>61</v>
      </c>
      <c r="AA77" s="52" t="s">
        <v>61</v>
      </c>
      <c r="AC77" s="16" t="s">
        <v>61</v>
      </c>
      <c r="AE77" s="44" t="s">
        <v>40</v>
      </c>
    </row>
    <row r="78">
      <c r="M78" s="44" t="s">
        <v>40</v>
      </c>
      <c r="P78" s="40" t="s">
        <v>69</v>
      </c>
      <c r="S78" s="13" t="s">
        <v>84</v>
      </c>
      <c r="U78" s="16" t="s">
        <v>63</v>
      </c>
      <c r="AA78" s="52" t="s">
        <v>80</v>
      </c>
      <c r="AC78" s="16" t="s">
        <v>63</v>
      </c>
      <c r="AE78" s="44" t="s">
        <v>40</v>
      </c>
    </row>
    <row r="79">
      <c r="M79" s="44" t="s">
        <v>88</v>
      </c>
      <c r="P79" s="38" t="s">
        <v>40</v>
      </c>
      <c r="S79" s="13" t="s">
        <v>35</v>
      </c>
      <c r="U79" s="16" t="s">
        <v>101</v>
      </c>
      <c r="AA79" s="52" t="s">
        <v>63</v>
      </c>
      <c r="AC79" s="16" t="s">
        <v>101</v>
      </c>
      <c r="AE79" s="44" t="s">
        <v>88</v>
      </c>
    </row>
    <row r="80">
      <c r="M80" s="44" t="s">
        <v>40</v>
      </c>
      <c r="Q80" s="42" t="s">
        <v>76</v>
      </c>
      <c r="S80" s="13" t="s">
        <v>40</v>
      </c>
      <c r="U80" s="16" t="s">
        <v>78</v>
      </c>
      <c r="AA80" s="52" t="s">
        <v>71</v>
      </c>
      <c r="AC80" s="16" t="s">
        <v>78</v>
      </c>
      <c r="AE80" s="44" t="s">
        <v>40</v>
      </c>
    </row>
    <row r="81">
      <c r="L81" s="36" t="s">
        <v>28</v>
      </c>
      <c r="P81" s="38" t="s">
        <v>28</v>
      </c>
      <c r="S81" s="13" t="s">
        <v>90</v>
      </c>
      <c r="U81" s="16" t="s">
        <v>78</v>
      </c>
      <c r="AA81" s="52" t="s">
        <v>82</v>
      </c>
      <c r="AC81" s="16" t="s">
        <v>78</v>
      </c>
    </row>
    <row r="82">
      <c r="L82" s="36" t="s">
        <v>30</v>
      </c>
      <c r="P82" s="39" t="s">
        <v>30</v>
      </c>
      <c r="S82" s="13" t="s">
        <v>40</v>
      </c>
      <c r="U82" s="16" t="s">
        <v>102</v>
      </c>
      <c r="AA82" s="52" t="s">
        <v>83</v>
      </c>
      <c r="AC82" s="16" t="s">
        <v>102</v>
      </c>
    </row>
    <row r="83">
      <c r="L83" s="36" t="s">
        <v>37</v>
      </c>
      <c r="P83" s="38" t="s">
        <v>32</v>
      </c>
      <c r="U83" s="16" t="s">
        <v>78</v>
      </c>
      <c r="AA83" s="52" t="s">
        <v>82</v>
      </c>
      <c r="AC83" s="16" t="s">
        <v>78</v>
      </c>
    </row>
    <row r="84">
      <c r="L84" s="36" t="s">
        <v>65</v>
      </c>
      <c r="P84" s="40" t="s">
        <v>67</v>
      </c>
      <c r="T84" s="18" t="s">
        <v>59</v>
      </c>
      <c r="AA84" s="52" t="s">
        <v>83</v>
      </c>
      <c r="AB84" s="18" t="s">
        <v>59</v>
      </c>
    </row>
    <row r="85">
      <c r="L85" s="36" t="s">
        <v>103</v>
      </c>
      <c r="P85" s="40" t="s">
        <v>69</v>
      </c>
      <c r="T85" s="18" t="s">
        <v>61</v>
      </c>
      <c r="AA85" s="52" t="s">
        <v>82</v>
      </c>
      <c r="AB85" s="18" t="s">
        <v>61</v>
      </c>
    </row>
    <row r="86">
      <c r="L86" s="36" t="s">
        <v>40</v>
      </c>
      <c r="P86" s="38" t="s">
        <v>40</v>
      </c>
      <c r="T86" s="18" t="s">
        <v>104</v>
      </c>
      <c r="AA86" s="52" t="s">
        <v>83</v>
      </c>
      <c r="AB86" s="18" t="s">
        <v>104</v>
      </c>
    </row>
    <row r="87">
      <c r="L87" s="36" t="s">
        <v>105</v>
      </c>
      <c r="Q87" s="42" t="s">
        <v>76</v>
      </c>
      <c r="T87" s="18" t="s">
        <v>104</v>
      </c>
      <c r="AA87" s="52" t="s">
        <v>82</v>
      </c>
      <c r="AB87" s="18" t="s">
        <v>104</v>
      </c>
    </row>
    <row r="88">
      <c r="L88" s="36" t="s">
        <v>40</v>
      </c>
      <c r="P88" s="38" t="s">
        <v>28</v>
      </c>
      <c r="T88" s="18" t="s">
        <v>106</v>
      </c>
      <c r="AA88" s="52" t="s">
        <v>83</v>
      </c>
      <c r="AB88" s="18" t="s">
        <v>106</v>
      </c>
    </row>
    <row r="89">
      <c r="M89" s="44" t="s">
        <v>28</v>
      </c>
      <c r="P89" s="39" t="s">
        <v>30</v>
      </c>
      <c r="T89" s="18" t="s">
        <v>78</v>
      </c>
      <c r="AA89" s="52" t="s">
        <v>82</v>
      </c>
      <c r="AB89" s="18" t="s">
        <v>78</v>
      </c>
    </row>
    <row r="90">
      <c r="M90" s="44" t="s">
        <v>30</v>
      </c>
      <c r="P90" s="38" t="s">
        <v>32</v>
      </c>
      <c r="U90" s="53" t="s">
        <v>59</v>
      </c>
      <c r="AA90" s="52" t="s">
        <v>83</v>
      </c>
      <c r="AC90" s="53" t="s">
        <v>59</v>
      </c>
    </row>
    <row r="91">
      <c r="M91" s="44" t="s">
        <v>37</v>
      </c>
      <c r="P91" s="40" t="s">
        <v>67</v>
      </c>
      <c r="U91" s="53" t="s">
        <v>61</v>
      </c>
      <c r="AA91" s="52" t="s">
        <v>82</v>
      </c>
      <c r="AC91" s="53" t="s">
        <v>61</v>
      </c>
    </row>
    <row r="92">
      <c r="M92" s="44" t="s">
        <v>65</v>
      </c>
      <c r="P92" s="40" t="s">
        <v>69</v>
      </c>
      <c r="U92" s="53" t="s">
        <v>63</v>
      </c>
      <c r="AA92" s="52" t="s">
        <v>83</v>
      </c>
      <c r="AC92" s="53" t="s">
        <v>63</v>
      </c>
    </row>
    <row r="93">
      <c r="M93" s="44" t="s">
        <v>103</v>
      </c>
      <c r="P93" s="38" t="s">
        <v>40</v>
      </c>
      <c r="U93" s="53" t="s">
        <v>104</v>
      </c>
      <c r="AA93" s="52" t="s">
        <v>82</v>
      </c>
      <c r="AC93" s="53" t="s">
        <v>104</v>
      </c>
    </row>
    <row r="94">
      <c r="M94" s="44" t="s">
        <v>40</v>
      </c>
      <c r="Q94" s="42" t="s">
        <v>76</v>
      </c>
      <c r="U94" s="53" t="s">
        <v>107</v>
      </c>
      <c r="AA94" s="52" t="s">
        <v>83</v>
      </c>
      <c r="AC94" s="53" t="s">
        <v>107</v>
      </c>
    </row>
    <row r="95">
      <c r="M95" s="44" t="s">
        <v>105</v>
      </c>
      <c r="P95" s="36" t="s">
        <v>28</v>
      </c>
      <c r="U95" s="53" t="s">
        <v>78</v>
      </c>
      <c r="AA95" s="52" t="s">
        <v>82</v>
      </c>
      <c r="AC95" s="53" t="s">
        <v>78</v>
      </c>
    </row>
    <row r="96">
      <c r="M96" s="44" t="s">
        <v>40</v>
      </c>
      <c r="P96" s="36" t="s">
        <v>30</v>
      </c>
      <c r="U96" s="53" t="s">
        <v>108</v>
      </c>
      <c r="AA96" s="52" t="s">
        <v>83</v>
      </c>
      <c r="AC96" s="53" t="s">
        <v>108</v>
      </c>
    </row>
    <row r="97">
      <c r="L97" s="48" t="s">
        <v>28</v>
      </c>
      <c r="P97" s="36" t="s">
        <v>37</v>
      </c>
      <c r="U97" s="53" t="s">
        <v>78</v>
      </c>
      <c r="AA97" s="52" t="s">
        <v>82</v>
      </c>
      <c r="AC97" s="53" t="s">
        <v>78</v>
      </c>
    </row>
    <row r="98">
      <c r="L98" s="49" t="s">
        <v>30</v>
      </c>
      <c r="P98" s="36" t="s">
        <v>65</v>
      </c>
      <c r="T98" s="18" t="s">
        <v>59</v>
      </c>
      <c r="AA98" s="52" t="s">
        <v>83</v>
      </c>
      <c r="AB98" s="18" t="s">
        <v>59</v>
      </c>
    </row>
    <row r="99">
      <c r="L99" s="48" t="s">
        <v>32</v>
      </c>
      <c r="P99" s="36" t="s">
        <v>68</v>
      </c>
      <c r="T99" s="18" t="s">
        <v>61</v>
      </c>
      <c r="AA99" s="52" t="s">
        <v>82</v>
      </c>
      <c r="AB99" s="18" t="s">
        <v>61</v>
      </c>
    </row>
    <row r="100">
      <c r="L100" s="50" t="s">
        <v>32</v>
      </c>
      <c r="P100" s="36" t="s">
        <v>40</v>
      </c>
      <c r="T100" s="18" t="s">
        <v>104</v>
      </c>
      <c r="AA100" s="52" t="s">
        <v>83</v>
      </c>
      <c r="AB100" s="18" t="s">
        <v>104</v>
      </c>
    </row>
    <row r="101">
      <c r="L101" s="50" t="s">
        <v>96</v>
      </c>
      <c r="P101" s="36" t="s">
        <v>74</v>
      </c>
      <c r="T101" s="18" t="s">
        <v>104</v>
      </c>
      <c r="AA101" s="52" t="s">
        <v>82</v>
      </c>
      <c r="AB101" s="18" t="s">
        <v>104</v>
      </c>
    </row>
    <row r="102">
      <c r="L102" s="48" t="s">
        <v>40</v>
      </c>
      <c r="P102" s="36" t="s">
        <v>40</v>
      </c>
      <c r="T102" s="18" t="s">
        <v>106</v>
      </c>
      <c r="AA102" s="52" t="s">
        <v>83</v>
      </c>
      <c r="AB102" s="18" t="s">
        <v>106</v>
      </c>
    </row>
    <row r="103">
      <c r="M103" s="51" t="s">
        <v>28</v>
      </c>
      <c r="Q103" s="44" t="s">
        <v>28</v>
      </c>
      <c r="T103" s="18" t="s">
        <v>78</v>
      </c>
      <c r="AA103" s="52" t="s">
        <v>82</v>
      </c>
      <c r="AB103" s="18" t="s">
        <v>78</v>
      </c>
    </row>
    <row r="104">
      <c r="M104" s="51" t="s">
        <v>30</v>
      </c>
      <c r="Q104" s="44" t="s">
        <v>30</v>
      </c>
      <c r="U104" s="53" t="s">
        <v>59</v>
      </c>
      <c r="AA104" s="52" t="s">
        <v>83</v>
      </c>
      <c r="AC104" s="53" t="s">
        <v>59</v>
      </c>
    </row>
    <row r="105">
      <c r="M105" s="51" t="s">
        <v>37</v>
      </c>
      <c r="Q105" s="44" t="s">
        <v>37</v>
      </c>
      <c r="U105" s="53" t="s">
        <v>61</v>
      </c>
      <c r="AA105" s="52" t="s">
        <v>82</v>
      </c>
      <c r="AC105" s="53" t="s">
        <v>61</v>
      </c>
    </row>
    <row r="106">
      <c r="M106" s="51" t="s">
        <v>32</v>
      </c>
      <c r="Q106" s="44" t="s">
        <v>65</v>
      </c>
      <c r="U106" s="53" t="s">
        <v>63</v>
      </c>
      <c r="AA106" s="52" t="s">
        <v>83</v>
      </c>
      <c r="AC106" s="53" t="s">
        <v>63</v>
      </c>
    </row>
    <row r="107">
      <c r="M107" s="51" t="s">
        <v>97</v>
      </c>
      <c r="Q107" s="44" t="s">
        <v>68</v>
      </c>
      <c r="U107" s="53" t="s">
        <v>104</v>
      </c>
      <c r="AA107" s="52" t="s">
        <v>82</v>
      </c>
      <c r="AC107" s="53" t="s">
        <v>104</v>
      </c>
    </row>
    <row r="108">
      <c r="M108" s="51" t="s">
        <v>66</v>
      </c>
      <c r="Q108" s="44" t="s">
        <v>40</v>
      </c>
      <c r="U108" s="53" t="s">
        <v>107</v>
      </c>
      <c r="AA108" s="52" t="s">
        <v>83</v>
      </c>
      <c r="AC108" s="53" t="s">
        <v>107</v>
      </c>
    </row>
    <row r="109">
      <c r="M109" s="51" t="s">
        <v>109</v>
      </c>
      <c r="Q109" s="44" t="s">
        <v>74</v>
      </c>
      <c r="U109" s="53" t="s">
        <v>78</v>
      </c>
      <c r="AA109" s="52" t="s">
        <v>82</v>
      </c>
      <c r="AC109" s="53" t="s">
        <v>78</v>
      </c>
    </row>
    <row r="110">
      <c r="M110" s="51" t="s">
        <v>40</v>
      </c>
      <c r="Q110" s="44" t="s">
        <v>40</v>
      </c>
      <c r="U110" s="53" t="s">
        <v>108</v>
      </c>
      <c r="AA110" s="52" t="s">
        <v>83</v>
      </c>
      <c r="AC110" s="53" t="s">
        <v>108</v>
      </c>
    </row>
    <row r="111">
      <c r="L111" s="48" t="s">
        <v>28</v>
      </c>
      <c r="U111" s="53" t="s">
        <v>78</v>
      </c>
      <c r="AA111" s="52" t="s">
        <v>82</v>
      </c>
      <c r="AC111" s="53" t="s">
        <v>78</v>
      </c>
    </row>
    <row r="112">
      <c r="L112" s="49" t="s">
        <v>30</v>
      </c>
      <c r="T112" s="18" t="s">
        <v>59</v>
      </c>
      <c r="AA112" s="52" t="s">
        <v>83</v>
      </c>
      <c r="AB112" s="18" t="s">
        <v>59</v>
      </c>
    </row>
    <row r="113">
      <c r="L113" s="48" t="s">
        <v>32</v>
      </c>
      <c r="T113" s="18" t="s">
        <v>61</v>
      </c>
      <c r="AA113" s="52" t="s">
        <v>100</v>
      </c>
      <c r="AB113" s="18" t="s">
        <v>61</v>
      </c>
    </row>
    <row r="114">
      <c r="L114" s="50" t="s">
        <v>32</v>
      </c>
      <c r="T114" s="18" t="s">
        <v>104</v>
      </c>
      <c r="AA114" s="52" t="s">
        <v>110</v>
      </c>
      <c r="AB114" s="18" t="s">
        <v>104</v>
      </c>
    </row>
    <row r="115">
      <c r="L115" s="50" t="s">
        <v>96</v>
      </c>
      <c r="T115" s="18" t="s">
        <v>104</v>
      </c>
      <c r="Z115" s="14" t="s">
        <v>28</v>
      </c>
      <c r="AB115" s="18" t="s">
        <v>104</v>
      </c>
    </row>
    <row r="116">
      <c r="L116" s="48" t="s">
        <v>40</v>
      </c>
      <c r="T116" s="18" t="s">
        <v>106</v>
      </c>
      <c r="Z116" s="17" t="s">
        <v>30</v>
      </c>
      <c r="AB116" s="18" t="s">
        <v>106</v>
      </c>
    </row>
    <row r="117">
      <c r="M117" s="51" t="s">
        <v>28</v>
      </c>
      <c r="T117" s="18" t="s">
        <v>78</v>
      </c>
      <c r="Z117" s="14" t="s">
        <v>32</v>
      </c>
      <c r="AB117" s="18" t="s">
        <v>78</v>
      </c>
    </row>
    <row r="118">
      <c r="M118" s="51" t="s">
        <v>30</v>
      </c>
      <c r="U118" s="53" t="s">
        <v>59</v>
      </c>
      <c r="Z118" s="14" t="s">
        <v>34</v>
      </c>
      <c r="AC118" s="53" t="s">
        <v>59</v>
      </c>
    </row>
    <row r="119">
      <c r="M119" s="51" t="s">
        <v>37</v>
      </c>
      <c r="U119" s="53" t="s">
        <v>61</v>
      </c>
      <c r="Z119" s="14" t="s">
        <v>37</v>
      </c>
      <c r="AC119" s="53" t="s">
        <v>61</v>
      </c>
    </row>
    <row r="120">
      <c r="M120" s="51" t="s">
        <v>32</v>
      </c>
      <c r="U120" s="53" t="s">
        <v>63</v>
      </c>
      <c r="Z120" s="14" t="s">
        <v>40</v>
      </c>
      <c r="AC120" s="53" t="s">
        <v>63</v>
      </c>
    </row>
    <row r="121">
      <c r="M121" s="51" t="s">
        <v>111</v>
      </c>
      <c r="U121" s="53" t="s">
        <v>104</v>
      </c>
      <c r="AA121" s="21" t="s">
        <v>28</v>
      </c>
      <c r="AC121" s="53" t="s">
        <v>104</v>
      </c>
    </row>
    <row r="122">
      <c r="M122" s="51" t="s">
        <v>66</v>
      </c>
      <c r="U122" s="53" t="s">
        <v>107</v>
      </c>
      <c r="AA122" s="21" t="s">
        <v>30</v>
      </c>
      <c r="AC122" s="53" t="s">
        <v>107</v>
      </c>
    </row>
    <row r="123">
      <c r="M123" s="51" t="s">
        <v>112</v>
      </c>
      <c r="U123" s="53" t="s">
        <v>78</v>
      </c>
      <c r="AA123" s="21" t="s">
        <v>37</v>
      </c>
      <c r="AC123" s="53" t="s">
        <v>78</v>
      </c>
    </row>
    <row r="124">
      <c r="M124" s="51" t="s">
        <v>40</v>
      </c>
      <c r="U124" s="53" t="s">
        <v>108</v>
      </c>
      <c r="AA124" s="21" t="s">
        <v>34</v>
      </c>
      <c r="AC124" s="53" t="s">
        <v>108</v>
      </c>
    </row>
    <row r="125">
      <c r="L125" s="48" t="s">
        <v>28</v>
      </c>
      <c r="U125" s="53" t="s">
        <v>78</v>
      </c>
      <c r="AA125" s="21" t="s">
        <v>44</v>
      </c>
      <c r="AC125" s="53" t="s">
        <v>78</v>
      </c>
    </row>
    <row r="126">
      <c r="L126" s="49" t="s">
        <v>30</v>
      </c>
      <c r="T126" s="8" t="s">
        <v>59</v>
      </c>
      <c r="AA126" s="21" t="s">
        <v>40</v>
      </c>
      <c r="AB126" s="8" t="s">
        <v>59</v>
      </c>
    </row>
    <row r="127">
      <c r="L127" s="48" t="s">
        <v>32</v>
      </c>
      <c r="T127" s="8" t="s">
        <v>61</v>
      </c>
      <c r="AA127" s="21" t="s">
        <v>52</v>
      </c>
      <c r="AB127" s="8" t="s">
        <v>61</v>
      </c>
    </row>
    <row r="128">
      <c r="L128" s="50" t="s">
        <v>32</v>
      </c>
      <c r="T128" s="8" t="s">
        <v>63</v>
      </c>
      <c r="AA128" s="21" t="s">
        <v>40</v>
      </c>
      <c r="AB128" s="8" t="s">
        <v>63</v>
      </c>
    </row>
    <row r="129">
      <c r="L129" s="50" t="s">
        <v>96</v>
      </c>
      <c r="T129" s="8" t="s">
        <v>113</v>
      </c>
      <c r="Z129" s="14" t="s">
        <v>28</v>
      </c>
      <c r="AB129" s="8" t="s">
        <v>113</v>
      </c>
    </row>
    <row r="130">
      <c r="L130" s="48" t="s">
        <v>40</v>
      </c>
      <c r="T130" s="8" t="s">
        <v>114</v>
      </c>
      <c r="Z130" s="17" t="s">
        <v>30</v>
      </c>
      <c r="AB130" s="8" t="s">
        <v>115</v>
      </c>
    </row>
    <row r="131">
      <c r="M131" s="51" t="s">
        <v>28</v>
      </c>
      <c r="T131" s="8" t="s">
        <v>78</v>
      </c>
      <c r="Z131" s="14" t="s">
        <v>32</v>
      </c>
      <c r="AB131" s="8" t="s">
        <v>78</v>
      </c>
    </row>
    <row r="132">
      <c r="M132" s="51" t="s">
        <v>30</v>
      </c>
      <c r="T132" s="8" t="s">
        <v>116</v>
      </c>
      <c r="Z132" s="14" t="s">
        <v>34</v>
      </c>
      <c r="AB132" s="8" t="s">
        <v>117</v>
      </c>
    </row>
    <row r="133">
      <c r="M133" s="51" t="s">
        <v>37</v>
      </c>
      <c r="T133" s="8" t="s">
        <v>78</v>
      </c>
      <c r="Z133" s="14" t="s">
        <v>37</v>
      </c>
      <c r="AB133" s="8" t="s">
        <v>78</v>
      </c>
    </row>
    <row r="134">
      <c r="M134" s="51" t="s">
        <v>32</v>
      </c>
      <c r="U134" s="54" t="s">
        <v>59</v>
      </c>
      <c r="Z134" s="14" t="s">
        <v>40</v>
      </c>
      <c r="AC134" s="54" t="s">
        <v>59</v>
      </c>
    </row>
    <row r="135">
      <c r="M135" s="51" t="s">
        <v>118</v>
      </c>
      <c r="U135" s="54" t="s">
        <v>61</v>
      </c>
      <c r="AA135" s="21" t="s">
        <v>28</v>
      </c>
      <c r="AC135" s="54" t="s">
        <v>61</v>
      </c>
    </row>
    <row r="136">
      <c r="M136" s="51" t="s">
        <v>66</v>
      </c>
      <c r="U136" s="54" t="s">
        <v>63</v>
      </c>
      <c r="AA136" s="21" t="s">
        <v>30</v>
      </c>
      <c r="AC136" s="54" t="s">
        <v>63</v>
      </c>
    </row>
    <row r="137">
      <c r="M137" s="51" t="s">
        <v>105</v>
      </c>
      <c r="U137" s="54" t="s">
        <v>113</v>
      </c>
      <c r="AA137" s="21" t="s">
        <v>37</v>
      </c>
      <c r="AC137" s="54" t="s">
        <v>113</v>
      </c>
    </row>
    <row r="138">
      <c r="M138" s="51" t="s">
        <v>40</v>
      </c>
      <c r="U138" s="54" t="s">
        <v>114</v>
      </c>
      <c r="AA138" s="21" t="s">
        <v>34</v>
      </c>
      <c r="AC138" s="54" t="s">
        <v>115</v>
      </c>
    </row>
    <row r="139">
      <c r="L139" s="36" t="s">
        <v>28</v>
      </c>
      <c r="U139" s="54" t="s">
        <v>78</v>
      </c>
      <c r="AA139" s="21" t="s">
        <v>44</v>
      </c>
      <c r="AC139" s="54" t="s">
        <v>78</v>
      </c>
    </row>
    <row r="140">
      <c r="L140" s="36" t="s">
        <v>30</v>
      </c>
      <c r="U140" s="54" t="s">
        <v>116</v>
      </c>
      <c r="AA140" s="21" t="s">
        <v>40</v>
      </c>
      <c r="AC140" s="54" t="s">
        <v>117</v>
      </c>
    </row>
    <row r="141">
      <c r="L141" s="36" t="s">
        <v>37</v>
      </c>
      <c r="U141" s="54" t="s">
        <v>78</v>
      </c>
      <c r="AA141" s="21" t="s">
        <v>52</v>
      </c>
      <c r="AC141" s="54" t="s">
        <v>78</v>
      </c>
    </row>
    <row r="142">
      <c r="L142" s="36" t="s">
        <v>65</v>
      </c>
      <c r="T142" s="18" t="s">
        <v>59</v>
      </c>
      <c r="AA142" s="21" t="s">
        <v>40</v>
      </c>
      <c r="AB142" s="18" t="s">
        <v>59</v>
      </c>
    </row>
    <row r="143">
      <c r="L143" s="36" t="s">
        <v>119</v>
      </c>
      <c r="T143" s="18" t="s">
        <v>61</v>
      </c>
      <c r="AB143" s="18" t="s">
        <v>61</v>
      </c>
    </row>
    <row r="144">
      <c r="L144" s="36" t="s">
        <v>40</v>
      </c>
      <c r="T144" s="18" t="s">
        <v>104</v>
      </c>
      <c r="AB144" s="18" t="s">
        <v>104</v>
      </c>
    </row>
    <row r="145">
      <c r="L145" s="36" t="s">
        <v>120</v>
      </c>
      <c r="T145" s="18" t="s">
        <v>104</v>
      </c>
      <c r="AB145" s="18" t="s">
        <v>104</v>
      </c>
    </row>
    <row r="146">
      <c r="L146" s="36" t="s">
        <v>40</v>
      </c>
      <c r="T146" s="18" t="s">
        <v>106</v>
      </c>
      <c r="AB146" s="18" t="s">
        <v>106</v>
      </c>
    </row>
    <row r="147">
      <c r="M147" s="44" t="s">
        <v>28</v>
      </c>
      <c r="T147" s="18" t="s">
        <v>78</v>
      </c>
      <c r="AB147" s="18" t="s">
        <v>78</v>
      </c>
    </row>
    <row r="148">
      <c r="M148" s="44" t="s">
        <v>30</v>
      </c>
      <c r="U148" s="53" t="s">
        <v>59</v>
      </c>
      <c r="AC148" s="53" t="s">
        <v>59</v>
      </c>
    </row>
    <row r="149">
      <c r="M149" s="44" t="s">
        <v>37</v>
      </c>
      <c r="U149" s="53" t="s">
        <v>61</v>
      </c>
      <c r="AC149" s="53" t="s">
        <v>61</v>
      </c>
    </row>
    <row r="150">
      <c r="M150" s="44" t="s">
        <v>65</v>
      </c>
      <c r="U150" s="53" t="s">
        <v>63</v>
      </c>
      <c r="AC150" s="53" t="s">
        <v>63</v>
      </c>
    </row>
    <row r="151">
      <c r="M151" s="44" t="s">
        <v>119</v>
      </c>
      <c r="U151" s="53" t="s">
        <v>104</v>
      </c>
      <c r="AC151" s="53" t="s">
        <v>104</v>
      </c>
    </row>
    <row r="152">
      <c r="M152" s="44" t="s">
        <v>40</v>
      </c>
      <c r="U152" s="53" t="s">
        <v>121</v>
      </c>
      <c r="AC152" s="53" t="s">
        <v>122</v>
      </c>
    </row>
    <row r="153">
      <c r="M153" s="44" t="s">
        <v>120</v>
      </c>
      <c r="U153" s="53" t="s">
        <v>123</v>
      </c>
      <c r="AC153" s="53" t="s">
        <v>123</v>
      </c>
    </row>
    <row r="154">
      <c r="M154" s="44" t="s">
        <v>40</v>
      </c>
      <c r="U154" s="53" t="s">
        <v>124</v>
      </c>
      <c r="AC154" s="53" t="s">
        <v>125</v>
      </c>
    </row>
    <row r="155">
      <c r="U155" s="53" t="s">
        <v>78</v>
      </c>
      <c r="AC155" s="53" t="s">
        <v>78</v>
      </c>
    </row>
  </sheetData>
  <mergeCells count="85">
    <mergeCell ref="AD3:AE3"/>
    <mergeCell ref="AF3:AG3"/>
    <mergeCell ref="P3:Q3"/>
    <mergeCell ref="R3:S3"/>
    <mergeCell ref="T3:U3"/>
    <mergeCell ref="V3:W3"/>
    <mergeCell ref="X3:Y3"/>
    <mergeCell ref="Z3:AA3"/>
    <mergeCell ref="AB3:AC3"/>
    <mergeCell ref="AD4:AE4"/>
    <mergeCell ref="AF4:AG4"/>
    <mergeCell ref="AH4:AI4"/>
    <mergeCell ref="P4:Q4"/>
    <mergeCell ref="R4:S4"/>
    <mergeCell ref="T4:U4"/>
    <mergeCell ref="V4:W4"/>
    <mergeCell ref="X4:Y4"/>
    <mergeCell ref="Z4:AA4"/>
    <mergeCell ref="AB4:AC4"/>
    <mergeCell ref="B4:C4"/>
    <mergeCell ref="D4:E4"/>
    <mergeCell ref="F4:G4"/>
    <mergeCell ref="H4:I4"/>
    <mergeCell ref="J4:K4"/>
    <mergeCell ref="L4:M4"/>
    <mergeCell ref="N4:O4"/>
    <mergeCell ref="B5:C5"/>
    <mergeCell ref="D5:E5"/>
    <mergeCell ref="F5:G5"/>
    <mergeCell ref="H5:I5"/>
    <mergeCell ref="J5:K5"/>
    <mergeCell ref="L5:M5"/>
    <mergeCell ref="N5:O5"/>
    <mergeCell ref="AD5:AE5"/>
    <mergeCell ref="AF5:AG5"/>
    <mergeCell ref="AH5:AI5"/>
    <mergeCell ref="P5:Q5"/>
    <mergeCell ref="R5:S5"/>
    <mergeCell ref="T5:U5"/>
    <mergeCell ref="V5:W5"/>
    <mergeCell ref="X5:Y5"/>
    <mergeCell ref="Z5:AA5"/>
    <mergeCell ref="AB5:AC5"/>
    <mergeCell ref="AD1:AE1"/>
    <mergeCell ref="AF1:AG1"/>
    <mergeCell ref="AH1:AI1"/>
    <mergeCell ref="P1:Q1"/>
    <mergeCell ref="R1:S1"/>
    <mergeCell ref="T1:U1"/>
    <mergeCell ref="V1:W1"/>
    <mergeCell ref="X1:Y1"/>
    <mergeCell ref="Z1:AA1"/>
    <mergeCell ref="AB1:AC1"/>
    <mergeCell ref="B1:C1"/>
    <mergeCell ref="D1:E1"/>
    <mergeCell ref="F1:G1"/>
    <mergeCell ref="H1:I1"/>
    <mergeCell ref="J1:K1"/>
    <mergeCell ref="L1:M1"/>
    <mergeCell ref="N1:O1"/>
    <mergeCell ref="AD2:AE2"/>
    <mergeCell ref="AF2:AG2"/>
    <mergeCell ref="AH2:AI2"/>
    <mergeCell ref="AH3:AI3"/>
    <mergeCell ref="P2:Q2"/>
    <mergeCell ref="R2:S2"/>
    <mergeCell ref="T2:U2"/>
    <mergeCell ref="V2:W2"/>
    <mergeCell ref="X2:Y2"/>
    <mergeCell ref="Z2:AA2"/>
    <mergeCell ref="AB2:AC2"/>
    <mergeCell ref="B2:C2"/>
    <mergeCell ref="D2:E2"/>
    <mergeCell ref="F2:G2"/>
    <mergeCell ref="H2:I2"/>
    <mergeCell ref="J2:K2"/>
    <mergeCell ref="L2:M2"/>
    <mergeCell ref="N2:O2"/>
    <mergeCell ref="B3:C3"/>
    <mergeCell ref="D3:E3"/>
    <mergeCell ref="F3:G3"/>
    <mergeCell ref="H3:I3"/>
    <mergeCell ref="J3:K3"/>
    <mergeCell ref="L3:M3"/>
    <mergeCell ref="N3:O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4" max="4" width="89.25"/>
  </cols>
  <sheetData>
    <row r="1">
      <c r="A1" s="6" t="s">
        <v>126</v>
      </c>
      <c r="B1" s="6" t="s">
        <v>127</v>
      </c>
      <c r="C1" s="6" t="s">
        <v>128</v>
      </c>
      <c r="D1" s="6" t="s">
        <v>129</v>
      </c>
    </row>
    <row r="2">
      <c r="A2" s="6" t="s">
        <v>130</v>
      </c>
      <c r="B2" s="6" t="s">
        <v>131</v>
      </c>
      <c r="C2" s="6">
        <v>66.0</v>
      </c>
      <c r="D2" s="6" t="s">
        <v>132</v>
      </c>
    </row>
    <row r="3">
      <c r="A3" s="6"/>
      <c r="B3" s="6" t="s">
        <v>133</v>
      </c>
      <c r="C3" s="6">
        <v>67.0</v>
      </c>
    </row>
    <row r="4">
      <c r="A4" s="6" t="s">
        <v>134</v>
      </c>
      <c r="B4" s="6" t="s">
        <v>135</v>
      </c>
      <c r="C4" s="55">
        <f t="shared" ref="C4:C15" si="1">HEX2DEC(B4)</f>
        <v>98</v>
      </c>
      <c r="D4" s="6" t="s">
        <v>136</v>
      </c>
    </row>
    <row r="5">
      <c r="A5" s="6" t="s">
        <v>137</v>
      </c>
      <c r="B5" s="6" t="s">
        <v>138</v>
      </c>
      <c r="C5" s="55">
        <f t="shared" si="1"/>
        <v>100</v>
      </c>
      <c r="D5" s="6" t="s">
        <v>139</v>
      </c>
    </row>
    <row r="6">
      <c r="A6" s="54" t="s">
        <v>7</v>
      </c>
      <c r="B6" s="6" t="s">
        <v>140</v>
      </c>
      <c r="C6" s="55">
        <f t="shared" si="1"/>
        <v>113</v>
      </c>
    </row>
    <row r="7">
      <c r="A7" s="6" t="s">
        <v>141</v>
      </c>
      <c r="B7" s="6" t="s">
        <v>142</v>
      </c>
      <c r="C7" s="55">
        <f t="shared" si="1"/>
        <v>114</v>
      </c>
    </row>
    <row r="8">
      <c r="A8" s="6" t="s">
        <v>143</v>
      </c>
      <c r="B8" s="6" t="s">
        <v>144</v>
      </c>
      <c r="C8" s="55">
        <f t="shared" si="1"/>
        <v>115</v>
      </c>
    </row>
    <row r="9">
      <c r="A9" s="6" t="s">
        <v>145</v>
      </c>
      <c r="B9" s="6" t="s">
        <v>146</v>
      </c>
      <c r="C9" s="55">
        <f t="shared" si="1"/>
        <v>116</v>
      </c>
    </row>
    <row r="10">
      <c r="A10" s="54" t="s">
        <v>8</v>
      </c>
      <c r="B10" s="6" t="s">
        <v>147</v>
      </c>
      <c r="C10" s="55">
        <f t="shared" si="1"/>
        <v>117</v>
      </c>
    </row>
    <row r="11">
      <c r="A11" s="6" t="s">
        <v>9</v>
      </c>
      <c r="B11" s="6" t="s">
        <v>148</v>
      </c>
      <c r="C11" s="55">
        <f t="shared" si="1"/>
        <v>118</v>
      </c>
    </row>
    <row r="12">
      <c r="A12" s="6" t="s">
        <v>149</v>
      </c>
      <c r="B12" s="6" t="s">
        <v>150</v>
      </c>
      <c r="C12" s="55">
        <f t="shared" si="1"/>
        <v>119</v>
      </c>
    </row>
    <row r="13">
      <c r="A13" s="54" t="s">
        <v>151</v>
      </c>
      <c r="B13" s="6" t="s">
        <v>152</v>
      </c>
      <c r="C13" s="55">
        <f t="shared" si="1"/>
        <v>120</v>
      </c>
    </row>
    <row r="14">
      <c r="A14" s="6" t="s">
        <v>153</v>
      </c>
      <c r="B14" s="6" t="s">
        <v>154</v>
      </c>
      <c r="C14" s="55">
        <f t="shared" si="1"/>
        <v>193</v>
      </c>
      <c r="D14" s="6" t="s">
        <v>155</v>
      </c>
    </row>
    <row r="15">
      <c r="A15" s="54" t="s">
        <v>156</v>
      </c>
      <c r="B15" s="6" t="s">
        <v>157</v>
      </c>
      <c r="C15" s="55">
        <f t="shared" si="1"/>
        <v>194</v>
      </c>
      <c r="D15" s="6" t="s">
        <v>155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/>
      <c r="B1" s="6"/>
      <c r="C1" s="6" t="s">
        <v>158</v>
      </c>
      <c r="D1" s="6" t="s">
        <v>159</v>
      </c>
      <c r="E1" s="6" t="s">
        <v>160</v>
      </c>
      <c r="F1" s="6" t="s">
        <v>161</v>
      </c>
      <c r="G1" s="6" t="s">
        <v>162</v>
      </c>
      <c r="H1" s="6" t="s">
        <v>163</v>
      </c>
      <c r="I1" s="6" t="s">
        <v>164</v>
      </c>
      <c r="J1" s="6" t="s">
        <v>165</v>
      </c>
      <c r="K1" s="6" t="s">
        <v>166</v>
      </c>
    </row>
    <row r="2">
      <c r="A2" s="6"/>
      <c r="B2" s="6"/>
      <c r="C2" s="6" t="s">
        <v>104</v>
      </c>
      <c r="D2" s="6" t="s">
        <v>167</v>
      </c>
      <c r="E2" s="56">
        <v>65547.0</v>
      </c>
      <c r="F2" s="56">
        <v>1.6780032E7</v>
      </c>
      <c r="G2" s="56">
        <v>720897.0</v>
      </c>
      <c r="H2" s="6">
        <v>267.0</v>
      </c>
      <c r="I2" s="6">
        <v>2817.0</v>
      </c>
      <c r="J2" s="6">
        <v>2817.0</v>
      </c>
    </row>
    <row r="3">
      <c r="D3" s="6" t="s">
        <v>167</v>
      </c>
      <c r="E3" s="56">
        <v>65547.0</v>
      </c>
      <c r="F3" s="56">
        <v>1.6780032E7</v>
      </c>
      <c r="G3" s="56">
        <v>720897.0</v>
      </c>
      <c r="H3" s="6">
        <v>267.0</v>
      </c>
      <c r="I3" s="6">
        <v>2817.0</v>
      </c>
      <c r="J3" s="6">
        <v>2817.0</v>
      </c>
    </row>
    <row r="4">
      <c r="D4" s="6" t="s">
        <v>167</v>
      </c>
      <c r="E4" s="56">
        <v>65547.0</v>
      </c>
      <c r="F4" s="56">
        <v>1.6780032E7</v>
      </c>
      <c r="G4" s="56">
        <v>720897.0</v>
      </c>
      <c r="H4" s="6">
        <v>267.0</v>
      </c>
      <c r="I4" s="6">
        <v>2817.0</v>
      </c>
      <c r="J4" s="6">
        <v>2817.0</v>
      </c>
    </row>
    <row r="5">
      <c r="A5" s="6" t="s">
        <v>113</v>
      </c>
      <c r="B5" s="6" t="s">
        <v>168</v>
      </c>
      <c r="E5" s="56">
        <v>589970.0</v>
      </c>
      <c r="F5" s="56">
        <v>1.5103232E8</v>
      </c>
      <c r="G5" s="56">
        <v>9568265.0</v>
      </c>
      <c r="H5" s="6">
        <v>2450.0</v>
      </c>
      <c r="I5" s="6">
        <v>37385.0</v>
      </c>
      <c r="J5" s="6">
        <v>37385.0</v>
      </c>
    </row>
    <row r="6">
      <c r="A6" s="6"/>
      <c r="B6" s="6"/>
      <c r="C6" s="6" t="s">
        <v>104</v>
      </c>
      <c r="D6" s="6" t="s">
        <v>169</v>
      </c>
      <c r="E6" s="56">
        <v>1.1994052E7</v>
      </c>
      <c r="F6" s="56">
        <v>3.070477312E9</v>
      </c>
      <c r="G6" s="56">
        <v>1.2846007E7</v>
      </c>
    </row>
    <row r="7">
      <c r="A7" s="6" t="s">
        <v>113</v>
      </c>
      <c r="B7" s="6" t="s">
        <v>170</v>
      </c>
      <c r="E7" s="56">
        <v>3211450.0</v>
      </c>
      <c r="F7" s="56">
        <v>8.221312E8</v>
      </c>
      <c r="G7" s="56">
        <v>1.2189745E7</v>
      </c>
    </row>
    <row r="8">
      <c r="A8" s="6" t="s">
        <v>113</v>
      </c>
      <c r="B8" s="6" t="s">
        <v>171</v>
      </c>
      <c r="E8" s="56">
        <v>7864321.0</v>
      </c>
      <c r="F8" s="56">
        <v>2.013266177E9</v>
      </c>
      <c r="G8" s="56">
        <v>65656.0</v>
      </c>
      <c r="J8" s="6">
        <v>65912.0</v>
      </c>
      <c r="K8" s="56">
        <v>1.6842872E7</v>
      </c>
    </row>
    <row r="9">
      <c r="A9" s="6"/>
      <c r="B9" s="6"/>
      <c r="C9" s="6" t="s">
        <v>104</v>
      </c>
      <c r="D9" s="6" t="s">
        <v>172</v>
      </c>
      <c r="E9" s="6">
        <v>6292333.0</v>
      </c>
      <c r="G9" s="6">
        <v>7144288.0</v>
      </c>
    </row>
    <row r="10">
      <c r="A10" s="6"/>
      <c r="B10" s="6"/>
      <c r="C10" s="6" t="s">
        <v>104</v>
      </c>
      <c r="D10" s="6" t="s">
        <v>173</v>
      </c>
      <c r="E10" s="6">
        <v>6030185.0</v>
      </c>
      <c r="G10" s="6">
        <v>6882140.0</v>
      </c>
    </row>
    <row r="11">
      <c r="A11" s="6"/>
      <c r="B11" s="6"/>
      <c r="C11" s="6" t="s">
        <v>104</v>
      </c>
      <c r="D11" s="6" t="s">
        <v>174</v>
      </c>
      <c r="E11" s="6">
        <v>6095722.0</v>
      </c>
      <c r="G11" s="6">
        <v>6947677.0</v>
      </c>
    </row>
    <row r="12">
      <c r="A12" s="6"/>
      <c r="B12" s="6"/>
      <c r="C12" s="6" t="s">
        <v>104</v>
      </c>
      <c r="D12" s="6" t="s">
        <v>175</v>
      </c>
      <c r="G12" s="6">
        <v>7013214.0</v>
      </c>
    </row>
    <row r="13">
      <c r="A13" s="6"/>
      <c r="B13" s="6"/>
      <c r="C13" s="6" t="s">
        <v>104</v>
      </c>
      <c r="D13" s="6" t="s">
        <v>175</v>
      </c>
      <c r="G13" s="6">
        <v>7013214.0</v>
      </c>
    </row>
    <row r="14">
      <c r="A14" s="6"/>
      <c r="B14" s="6"/>
      <c r="C14" s="6" t="s">
        <v>104</v>
      </c>
      <c r="D14" s="6" t="s">
        <v>175</v>
      </c>
      <c r="G14" s="6">
        <v>7013214.0</v>
      </c>
    </row>
    <row r="15">
      <c r="A15" s="6"/>
      <c r="B15" s="6"/>
      <c r="C15" s="6" t="s">
        <v>104</v>
      </c>
      <c r="D15" s="6" t="s">
        <v>174</v>
      </c>
      <c r="G15" s="6">
        <v>6947677.0</v>
      </c>
    </row>
    <row r="16">
      <c r="A16" s="6"/>
      <c r="B16" s="6"/>
      <c r="C16" s="6" t="s">
        <v>104</v>
      </c>
      <c r="D16" s="6" t="s">
        <v>174</v>
      </c>
      <c r="G16" s="6">
        <v>6947677.0</v>
      </c>
    </row>
    <row r="17">
      <c r="A17" s="6"/>
      <c r="B17" s="6"/>
      <c r="C17" s="6" t="s">
        <v>104</v>
      </c>
      <c r="D17" s="6" t="s">
        <v>174</v>
      </c>
      <c r="G17" s="6">
        <v>6947677.0</v>
      </c>
    </row>
    <row r="18">
      <c r="A18" s="6"/>
      <c r="B18" s="6"/>
      <c r="C18" s="6" t="s">
        <v>104</v>
      </c>
      <c r="D18" s="6" t="s">
        <v>173</v>
      </c>
      <c r="G18" s="6">
        <v>6882140.0</v>
      </c>
    </row>
    <row r="19">
      <c r="A19" s="6"/>
      <c r="B19" s="6"/>
      <c r="C19" s="6" t="s">
        <v>104</v>
      </c>
      <c r="D19" s="6" t="s">
        <v>176</v>
      </c>
      <c r="G19" s="6">
        <v>6751066.0</v>
      </c>
    </row>
    <row r="20">
      <c r="A20" s="6"/>
      <c r="B20" s="6"/>
      <c r="C20" s="6" t="s">
        <v>104</v>
      </c>
      <c r="D20" s="6" t="s">
        <v>174</v>
      </c>
      <c r="G20" s="6">
        <v>6947677.0</v>
      </c>
    </row>
    <row r="21">
      <c r="A21" s="6"/>
      <c r="B21" s="6"/>
      <c r="C21" s="6" t="s">
        <v>104</v>
      </c>
      <c r="D21" s="6" t="s">
        <v>175</v>
      </c>
      <c r="G21" s="6">
        <v>7013214.0</v>
      </c>
    </row>
    <row r="22">
      <c r="A22" s="6"/>
      <c r="B22" s="6"/>
      <c r="C22" s="6" t="s">
        <v>104</v>
      </c>
      <c r="D22" s="6" t="s">
        <v>175</v>
      </c>
      <c r="G22" s="6">
        <v>7013214.0</v>
      </c>
    </row>
    <row r="23">
      <c r="A23" s="6"/>
      <c r="B23" s="6"/>
      <c r="C23" s="6" t="s">
        <v>104</v>
      </c>
      <c r="D23" s="6" t="s">
        <v>175</v>
      </c>
      <c r="G23" s="6">
        <v>7013214.0</v>
      </c>
    </row>
    <row r="24">
      <c r="A24" s="6"/>
      <c r="B24" s="6"/>
      <c r="C24" s="6" t="s">
        <v>104</v>
      </c>
      <c r="D24" s="6" t="s">
        <v>177</v>
      </c>
      <c r="G24" s="6">
        <v>6816603.0</v>
      </c>
    </row>
    <row r="25">
      <c r="A25" s="6"/>
      <c r="B25" s="6"/>
      <c r="C25" s="6" t="s">
        <v>104</v>
      </c>
      <c r="D25" s="6" t="s">
        <v>173</v>
      </c>
      <c r="G25" s="6">
        <v>6882140.0</v>
      </c>
    </row>
    <row r="26">
      <c r="A26" s="6"/>
      <c r="B26" s="6"/>
      <c r="C26" s="6" t="s">
        <v>104</v>
      </c>
      <c r="D26" s="6" t="s">
        <v>175</v>
      </c>
      <c r="G26" s="6">
        <v>7013214.0</v>
      </c>
    </row>
    <row r="27">
      <c r="A27" s="6"/>
      <c r="B27" s="6"/>
      <c r="C27" s="6" t="s">
        <v>104</v>
      </c>
      <c r="D27" s="6" t="s">
        <v>173</v>
      </c>
      <c r="G27" s="6">
        <v>6882140.0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20" max="24" width="12.63"/>
  </cols>
  <sheetData>
    <row r="1">
      <c r="A1" s="6" t="s">
        <v>158</v>
      </c>
      <c r="B1" s="6" t="s">
        <v>159</v>
      </c>
      <c r="C1" s="6" t="s">
        <v>158</v>
      </c>
      <c r="D1" s="6" t="s">
        <v>159</v>
      </c>
      <c r="E1" s="6" t="s">
        <v>160</v>
      </c>
      <c r="F1" s="6" t="s">
        <v>161</v>
      </c>
      <c r="G1" s="6" t="s">
        <v>162</v>
      </c>
      <c r="H1" s="6" t="s">
        <v>163</v>
      </c>
      <c r="I1" s="6" t="s">
        <v>164</v>
      </c>
      <c r="J1" s="6" t="s">
        <v>165</v>
      </c>
      <c r="K1" s="6" t="s">
        <v>166</v>
      </c>
    </row>
    <row r="2">
      <c r="A2" s="6"/>
      <c r="B2" s="6"/>
      <c r="C2" s="6" t="s">
        <v>104</v>
      </c>
      <c r="D2" s="6" t="s">
        <v>167</v>
      </c>
      <c r="E2" s="56">
        <v>65547.0</v>
      </c>
      <c r="F2" s="56">
        <v>1.6780032E7</v>
      </c>
      <c r="G2" s="56">
        <v>720897.0</v>
      </c>
      <c r="H2" s="6">
        <v>267.0</v>
      </c>
      <c r="I2" s="6">
        <v>2817.0</v>
      </c>
      <c r="J2" s="6">
        <v>2817.0</v>
      </c>
      <c r="U2" s="55">
        <f>(U21-U5)/(S21-S5)</f>
        <v>-51759.33523</v>
      </c>
    </row>
    <row r="3">
      <c r="A3" s="6" t="s">
        <v>113</v>
      </c>
      <c r="B3" s="6" t="s">
        <v>178</v>
      </c>
    </row>
    <row r="4">
      <c r="A4" s="6" t="s">
        <v>113</v>
      </c>
      <c r="B4" s="6" t="s">
        <v>179</v>
      </c>
      <c r="P4" s="6" t="s">
        <v>180</v>
      </c>
      <c r="Q4" s="6" t="s">
        <v>181</v>
      </c>
      <c r="R4" s="6" t="s">
        <v>182</v>
      </c>
      <c r="T4" s="6" t="s">
        <v>183</v>
      </c>
      <c r="U4" s="6" t="s">
        <v>184</v>
      </c>
      <c r="V4" s="6" t="s">
        <v>185</v>
      </c>
      <c r="X4" s="6" t="s">
        <v>186</v>
      </c>
      <c r="Y4" s="6" t="s">
        <v>187</v>
      </c>
      <c r="Z4" s="6" t="s">
        <v>188</v>
      </c>
      <c r="AA4" s="6" t="s">
        <v>189</v>
      </c>
    </row>
    <row r="5">
      <c r="A5" s="6"/>
      <c r="B5" s="6"/>
      <c r="C5" s="6" t="s">
        <v>104</v>
      </c>
      <c r="D5" s="6" t="s">
        <v>190</v>
      </c>
      <c r="M5" s="6" t="s">
        <v>113</v>
      </c>
      <c r="N5" s="6" t="s">
        <v>191</v>
      </c>
      <c r="O5" s="6" t="s">
        <v>104</v>
      </c>
      <c r="P5" s="6" t="s">
        <v>192</v>
      </c>
      <c r="Q5" s="55" t="str">
        <f t="shared" ref="Q5:Q24" si="2">CONCAT(CONCAT(CONCAT(RIGHT(P5,2), LEFT(RIGHT(P5, 4), 2)), RIGHT(LEFT(P5, 4), 2)), LEFT(P5, 2))</f>
        <v>0098038B</v>
      </c>
      <c r="R5" s="55" t="str">
        <f t="shared" ref="R5:R24" si="3">LEFT(N5,2)</f>
        <v>3F</v>
      </c>
      <c r="S5" s="55">
        <f t="shared" ref="S5:S24" si="4">HEX2DEC(R5)</f>
        <v>63</v>
      </c>
      <c r="T5" s="57">
        <f t="shared" ref="T5:U5" si="1">HEX2DEC(P5)</f>
        <v>2332268544</v>
      </c>
      <c r="U5" s="56">
        <f t="shared" si="1"/>
        <v>9962379</v>
      </c>
      <c r="V5" s="55">
        <f t="shared" ref="V5:V21" si="6">-13250389*S5+3167043080</f>
        <v>2332268573</v>
      </c>
      <c r="W5" s="58">
        <f t="shared" ref="W5:W24" si="7">(V5-T5)/T5</f>
        <v>0.00000001243424565</v>
      </c>
      <c r="X5" s="55">
        <f t="shared" ref="X5:X21" si="8">ROUND(-51759.33523*S5+13223217,0)</f>
        <v>9962379</v>
      </c>
      <c r="Y5" s="55" t="str">
        <f t="shared" ref="Y5:Y24" si="9">CONCAT(RIGHT(LEFT(P5,4),2),LEFT(P5,2))</f>
        <v>038B</v>
      </c>
      <c r="Z5" s="55">
        <f t="shared" ref="Z5:Z24" si="10">HEX2DEC(Y5)</f>
        <v>907</v>
      </c>
      <c r="AA5" s="55" t="str">
        <f t="shared" ref="AA5:AA24" si="11">CONCAT(right(P5, 2), LEFT(RIGHT(P5,4),2))</f>
        <v>0098</v>
      </c>
      <c r="AB5" s="55">
        <f>(763-907)/(248-63)</f>
        <v>-0.7783783784</v>
      </c>
    </row>
    <row r="6">
      <c r="A6" s="6"/>
      <c r="B6" s="6"/>
      <c r="C6" s="6" t="s">
        <v>104</v>
      </c>
      <c r="D6" s="6" t="s">
        <v>193</v>
      </c>
      <c r="M6" s="6" t="s">
        <v>113</v>
      </c>
      <c r="N6" s="6" t="s">
        <v>194</v>
      </c>
      <c r="O6" s="6" t="s">
        <v>104</v>
      </c>
      <c r="P6" s="6" t="s">
        <v>195</v>
      </c>
      <c r="Q6" s="55" t="str">
        <f t="shared" si="2"/>
        <v>006D0360</v>
      </c>
      <c r="R6" s="55" t="str">
        <f t="shared" si="3"/>
        <v>75</v>
      </c>
      <c r="S6" s="55">
        <f t="shared" si="4"/>
        <v>117</v>
      </c>
      <c r="T6" s="57">
        <f t="shared" ref="T6:U6" si="5">HEX2DEC(P6)</f>
        <v>1610837248</v>
      </c>
      <c r="U6" s="56">
        <f t="shared" si="5"/>
        <v>7144288</v>
      </c>
      <c r="V6" s="55">
        <f t="shared" si="6"/>
        <v>1616747567</v>
      </c>
      <c r="W6" s="58">
        <f t="shared" si="7"/>
        <v>0.00366909755</v>
      </c>
      <c r="X6" s="55">
        <f t="shared" si="8"/>
        <v>7167375</v>
      </c>
      <c r="Y6" s="55" t="str">
        <f t="shared" si="9"/>
        <v>0360</v>
      </c>
      <c r="Z6" s="55">
        <f t="shared" si="10"/>
        <v>864</v>
      </c>
      <c r="AA6" s="55" t="str">
        <f t="shared" si="11"/>
        <v>006D</v>
      </c>
    </row>
    <row r="7">
      <c r="A7" s="6"/>
      <c r="B7" s="6"/>
      <c r="C7" s="6" t="s">
        <v>104</v>
      </c>
      <c r="D7" s="6" t="s">
        <v>196</v>
      </c>
      <c r="M7" s="6" t="s">
        <v>113</v>
      </c>
      <c r="N7" s="6" t="s">
        <v>197</v>
      </c>
      <c r="O7" s="6" t="s">
        <v>104</v>
      </c>
      <c r="P7" s="6">
        <v>4.60353E7</v>
      </c>
      <c r="Q7" s="55" t="str">
        <f t="shared" si="2"/>
        <v>00530346</v>
      </c>
      <c r="R7" s="55" t="str">
        <f t="shared" si="3"/>
        <v>98</v>
      </c>
      <c r="S7" s="55">
        <f t="shared" si="4"/>
        <v>152</v>
      </c>
      <c r="T7" s="57">
        <f t="shared" ref="T7:U7" si="12">HEX2DEC(P7)</f>
        <v>1174622976</v>
      </c>
      <c r="U7" s="56">
        <f t="shared" si="12"/>
        <v>5440326</v>
      </c>
      <c r="V7" s="55">
        <f t="shared" si="6"/>
        <v>1152983952</v>
      </c>
      <c r="W7" s="58">
        <f t="shared" si="7"/>
        <v>-0.01842210177</v>
      </c>
      <c r="X7" s="55">
        <f t="shared" si="8"/>
        <v>5355798</v>
      </c>
      <c r="Y7" s="55" t="str">
        <f t="shared" si="9"/>
        <v>0346</v>
      </c>
      <c r="Z7" s="55">
        <f t="shared" si="10"/>
        <v>838</v>
      </c>
      <c r="AA7" s="55" t="str">
        <f t="shared" si="11"/>
        <v>0053</v>
      </c>
    </row>
    <row r="8">
      <c r="A8" s="6" t="s">
        <v>113</v>
      </c>
      <c r="B8" s="6" t="s">
        <v>198</v>
      </c>
      <c r="M8" s="6" t="s">
        <v>113</v>
      </c>
      <c r="N8" s="6" t="s">
        <v>199</v>
      </c>
      <c r="O8" s="6" t="s">
        <v>104</v>
      </c>
      <c r="P8" s="6" t="s">
        <v>200</v>
      </c>
      <c r="Q8" s="55" t="str">
        <f t="shared" si="2"/>
        <v>003F0332</v>
      </c>
      <c r="R8" s="55" t="str">
        <f t="shared" si="3"/>
        <v>AE</v>
      </c>
      <c r="S8" s="55">
        <f t="shared" si="4"/>
        <v>174</v>
      </c>
      <c r="T8" s="57">
        <f t="shared" ref="T8:U8" si="13">HEX2DEC(P8)</f>
        <v>839073536</v>
      </c>
      <c r="U8" s="56">
        <f t="shared" si="13"/>
        <v>4129586</v>
      </c>
      <c r="V8" s="55">
        <f t="shared" si="6"/>
        <v>861475394</v>
      </c>
      <c r="W8" s="58">
        <f t="shared" si="7"/>
        <v>0.02669832504</v>
      </c>
      <c r="X8" s="55">
        <f t="shared" si="8"/>
        <v>4217093</v>
      </c>
      <c r="Y8" s="55" t="str">
        <f t="shared" si="9"/>
        <v>0332</v>
      </c>
      <c r="Z8" s="55">
        <f t="shared" si="10"/>
        <v>818</v>
      </c>
      <c r="AA8" s="55" t="str">
        <f t="shared" si="11"/>
        <v>003F</v>
      </c>
    </row>
    <row r="9">
      <c r="A9" s="6"/>
      <c r="B9" s="6"/>
      <c r="C9" s="6" t="s">
        <v>104</v>
      </c>
      <c r="D9" s="6" t="s">
        <v>174</v>
      </c>
      <c r="M9" s="6" t="s">
        <v>113</v>
      </c>
      <c r="N9" s="6" t="s">
        <v>201</v>
      </c>
      <c r="O9" s="6" t="s">
        <v>104</v>
      </c>
      <c r="P9" s="6">
        <v>2.70334E7</v>
      </c>
      <c r="Q9" s="55" t="str">
        <f t="shared" si="2"/>
        <v>00340327</v>
      </c>
      <c r="R9" s="55" t="str">
        <f t="shared" si="3"/>
        <v>BD</v>
      </c>
      <c r="S9" s="55">
        <f t="shared" si="4"/>
        <v>189</v>
      </c>
      <c r="T9" s="57">
        <f t="shared" ref="T9:U9" si="14">HEX2DEC(P9)</f>
        <v>654521344</v>
      </c>
      <c r="U9" s="56">
        <f t="shared" si="14"/>
        <v>3408679</v>
      </c>
      <c r="V9" s="55">
        <f t="shared" si="6"/>
        <v>662719559</v>
      </c>
      <c r="W9" s="58">
        <f t="shared" si="7"/>
        <v>0.01252551208</v>
      </c>
      <c r="X9" s="55">
        <f t="shared" si="8"/>
        <v>3440703</v>
      </c>
      <c r="Y9" s="55" t="str">
        <f t="shared" si="9"/>
        <v>0327</v>
      </c>
      <c r="Z9" s="55">
        <f t="shared" si="10"/>
        <v>807</v>
      </c>
      <c r="AA9" s="55" t="str">
        <f t="shared" si="11"/>
        <v>0034</v>
      </c>
    </row>
    <row r="10">
      <c r="A10" s="6"/>
      <c r="B10" s="6"/>
      <c r="C10" s="6" t="s">
        <v>104</v>
      </c>
      <c r="D10" s="6" t="s">
        <v>202</v>
      </c>
      <c r="M10" s="6" t="s">
        <v>113</v>
      </c>
      <c r="N10" s="6" t="s">
        <v>203</v>
      </c>
      <c r="O10" s="6" t="s">
        <v>104</v>
      </c>
      <c r="P10" s="6" t="s">
        <v>204</v>
      </c>
      <c r="Q10" s="55" t="str">
        <f t="shared" si="2"/>
        <v>002D0320</v>
      </c>
      <c r="R10" s="55" t="str">
        <f t="shared" si="3"/>
        <v>C7</v>
      </c>
      <c r="S10" s="55">
        <f t="shared" si="4"/>
        <v>199</v>
      </c>
      <c r="T10" s="57">
        <f t="shared" ref="T10:U10" si="15">HEX2DEC(P10)</f>
        <v>537079040</v>
      </c>
      <c r="U10" s="56">
        <f t="shared" si="15"/>
        <v>2949920</v>
      </c>
      <c r="V10" s="55">
        <f t="shared" si="6"/>
        <v>530215669</v>
      </c>
      <c r="W10" s="58">
        <f t="shared" si="7"/>
        <v>-0.01277907066</v>
      </c>
      <c r="X10" s="55">
        <f t="shared" si="8"/>
        <v>2923109</v>
      </c>
      <c r="Y10" s="55" t="str">
        <f t="shared" si="9"/>
        <v>0320</v>
      </c>
      <c r="Z10" s="55">
        <f t="shared" si="10"/>
        <v>800</v>
      </c>
      <c r="AA10" s="55" t="str">
        <f t="shared" si="11"/>
        <v>002D</v>
      </c>
    </row>
    <row r="11">
      <c r="A11" s="6"/>
      <c r="B11" s="6"/>
      <c r="C11" s="6" t="s">
        <v>104</v>
      </c>
      <c r="D11" s="6" t="s">
        <v>172</v>
      </c>
      <c r="M11" s="6" t="s">
        <v>113</v>
      </c>
      <c r="N11" s="6" t="s">
        <v>205</v>
      </c>
      <c r="O11" s="6" t="s">
        <v>104</v>
      </c>
      <c r="P11" s="6" t="s">
        <v>206</v>
      </c>
      <c r="Q11" s="55" t="str">
        <f t="shared" si="2"/>
        <v>002A031D</v>
      </c>
      <c r="R11" s="55" t="str">
        <f t="shared" si="3"/>
        <v>CD</v>
      </c>
      <c r="S11" s="55">
        <f t="shared" si="4"/>
        <v>205</v>
      </c>
      <c r="T11" s="57">
        <f t="shared" ref="T11:U11" si="16">HEX2DEC(P11)</f>
        <v>486746624</v>
      </c>
      <c r="U11" s="56">
        <f t="shared" si="16"/>
        <v>2753309</v>
      </c>
      <c r="V11" s="55">
        <f t="shared" si="6"/>
        <v>450713335</v>
      </c>
      <c r="W11" s="58">
        <f t="shared" si="7"/>
        <v>-0.07402884216</v>
      </c>
      <c r="X11" s="55">
        <f t="shared" si="8"/>
        <v>2612553</v>
      </c>
      <c r="Y11" s="55" t="str">
        <f t="shared" si="9"/>
        <v>031D</v>
      </c>
      <c r="Z11" s="55">
        <f t="shared" si="10"/>
        <v>797</v>
      </c>
      <c r="AA11" s="55" t="str">
        <f t="shared" si="11"/>
        <v>002A</v>
      </c>
    </row>
    <row r="12">
      <c r="A12" s="6" t="s">
        <v>113</v>
      </c>
      <c r="B12" s="6" t="s">
        <v>207</v>
      </c>
      <c r="M12" s="6" t="s">
        <v>113</v>
      </c>
      <c r="N12" s="6" t="s">
        <v>208</v>
      </c>
      <c r="O12" s="6" t="s">
        <v>104</v>
      </c>
      <c r="P12" s="59" t="s">
        <v>209</v>
      </c>
      <c r="Q12" s="55" t="str">
        <f t="shared" si="2"/>
        <v>001E0311</v>
      </c>
      <c r="R12" s="55" t="str">
        <f t="shared" si="3"/>
        <v>D8</v>
      </c>
      <c r="S12" s="55">
        <f t="shared" si="4"/>
        <v>216</v>
      </c>
      <c r="T12" s="57">
        <f t="shared" ref="T12:U12" si="17">HEX2DEC(P12)</f>
        <v>285416960</v>
      </c>
      <c r="U12" s="56">
        <f t="shared" si="17"/>
        <v>1966865</v>
      </c>
      <c r="V12" s="55">
        <f t="shared" si="6"/>
        <v>304959056</v>
      </c>
      <c r="W12" s="58">
        <f t="shared" si="7"/>
        <v>0.06846858715</v>
      </c>
      <c r="X12" s="55">
        <f t="shared" si="8"/>
        <v>2043201</v>
      </c>
      <c r="Y12" s="55" t="str">
        <f t="shared" si="9"/>
        <v>0311</v>
      </c>
      <c r="Z12" s="55">
        <f t="shared" si="10"/>
        <v>785</v>
      </c>
      <c r="AA12" s="55" t="str">
        <f t="shared" si="11"/>
        <v>001E</v>
      </c>
    </row>
    <row r="13">
      <c r="C13" s="6" t="s">
        <v>104</v>
      </c>
      <c r="D13" s="6" t="s">
        <v>210</v>
      </c>
      <c r="M13" s="6" t="s">
        <v>113</v>
      </c>
      <c r="N13" s="6" t="s">
        <v>211</v>
      </c>
      <c r="O13" s="6" t="s">
        <v>104</v>
      </c>
      <c r="P13" s="6" t="s">
        <v>212</v>
      </c>
      <c r="Q13" s="55" t="str">
        <f t="shared" si="2"/>
        <v>0018030B</v>
      </c>
      <c r="R13" s="55" t="str">
        <f t="shared" si="3"/>
        <v>E0</v>
      </c>
      <c r="S13" s="55">
        <f t="shared" si="4"/>
        <v>224</v>
      </c>
      <c r="T13" s="57">
        <f t="shared" ref="T13:U13" si="18">HEX2DEC(P13)</f>
        <v>184752128</v>
      </c>
      <c r="U13" s="56">
        <f t="shared" si="18"/>
        <v>1573643</v>
      </c>
      <c r="V13" s="55">
        <f t="shared" si="6"/>
        <v>198955944</v>
      </c>
      <c r="W13" s="58">
        <f t="shared" si="7"/>
        <v>0.07688039187</v>
      </c>
      <c r="X13" s="55">
        <f t="shared" si="8"/>
        <v>1629126</v>
      </c>
      <c r="Y13" s="55" t="str">
        <f t="shared" si="9"/>
        <v>030B</v>
      </c>
      <c r="Z13" s="55">
        <f t="shared" si="10"/>
        <v>779</v>
      </c>
      <c r="AA13" s="55" t="str">
        <f t="shared" si="11"/>
        <v>0018</v>
      </c>
    </row>
    <row r="14">
      <c r="C14" s="6" t="s">
        <v>104</v>
      </c>
      <c r="D14" s="6" t="s">
        <v>213</v>
      </c>
      <c r="L14" s="6" t="s">
        <v>214</v>
      </c>
      <c r="M14" s="6" t="s">
        <v>113</v>
      </c>
      <c r="N14" s="6" t="s">
        <v>215</v>
      </c>
      <c r="O14" s="6" t="s">
        <v>104</v>
      </c>
      <c r="P14" s="6" t="s">
        <v>216</v>
      </c>
      <c r="Q14" s="55" t="str">
        <f t="shared" si="2"/>
        <v>0017030A</v>
      </c>
      <c r="R14" s="55" t="str">
        <f t="shared" si="3"/>
        <v>E1</v>
      </c>
      <c r="S14" s="55">
        <f t="shared" si="4"/>
        <v>225</v>
      </c>
      <c r="T14" s="57">
        <f t="shared" ref="T14:U14" si="19">HEX2DEC(P14)</f>
        <v>167974656</v>
      </c>
      <c r="U14" s="56">
        <f t="shared" si="19"/>
        <v>1508106</v>
      </c>
      <c r="V14" s="55">
        <f t="shared" si="6"/>
        <v>185705555</v>
      </c>
      <c r="W14" s="58">
        <f t="shared" si="7"/>
        <v>0.1055569895</v>
      </c>
      <c r="X14" s="55">
        <f t="shared" si="8"/>
        <v>1577367</v>
      </c>
      <c r="Y14" s="55" t="str">
        <f t="shared" si="9"/>
        <v>030A</v>
      </c>
      <c r="Z14" s="55">
        <f t="shared" si="10"/>
        <v>778</v>
      </c>
      <c r="AA14" s="55" t="str">
        <f t="shared" si="11"/>
        <v>0017</v>
      </c>
    </row>
    <row r="15">
      <c r="C15" s="6" t="s">
        <v>104</v>
      </c>
      <c r="D15" s="6" t="s">
        <v>217</v>
      </c>
      <c r="M15" s="6" t="s">
        <v>113</v>
      </c>
      <c r="N15" s="6" t="s">
        <v>218</v>
      </c>
      <c r="O15" s="6" t="s">
        <v>104</v>
      </c>
      <c r="P15" s="59" t="s">
        <v>219</v>
      </c>
      <c r="Q15" s="55" t="str">
        <f t="shared" si="2"/>
        <v>00140307</v>
      </c>
      <c r="R15" s="55" t="str">
        <f t="shared" si="3"/>
        <v>E2</v>
      </c>
      <c r="S15" s="55">
        <f t="shared" si="4"/>
        <v>226</v>
      </c>
      <c r="T15" s="57">
        <f t="shared" ref="T15:U15" si="20">HEX2DEC(P15)</f>
        <v>117642240</v>
      </c>
      <c r="U15" s="56">
        <f t="shared" si="20"/>
        <v>1311495</v>
      </c>
      <c r="V15" s="55">
        <f t="shared" si="6"/>
        <v>172455166</v>
      </c>
      <c r="W15" s="58">
        <f t="shared" si="7"/>
        <v>0.4659289555</v>
      </c>
      <c r="X15" s="55">
        <f t="shared" si="8"/>
        <v>1525607</v>
      </c>
      <c r="Y15" s="55" t="str">
        <f t="shared" si="9"/>
        <v>0307</v>
      </c>
      <c r="Z15" s="55">
        <f t="shared" si="10"/>
        <v>775</v>
      </c>
      <c r="AA15" s="55" t="str">
        <f t="shared" si="11"/>
        <v>0014</v>
      </c>
    </row>
    <row r="16">
      <c r="A16" s="6" t="s">
        <v>113</v>
      </c>
      <c r="B16" s="6" t="s">
        <v>220</v>
      </c>
      <c r="M16" s="6" t="s">
        <v>113</v>
      </c>
      <c r="N16" s="6" t="s">
        <v>221</v>
      </c>
      <c r="O16" s="6" t="s">
        <v>104</v>
      </c>
      <c r="P16" s="59" t="s">
        <v>222</v>
      </c>
      <c r="Q16" s="55" t="str">
        <f t="shared" si="2"/>
        <v>00130306</v>
      </c>
      <c r="R16" s="55" t="str">
        <f t="shared" si="3"/>
        <v>E3</v>
      </c>
      <c r="S16" s="55">
        <f t="shared" si="4"/>
        <v>227</v>
      </c>
      <c r="T16" s="57">
        <f t="shared" ref="T16:U16" si="21">HEX2DEC(P16)</f>
        <v>100864768</v>
      </c>
      <c r="U16" s="56">
        <f t="shared" si="21"/>
        <v>1245958</v>
      </c>
      <c r="V16" s="55">
        <f t="shared" si="6"/>
        <v>159204777</v>
      </c>
      <c r="W16" s="58">
        <f t="shared" si="7"/>
        <v>0.5783982867</v>
      </c>
      <c r="X16" s="55">
        <f t="shared" si="8"/>
        <v>1473848</v>
      </c>
      <c r="Y16" s="55" t="str">
        <f t="shared" si="9"/>
        <v>0306</v>
      </c>
      <c r="Z16" s="55">
        <f t="shared" si="10"/>
        <v>774</v>
      </c>
      <c r="AA16" s="55" t="str">
        <f t="shared" si="11"/>
        <v>0013</v>
      </c>
    </row>
    <row r="17">
      <c r="C17" s="6" t="s">
        <v>104</v>
      </c>
      <c r="D17" s="6" t="s">
        <v>223</v>
      </c>
      <c r="M17" s="6" t="s">
        <v>113</v>
      </c>
      <c r="N17" s="6" t="s">
        <v>224</v>
      </c>
      <c r="O17" s="6" t="s">
        <v>104</v>
      </c>
      <c r="P17" s="59" t="s">
        <v>225</v>
      </c>
      <c r="Q17" s="55" t="str">
        <f t="shared" si="2"/>
        <v>00110304</v>
      </c>
      <c r="R17" s="55" t="str">
        <f t="shared" si="3"/>
        <v>E6</v>
      </c>
      <c r="S17" s="55">
        <f t="shared" si="4"/>
        <v>230</v>
      </c>
      <c r="T17" s="57">
        <f t="shared" ref="T17:U17" si="22">HEX2DEC(P17)</f>
        <v>67309824</v>
      </c>
      <c r="U17" s="56">
        <f t="shared" si="22"/>
        <v>1114884</v>
      </c>
      <c r="V17" s="55">
        <f t="shared" si="6"/>
        <v>119453610</v>
      </c>
      <c r="W17" s="58">
        <f t="shared" si="7"/>
        <v>0.7746831428</v>
      </c>
      <c r="X17" s="55">
        <f t="shared" si="8"/>
        <v>1318570</v>
      </c>
      <c r="Y17" s="55" t="str">
        <f t="shared" si="9"/>
        <v>0304</v>
      </c>
      <c r="Z17" s="55">
        <f t="shared" si="10"/>
        <v>772</v>
      </c>
      <c r="AA17" s="55" t="str">
        <f t="shared" si="11"/>
        <v>0011</v>
      </c>
    </row>
    <row r="18">
      <c r="C18" s="6" t="s">
        <v>104</v>
      </c>
      <c r="D18" s="6" t="s">
        <v>226</v>
      </c>
      <c r="M18" s="6" t="s">
        <v>113</v>
      </c>
      <c r="N18" s="6" t="s">
        <v>227</v>
      </c>
      <c r="O18" s="6" t="s">
        <v>104</v>
      </c>
      <c r="P18" s="59" t="s">
        <v>225</v>
      </c>
      <c r="Q18" s="55" t="str">
        <f t="shared" si="2"/>
        <v>00110304</v>
      </c>
      <c r="R18" s="55" t="str">
        <f t="shared" si="3"/>
        <v>E8</v>
      </c>
      <c r="S18" s="55">
        <f t="shared" si="4"/>
        <v>232</v>
      </c>
      <c r="T18" s="57">
        <f t="shared" ref="T18:U18" si="23">HEX2DEC(P18)</f>
        <v>67309824</v>
      </c>
      <c r="U18" s="56">
        <f t="shared" si="23"/>
        <v>1114884</v>
      </c>
      <c r="V18" s="55">
        <f t="shared" si="6"/>
        <v>92952832</v>
      </c>
      <c r="W18" s="58">
        <f t="shared" si="7"/>
        <v>0.3809697675</v>
      </c>
      <c r="X18" s="55">
        <f t="shared" si="8"/>
        <v>1215051</v>
      </c>
      <c r="Y18" s="55" t="str">
        <f t="shared" si="9"/>
        <v>0304</v>
      </c>
      <c r="Z18" s="55">
        <f t="shared" si="10"/>
        <v>772</v>
      </c>
      <c r="AA18" s="55" t="str">
        <f t="shared" si="11"/>
        <v>0011</v>
      </c>
    </row>
    <row r="19">
      <c r="C19" s="6" t="s">
        <v>104</v>
      </c>
      <c r="D19" s="6" t="s">
        <v>228</v>
      </c>
      <c r="M19" s="6" t="s">
        <v>113</v>
      </c>
      <c r="N19" s="6" t="s">
        <v>229</v>
      </c>
      <c r="O19" s="6" t="s">
        <v>104</v>
      </c>
      <c r="P19" s="59" t="s">
        <v>230</v>
      </c>
      <c r="Q19" s="55" t="str">
        <f t="shared" si="2"/>
        <v>000F0302</v>
      </c>
      <c r="R19" s="55" t="str">
        <f t="shared" si="3"/>
        <v>EB</v>
      </c>
      <c r="S19" s="55">
        <f t="shared" si="4"/>
        <v>235</v>
      </c>
      <c r="T19" s="57">
        <f t="shared" ref="T19:U19" si="24">HEX2DEC(P19)</f>
        <v>33754880</v>
      </c>
      <c r="U19" s="56">
        <f t="shared" si="24"/>
        <v>983810</v>
      </c>
      <c r="V19" s="55">
        <f t="shared" si="6"/>
        <v>53201665</v>
      </c>
      <c r="W19" s="58">
        <f t="shared" si="7"/>
        <v>0.5761177347</v>
      </c>
      <c r="X19" s="55">
        <f t="shared" si="8"/>
        <v>1059773</v>
      </c>
      <c r="Y19" s="55" t="str">
        <f t="shared" si="9"/>
        <v>0302</v>
      </c>
      <c r="Z19" s="55">
        <f t="shared" si="10"/>
        <v>770</v>
      </c>
      <c r="AA19" s="55" t="str">
        <f t="shared" si="11"/>
        <v>000F</v>
      </c>
    </row>
    <row r="20">
      <c r="A20" s="6" t="s">
        <v>113</v>
      </c>
      <c r="B20" s="6" t="s">
        <v>231</v>
      </c>
      <c r="M20" s="6" t="s">
        <v>113</v>
      </c>
      <c r="N20" s="6" t="s">
        <v>232</v>
      </c>
      <c r="O20" s="6" t="s">
        <v>104</v>
      </c>
      <c r="P20" s="59" t="s">
        <v>233</v>
      </c>
      <c r="Q20" s="55" t="str">
        <f t="shared" si="2"/>
        <v>00100303</v>
      </c>
      <c r="R20" s="55" t="str">
        <f t="shared" si="3"/>
        <v>ED</v>
      </c>
      <c r="S20" s="55">
        <f t="shared" si="4"/>
        <v>237</v>
      </c>
      <c r="T20" s="56">
        <v>1.6333333E7</v>
      </c>
      <c r="U20" s="56">
        <f t="shared" ref="U20:U21" si="25">HEX2DEC(Q20)</f>
        <v>1049347</v>
      </c>
      <c r="V20" s="55">
        <f t="shared" si="6"/>
        <v>26700887</v>
      </c>
      <c r="W20" s="58">
        <f t="shared" si="7"/>
        <v>0.634748217</v>
      </c>
      <c r="X20" s="55">
        <f t="shared" si="8"/>
        <v>956255</v>
      </c>
      <c r="Y20" s="55" t="str">
        <f t="shared" si="9"/>
        <v>0303</v>
      </c>
      <c r="Z20" s="55">
        <f t="shared" si="10"/>
        <v>771</v>
      </c>
      <c r="AA20" s="55" t="str">
        <f t="shared" si="11"/>
        <v>0010</v>
      </c>
    </row>
    <row r="21">
      <c r="C21" s="6" t="s">
        <v>104</v>
      </c>
      <c r="D21" s="6" t="s">
        <v>234</v>
      </c>
      <c r="L21" s="6" t="s">
        <v>214</v>
      </c>
      <c r="M21" s="6" t="s">
        <v>113</v>
      </c>
      <c r="N21" s="6" t="s">
        <v>235</v>
      </c>
      <c r="O21" s="6" t="s">
        <v>104</v>
      </c>
      <c r="P21" s="59" t="s">
        <v>236</v>
      </c>
      <c r="Q21" s="55" t="str">
        <f t="shared" si="2"/>
        <v>000D0300</v>
      </c>
      <c r="R21" s="55" t="str">
        <f t="shared" si="3"/>
        <v>EF</v>
      </c>
      <c r="S21" s="55">
        <f t="shared" si="4"/>
        <v>239</v>
      </c>
      <c r="T21" s="56">
        <v>200000.0</v>
      </c>
      <c r="U21" s="56">
        <f t="shared" si="25"/>
        <v>852736</v>
      </c>
      <c r="V21" s="55">
        <f t="shared" si="6"/>
        <v>200109</v>
      </c>
      <c r="W21" s="58">
        <f t="shared" si="7"/>
        <v>0.000545</v>
      </c>
      <c r="X21" s="55">
        <f t="shared" si="8"/>
        <v>852736</v>
      </c>
      <c r="Y21" s="55" t="str">
        <f t="shared" si="9"/>
        <v>0300</v>
      </c>
      <c r="Z21" s="55">
        <f t="shared" si="10"/>
        <v>768</v>
      </c>
      <c r="AA21" s="55" t="str">
        <f t="shared" si="11"/>
        <v>000D</v>
      </c>
    </row>
    <row r="22">
      <c r="C22" s="6" t="s">
        <v>104</v>
      </c>
      <c r="D22" s="6" t="s">
        <v>237</v>
      </c>
      <c r="M22" s="6" t="s">
        <v>113</v>
      </c>
      <c r="N22" s="6" t="s">
        <v>238</v>
      </c>
      <c r="O22" s="6" t="s">
        <v>104</v>
      </c>
      <c r="P22" s="59" t="s">
        <v>239</v>
      </c>
      <c r="Q22" s="55" t="str">
        <f t="shared" si="2"/>
        <v>010B02FF</v>
      </c>
      <c r="R22" s="55" t="str">
        <f t="shared" si="3"/>
        <v>F0</v>
      </c>
      <c r="S22" s="55">
        <f t="shared" si="4"/>
        <v>240</v>
      </c>
      <c r="T22" s="57">
        <f t="shared" ref="T22:U22" si="26">HEX2DEC(P22)</f>
        <v>4278323969</v>
      </c>
      <c r="U22" s="56">
        <f t="shared" si="26"/>
        <v>17498879</v>
      </c>
      <c r="W22" s="55">
        <f t="shared" si="7"/>
        <v>-1</v>
      </c>
      <c r="X22" s="56">
        <v>1.7498879E7</v>
      </c>
      <c r="Y22" s="55" t="str">
        <f t="shared" si="9"/>
        <v>02FF</v>
      </c>
      <c r="Z22" s="55">
        <f t="shared" si="10"/>
        <v>767</v>
      </c>
      <c r="AA22" s="55" t="str">
        <f t="shared" si="11"/>
        <v>010B</v>
      </c>
    </row>
    <row r="23">
      <c r="C23" s="6" t="s">
        <v>104</v>
      </c>
      <c r="D23" s="6" t="s">
        <v>240</v>
      </c>
      <c r="M23" s="6" t="s">
        <v>113</v>
      </c>
      <c r="N23" s="6" t="s">
        <v>241</v>
      </c>
      <c r="O23" s="6" t="s">
        <v>104</v>
      </c>
      <c r="P23" s="59" t="s">
        <v>242</v>
      </c>
      <c r="Q23" s="55" t="str">
        <f t="shared" si="2"/>
        <v>010902FD</v>
      </c>
      <c r="R23" s="55" t="str">
        <f t="shared" si="3"/>
        <v>F3</v>
      </c>
      <c r="S23" s="55">
        <f t="shared" si="4"/>
        <v>243</v>
      </c>
      <c r="T23" s="57">
        <f t="shared" ref="T23:U23" si="27">HEX2DEC(P23)</f>
        <v>4244769025</v>
      </c>
      <c r="U23" s="56">
        <f t="shared" si="27"/>
        <v>17367805</v>
      </c>
      <c r="W23" s="55">
        <f t="shared" si="7"/>
        <v>-1</v>
      </c>
      <c r="X23" s="57">
        <f t="shared" ref="X23:X25" si="29">ROUND(X22-51759.33,0)</f>
        <v>17447120</v>
      </c>
      <c r="Y23" s="55" t="str">
        <f t="shared" si="9"/>
        <v>02FD</v>
      </c>
      <c r="Z23" s="55">
        <f t="shared" si="10"/>
        <v>765</v>
      </c>
      <c r="AA23" s="55" t="str">
        <f t="shared" si="11"/>
        <v>0109</v>
      </c>
    </row>
    <row r="24">
      <c r="B24" s="6" t="s">
        <v>203</v>
      </c>
      <c r="M24" s="6" t="s">
        <v>113</v>
      </c>
      <c r="N24" s="6" t="s">
        <v>243</v>
      </c>
      <c r="O24" s="6" t="s">
        <v>104</v>
      </c>
      <c r="P24" s="59" t="s">
        <v>244</v>
      </c>
      <c r="Q24" s="55" t="str">
        <f t="shared" si="2"/>
        <v>010702FB</v>
      </c>
      <c r="R24" s="55" t="str">
        <f t="shared" si="3"/>
        <v>F8</v>
      </c>
      <c r="S24" s="55">
        <f t="shared" si="4"/>
        <v>248</v>
      </c>
      <c r="T24" s="57">
        <f t="shared" ref="T24:U24" si="28">HEX2DEC(P24)</f>
        <v>4211214081</v>
      </c>
      <c r="U24" s="56">
        <f t="shared" si="28"/>
        <v>17236731</v>
      </c>
      <c r="W24" s="55">
        <f t="shared" si="7"/>
        <v>-1</v>
      </c>
      <c r="X24" s="57">
        <f t="shared" si="29"/>
        <v>17395361</v>
      </c>
      <c r="Y24" s="55" t="str">
        <f t="shared" si="9"/>
        <v>02FB</v>
      </c>
      <c r="Z24" s="55">
        <f t="shared" si="10"/>
        <v>763</v>
      </c>
      <c r="AA24" s="55" t="str">
        <f t="shared" si="11"/>
        <v>0107</v>
      </c>
    </row>
    <row r="25">
      <c r="D25" s="6" t="s">
        <v>245</v>
      </c>
      <c r="X25" s="57">
        <f t="shared" si="29"/>
        <v>17343602</v>
      </c>
    </row>
    <row r="26">
      <c r="B26" s="6" t="s">
        <v>205</v>
      </c>
    </row>
    <row r="28">
      <c r="T28" s="55">
        <f>(T22-T23)/3</f>
        <v>11184981.33</v>
      </c>
    </row>
    <row r="29">
      <c r="P29" s="6">
        <f>1200/763</f>
        <v>1.572739187</v>
      </c>
      <c r="Q29" s="55">
        <f>P29*Z5</f>
        <v>1426.474443</v>
      </c>
    </row>
    <row r="30">
      <c r="M30" s="60"/>
    </row>
    <row r="31">
      <c r="M31" s="61"/>
    </row>
    <row r="32">
      <c r="M32" s="6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2" t="s">
        <v>246</v>
      </c>
      <c r="B1" s="62" t="s">
        <v>247</v>
      </c>
      <c r="C1" s="62" t="s">
        <v>248</v>
      </c>
      <c r="D1" s="63" t="s">
        <v>249</v>
      </c>
      <c r="E1" s="63" t="s">
        <v>250</v>
      </c>
      <c r="F1" s="62" t="s">
        <v>251</v>
      </c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>
      <c r="A2" s="6">
        <v>0.0</v>
      </c>
      <c r="B2" s="6">
        <f t="shared" ref="B2:B257" si="1">ROUND(-0.794*A2 + 957,0)</f>
        <v>957</v>
      </c>
      <c r="C2" s="55" t="str">
        <f t="shared" ref="C2:C257" si="2">CONCAT(0,DEC2HEX(B2))</f>
        <v>03BD</v>
      </c>
      <c r="D2" s="65" t="str">
        <f t="shared" ref="D2:D257" si="3">DEC2HEX(A2)</f>
        <v>0</v>
      </c>
      <c r="E2" s="65" t="str">
        <f t="shared" ref="E2:E257" si="4">CONCAT(RIGHT(C2,2), LEFT(C2,2))</f>
        <v>BD03</v>
      </c>
      <c r="F2" s="6">
        <v>15.17</v>
      </c>
      <c r="O2" s="55">
        <f>15.2-0.0126*255</f>
        <v>11.987</v>
      </c>
    </row>
    <row r="3">
      <c r="A3" s="6">
        <v>1.0</v>
      </c>
      <c r="B3" s="6">
        <f t="shared" si="1"/>
        <v>956</v>
      </c>
      <c r="C3" s="55" t="str">
        <f t="shared" si="2"/>
        <v>03BC</v>
      </c>
      <c r="D3" s="65" t="str">
        <f t="shared" si="3"/>
        <v>1</v>
      </c>
      <c r="E3" s="65" t="str">
        <f t="shared" si="4"/>
        <v>BC03</v>
      </c>
      <c r="F3" s="6">
        <v>15.16</v>
      </c>
    </row>
    <row r="4">
      <c r="A4" s="6">
        <v>2.0</v>
      </c>
      <c r="B4" s="6">
        <f t="shared" si="1"/>
        <v>955</v>
      </c>
      <c r="C4" s="55" t="str">
        <f t="shared" si="2"/>
        <v>03BB</v>
      </c>
      <c r="D4" s="65" t="str">
        <f t="shared" si="3"/>
        <v>2</v>
      </c>
      <c r="E4" s="65" t="str">
        <f t="shared" si="4"/>
        <v>BB03</v>
      </c>
      <c r="F4" s="6">
        <v>15.15</v>
      </c>
    </row>
    <row r="5">
      <c r="A5" s="6">
        <v>3.0</v>
      </c>
      <c r="B5" s="6">
        <f t="shared" si="1"/>
        <v>955</v>
      </c>
      <c r="C5" s="55" t="str">
        <f t="shared" si="2"/>
        <v>03BB</v>
      </c>
      <c r="D5" s="65" t="str">
        <f t="shared" si="3"/>
        <v>3</v>
      </c>
      <c r="E5" s="65" t="str">
        <f t="shared" si="4"/>
        <v>BB03</v>
      </c>
      <c r="F5" s="6">
        <v>15.14</v>
      </c>
    </row>
    <row r="6">
      <c r="A6" s="6">
        <v>4.0</v>
      </c>
      <c r="B6" s="6">
        <f t="shared" si="1"/>
        <v>954</v>
      </c>
      <c r="C6" s="55" t="str">
        <f t="shared" si="2"/>
        <v>03BA</v>
      </c>
      <c r="D6" s="65" t="str">
        <f t="shared" si="3"/>
        <v>4</v>
      </c>
      <c r="E6" s="65" t="str">
        <f t="shared" si="4"/>
        <v>BA03</v>
      </c>
      <c r="F6" s="6">
        <v>15.12</v>
      </c>
    </row>
    <row r="7">
      <c r="A7" s="6">
        <v>5.0</v>
      </c>
      <c r="B7" s="6">
        <f t="shared" si="1"/>
        <v>953</v>
      </c>
      <c r="C7" s="55" t="str">
        <f t="shared" si="2"/>
        <v>03B9</v>
      </c>
      <c r="D7" s="65" t="str">
        <f t="shared" si="3"/>
        <v>5</v>
      </c>
      <c r="E7" s="65" t="str">
        <f t="shared" si="4"/>
        <v>B903</v>
      </c>
      <c r="F7" s="6">
        <v>15.11</v>
      </c>
    </row>
    <row r="8">
      <c r="A8" s="6">
        <v>6.0</v>
      </c>
      <c r="B8" s="6">
        <f t="shared" si="1"/>
        <v>952</v>
      </c>
      <c r="C8" s="55" t="str">
        <f t="shared" si="2"/>
        <v>03B8</v>
      </c>
      <c r="D8" s="65" t="str">
        <f t="shared" si="3"/>
        <v>6</v>
      </c>
      <c r="E8" s="65" t="str">
        <f t="shared" si="4"/>
        <v>B803</v>
      </c>
      <c r="F8" s="6">
        <v>15.1</v>
      </c>
    </row>
    <row r="9">
      <c r="A9" s="6">
        <v>7.0</v>
      </c>
      <c r="B9" s="6">
        <f t="shared" si="1"/>
        <v>951</v>
      </c>
      <c r="C9" s="55" t="str">
        <f t="shared" si="2"/>
        <v>03B7</v>
      </c>
      <c r="D9" s="65" t="str">
        <f t="shared" si="3"/>
        <v>7</v>
      </c>
      <c r="E9" s="65" t="str">
        <f t="shared" si="4"/>
        <v>B703</v>
      </c>
      <c r="F9" s="6">
        <v>15.09</v>
      </c>
    </row>
    <row r="10">
      <c r="A10" s="6">
        <v>8.0</v>
      </c>
      <c r="B10" s="6">
        <f t="shared" si="1"/>
        <v>951</v>
      </c>
      <c r="C10" s="55" t="str">
        <f t="shared" si="2"/>
        <v>03B7</v>
      </c>
      <c r="D10" s="65" t="str">
        <f t="shared" si="3"/>
        <v>8</v>
      </c>
      <c r="E10" s="65" t="str">
        <f t="shared" si="4"/>
        <v>B703</v>
      </c>
    </row>
    <row r="11">
      <c r="A11" s="6">
        <v>9.0</v>
      </c>
      <c r="B11" s="6">
        <f t="shared" si="1"/>
        <v>950</v>
      </c>
      <c r="C11" s="55" t="str">
        <f t="shared" si="2"/>
        <v>03B6</v>
      </c>
      <c r="D11" s="65" t="str">
        <f t="shared" si="3"/>
        <v>9</v>
      </c>
      <c r="E11" s="65" t="str">
        <f t="shared" si="4"/>
        <v>B603</v>
      </c>
    </row>
    <row r="12">
      <c r="A12" s="6">
        <v>10.0</v>
      </c>
      <c r="B12" s="6">
        <f t="shared" si="1"/>
        <v>949</v>
      </c>
      <c r="C12" s="55" t="str">
        <f t="shared" si="2"/>
        <v>03B5</v>
      </c>
      <c r="D12" s="65" t="str">
        <f t="shared" si="3"/>
        <v>A</v>
      </c>
      <c r="E12" s="65" t="str">
        <f t="shared" si="4"/>
        <v>B503</v>
      </c>
    </row>
    <row r="13">
      <c r="A13" s="6">
        <v>11.0</v>
      </c>
      <c r="B13" s="6">
        <f t="shared" si="1"/>
        <v>948</v>
      </c>
      <c r="C13" s="55" t="str">
        <f t="shared" si="2"/>
        <v>03B4</v>
      </c>
      <c r="D13" s="65" t="str">
        <f t="shared" si="3"/>
        <v>B</v>
      </c>
      <c r="E13" s="65" t="str">
        <f t="shared" si="4"/>
        <v>B403</v>
      </c>
    </row>
    <row r="14">
      <c r="A14" s="6">
        <v>12.0</v>
      </c>
      <c r="B14" s="6">
        <f t="shared" si="1"/>
        <v>947</v>
      </c>
      <c r="C14" s="55" t="str">
        <f t="shared" si="2"/>
        <v>03B3</v>
      </c>
      <c r="D14" s="65" t="str">
        <f t="shared" si="3"/>
        <v>C</v>
      </c>
      <c r="E14" s="65" t="str">
        <f t="shared" si="4"/>
        <v>B303</v>
      </c>
    </row>
    <row r="15">
      <c r="A15" s="6">
        <v>13.0</v>
      </c>
      <c r="B15" s="6">
        <f t="shared" si="1"/>
        <v>947</v>
      </c>
      <c r="C15" s="55" t="str">
        <f t="shared" si="2"/>
        <v>03B3</v>
      </c>
      <c r="D15" s="65" t="str">
        <f t="shared" si="3"/>
        <v>D</v>
      </c>
      <c r="E15" s="65" t="str">
        <f t="shared" si="4"/>
        <v>B303</v>
      </c>
    </row>
    <row r="16">
      <c r="A16" s="6">
        <v>14.0</v>
      </c>
      <c r="B16" s="6">
        <f t="shared" si="1"/>
        <v>946</v>
      </c>
      <c r="C16" s="55" t="str">
        <f t="shared" si="2"/>
        <v>03B2</v>
      </c>
      <c r="D16" s="65" t="str">
        <f t="shared" si="3"/>
        <v>E</v>
      </c>
      <c r="E16" s="65" t="str">
        <f t="shared" si="4"/>
        <v>B203</v>
      </c>
    </row>
    <row r="17">
      <c r="A17" s="6">
        <v>15.0</v>
      </c>
      <c r="B17" s="6">
        <f t="shared" si="1"/>
        <v>945</v>
      </c>
      <c r="C17" s="55" t="str">
        <f t="shared" si="2"/>
        <v>03B1</v>
      </c>
      <c r="D17" s="65" t="str">
        <f t="shared" si="3"/>
        <v>F</v>
      </c>
      <c r="E17" s="65" t="str">
        <f t="shared" si="4"/>
        <v>B103</v>
      </c>
    </row>
    <row r="18">
      <c r="A18" s="6">
        <v>16.0</v>
      </c>
      <c r="B18" s="6">
        <f t="shared" si="1"/>
        <v>944</v>
      </c>
      <c r="C18" s="55" t="str">
        <f t="shared" si="2"/>
        <v>03B0</v>
      </c>
      <c r="D18" s="65" t="str">
        <f t="shared" si="3"/>
        <v>10</v>
      </c>
      <c r="E18" s="65" t="str">
        <f t="shared" si="4"/>
        <v>B003</v>
      </c>
      <c r="F18" s="6">
        <v>14.97</v>
      </c>
    </row>
    <row r="19">
      <c r="A19" s="6">
        <v>17.0</v>
      </c>
      <c r="B19" s="6">
        <f t="shared" si="1"/>
        <v>944</v>
      </c>
      <c r="C19" s="55" t="str">
        <f t="shared" si="2"/>
        <v>03B0</v>
      </c>
      <c r="D19" s="65" t="str">
        <f t="shared" si="3"/>
        <v>11</v>
      </c>
      <c r="E19" s="65" t="str">
        <f t="shared" si="4"/>
        <v>B003</v>
      </c>
    </row>
    <row r="20">
      <c r="A20" s="6">
        <v>18.0</v>
      </c>
      <c r="B20" s="6">
        <f t="shared" si="1"/>
        <v>943</v>
      </c>
      <c r="C20" s="55" t="str">
        <f t="shared" si="2"/>
        <v>03AF</v>
      </c>
      <c r="D20" s="65" t="str">
        <f t="shared" si="3"/>
        <v>12</v>
      </c>
      <c r="E20" s="65" t="str">
        <f t="shared" si="4"/>
        <v>AF03</v>
      </c>
    </row>
    <row r="21">
      <c r="A21" s="6">
        <v>19.0</v>
      </c>
      <c r="B21" s="6">
        <f t="shared" si="1"/>
        <v>942</v>
      </c>
      <c r="C21" s="55" t="str">
        <f t="shared" si="2"/>
        <v>03AE</v>
      </c>
      <c r="D21" s="65" t="str">
        <f t="shared" si="3"/>
        <v>13</v>
      </c>
      <c r="E21" s="65" t="str">
        <f t="shared" si="4"/>
        <v>AE03</v>
      </c>
    </row>
    <row r="22">
      <c r="A22" s="6">
        <v>20.0</v>
      </c>
      <c r="B22" s="6">
        <f t="shared" si="1"/>
        <v>941</v>
      </c>
      <c r="C22" s="55" t="str">
        <f t="shared" si="2"/>
        <v>03AD</v>
      </c>
      <c r="D22" s="65" t="str">
        <f t="shared" si="3"/>
        <v>14</v>
      </c>
      <c r="E22" s="65" t="str">
        <f t="shared" si="4"/>
        <v>AD03</v>
      </c>
    </row>
    <row r="23">
      <c r="A23" s="6">
        <v>21.0</v>
      </c>
      <c r="B23" s="6">
        <f t="shared" si="1"/>
        <v>940</v>
      </c>
      <c r="C23" s="55" t="str">
        <f t="shared" si="2"/>
        <v>03AC</v>
      </c>
      <c r="D23" s="65" t="str">
        <f t="shared" si="3"/>
        <v>15</v>
      </c>
      <c r="E23" s="65" t="str">
        <f t="shared" si="4"/>
        <v>AC03</v>
      </c>
    </row>
    <row r="24">
      <c r="A24" s="6">
        <v>22.0</v>
      </c>
      <c r="B24" s="6">
        <f t="shared" si="1"/>
        <v>940</v>
      </c>
      <c r="C24" s="55" t="str">
        <f t="shared" si="2"/>
        <v>03AC</v>
      </c>
      <c r="D24" s="65" t="str">
        <f t="shared" si="3"/>
        <v>16</v>
      </c>
      <c r="E24" s="65" t="str">
        <f t="shared" si="4"/>
        <v>AC03</v>
      </c>
    </row>
    <row r="25">
      <c r="A25" s="6">
        <v>23.0</v>
      </c>
      <c r="B25" s="6">
        <f t="shared" si="1"/>
        <v>939</v>
      </c>
      <c r="C25" s="55" t="str">
        <f t="shared" si="2"/>
        <v>03AB</v>
      </c>
      <c r="D25" s="65" t="str">
        <f t="shared" si="3"/>
        <v>17</v>
      </c>
      <c r="E25" s="65" t="str">
        <f t="shared" si="4"/>
        <v>AB03</v>
      </c>
    </row>
    <row r="26">
      <c r="A26" s="6">
        <v>24.0</v>
      </c>
      <c r="B26" s="6">
        <f t="shared" si="1"/>
        <v>938</v>
      </c>
      <c r="C26" s="55" t="str">
        <f t="shared" si="2"/>
        <v>03AA</v>
      </c>
      <c r="D26" s="65" t="str">
        <f t="shared" si="3"/>
        <v>18</v>
      </c>
      <c r="E26" s="65" t="str">
        <f t="shared" si="4"/>
        <v>AA03</v>
      </c>
    </row>
    <row r="27">
      <c r="A27" s="6">
        <v>25.0</v>
      </c>
      <c r="B27" s="6">
        <f t="shared" si="1"/>
        <v>937</v>
      </c>
      <c r="C27" s="55" t="str">
        <f t="shared" si="2"/>
        <v>03A9</v>
      </c>
      <c r="D27" s="65" t="str">
        <f t="shared" si="3"/>
        <v>19</v>
      </c>
      <c r="E27" s="65" t="str">
        <f t="shared" si="4"/>
        <v>A903</v>
      </c>
    </row>
    <row r="28">
      <c r="A28" s="6">
        <v>26.0</v>
      </c>
      <c r="B28" s="6">
        <f t="shared" si="1"/>
        <v>936</v>
      </c>
      <c r="C28" s="55" t="str">
        <f t="shared" si="2"/>
        <v>03A8</v>
      </c>
      <c r="D28" s="65" t="str">
        <f t="shared" si="3"/>
        <v>1A</v>
      </c>
      <c r="E28" s="65" t="str">
        <f t="shared" si="4"/>
        <v>A803</v>
      </c>
    </row>
    <row r="29">
      <c r="A29" s="6">
        <v>27.0</v>
      </c>
      <c r="B29" s="6">
        <f t="shared" si="1"/>
        <v>936</v>
      </c>
      <c r="C29" s="55" t="str">
        <f t="shared" si="2"/>
        <v>03A8</v>
      </c>
      <c r="D29" s="65" t="str">
        <f t="shared" si="3"/>
        <v>1B</v>
      </c>
      <c r="E29" s="65" t="str">
        <f t="shared" si="4"/>
        <v>A803</v>
      </c>
    </row>
    <row r="30">
      <c r="A30" s="6">
        <v>28.0</v>
      </c>
      <c r="B30" s="6">
        <f t="shared" si="1"/>
        <v>935</v>
      </c>
      <c r="C30" s="55" t="str">
        <f t="shared" si="2"/>
        <v>03A7</v>
      </c>
      <c r="D30" s="65" t="str">
        <f t="shared" si="3"/>
        <v>1C</v>
      </c>
      <c r="E30" s="65" t="str">
        <f t="shared" si="4"/>
        <v>A703</v>
      </c>
    </row>
    <row r="31">
      <c r="A31" s="6">
        <v>29.0</v>
      </c>
      <c r="B31" s="6">
        <f t="shared" si="1"/>
        <v>934</v>
      </c>
      <c r="C31" s="55" t="str">
        <f t="shared" si="2"/>
        <v>03A6</v>
      </c>
      <c r="D31" s="65" t="str">
        <f t="shared" si="3"/>
        <v>1D</v>
      </c>
      <c r="E31" s="65" t="str">
        <f t="shared" si="4"/>
        <v>A603</v>
      </c>
    </row>
    <row r="32">
      <c r="A32" s="6">
        <v>30.0</v>
      </c>
      <c r="B32" s="6">
        <f t="shared" si="1"/>
        <v>933</v>
      </c>
      <c r="C32" s="55" t="str">
        <f t="shared" si="2"/>
        <v>03A5</v>
      </c>
      <c r="D32" s="65" t="str">
        <f t="shared" si="3"/>
        <v>1E</v>
      </c>
      <c r="E32" s="65" t="str">
        <f t="shared" si="4"/>
        <v>A503</v>
      </c>
    </row>
    <row r="33">
      <c r="A33" s="6">
        <v>31.0</v>
      </c>
      <c r="B33" s="6">
        <f t="shared" si="1"/>
        <v>932</v>
      </c>
      <c r="C33" s="55" t="str">
        <f t="shared" si="2"/>
        <v>03A4</v>
      </c>
      <c r="D33" s="65" t="str">
        <f t="shared" si="3"/>
        <v>1F</v>
      </c>
      <c r="E33" s="65" t="str">
        <f t="shared" si="4"/>
        <v>A403</v>
      </c>
    </row>
    <row r="34">
      <c r="A34" s="6">
        <v>32.0</v>
      </c>
      <c r="B34" s="6">
        <f t="shared" si="1"/>
        <v>932</v>
      </c>
      <c r="C34" s="55" t="str">
        <f t="shared" si="2"/>
        <v>03A4</v>
      </c>
      <c r="D34" s="65" t="str">
        <f t="shared" si="3"/>
        <v>20</v>
      </c>
      <c r="E34" s="65" t="str">
        <f t="shared" si="4"/>
        <v>A403</v>
      </c>
      <c r="F34" s="6">
        <v>14.77</v>
      </c>
    </row>
    <row r="35">
      <c r="A35" s="6">
        <v>33.0</v>
      </c>
      <c r="B35" s="6">
        <f t="shared" si="1"/>
        <v>931</v>
      </c>
      <c r="C35" s="55" t="str">
        <f t="shared" si="2"/>
        <v>03A3</v>
      </c>
      <c r="D35" s="65" t="str">
        <f t="shared" si="3"/>
        <v>21</v>
      </c>
      <c r="E35" s="65" t="str">
        <f t="shared" si="4"/>
        <v>A303</v>
      </c>
    </row>
    <row r="36">
      <c r="A36" s="6">
        <v>34.0</v>
      </c>
      <c r="B36" s="6">
        <f t="shared" si="1"/>
        <v>930</v>
      </c>
      <c r="C36" s="55" t="str">
        <f t="shared" si="2"/>
        <v>03A2</v>
      </c>
      <c r="D36" s="65" t="str">
        <f t="shared" si="3"/>
        <v>22</v>
      </c>
      <c r="E36" s="65" t="str">
        <f t="shared" si="4"/>
        <v>A203</v>
      </c>
    </row>
    <row r="37">
      <c r="A37" s="6">
        <v>35.0</v>
      </c>
      <c r="B37" s="6">
        <f t="shared" si="1"/>
        <v>929</v>
      </c>
      <c r="C37" s="55" t="str">
        <f t="shared" si="2"/>
        <v>03A1</v>
      </c>
      <c r="D37" s="65" t="str">
        <f t="shared" si="3"/>
        <v>23</v>
      </c>
      <c r="E37" s="65" t="str">
        <f t="shared" si="4"/>
        <v>A103</v>
      </c>
    </row>
    <row r="38">
      <c r="A38" s="6">
        <v>36.0</v>
      </c>
      <c r="B38" s="6">
        <f t="shared" si="1"/>
        <v>928</v>
      </c>
      <c r="C38" s="55" t="str">
        <f t="shared" si="2"/>
        <v>03A0</v>
      </c>
      <c r="D38" s="65" t="str">
        <f t="shared" si="3"/>
        <v>24</v>
      </c>
      <c r="E38" s="65" t="str">
        <f t="shared" si="4"/>
        <v>A003</v>
      </c>
    </row>
    <row r="39">
      <c r="A39" s="6">
        <v>37.0</v>
      </c>
      <c r="B39" s="6">
        <f t="shared" si="1"/>
        <v>928</v>
      </c>
      <c r="C39" s="55" t="str">
        <f t="shared" si="2"/>
        <v>03A0</v>
      </c>
      <c r="D39" s="65" t="str">
        <f t="shared" si="3"/>
        <v>25</v>
      </c>
      <c r="E39" s="65" t="str">
        <f t="shared" si="4"/>
        <v>A003</v>
      </c>
    </row>
    <row r="40">
      <c r="A40" s="6">
        <v>38.0</v>
      </c>
      <c r="B40" s="6">
        <f t="shared" si="1"/>
        <v>927</v>
      </c>
      <c r="C40" s="55" t="str">
        <f t="shared" si="2"/>
        <v>039F</v>
      </c>
      <c r="D40" s="65" t="str">
        <f t="shared" si="3"/>
        <v>26</v>
      </c>
      <c r="E40" s="65" t="str">
        <f t="shared" si="4"/>
        <v>9F03</v>
      </c>
    </row>
    <row r="41">
      <c r="A41" s="6">
        <v>39.0</v>
      </c>
      <c r="B41" s="6">
        <f t="shared" si="1"/>
        <v>926</v>
      </c>
      <c r="C41" s="55" t="str">
        <f t="shared" si="2"/>
        <v>039E</v>
      </c>
      <c r="D41" s="65" t="str">
        <f t="shared" si="3"/>
        <v>27</v>
      </c>
      <c r="E41" s="65" t="str">
        <f t="shared" si="4"/>
        <v>9E03</v>
      </c>
    </row>
    <row r="42">
      <c r="A42" s="6">
        <v>40.0</v>
      </c>
      <c r="B42" s="6">
        <f t="shared" si="1"/>
        <v>925</v>
      </c>
      <c r="C42" s="55" t="str">
        <f t="shared" si="2"/>
        <v>039D</v>
      </c>
      <c r="D42" s="65" t="str">
        <f t="shared" si="3"/>
        <v>28</v>
      </c>
      <c r="E42" s="65" t="str">
        <f t="shared" si="4"/>
        <v>9D03</v>
      </c>
    </row>
    <row r="43">
      <c r="A43" s="6">
        <v>41.0</v>
      </c>
      <c r="B43" s="6">
        <f t="shared" si="1"/>
        <v>924</v>
      </c>
      <c r="C43" s="55" t="str">
        <f t="shared" si="2"/>
        <v>039C</v>
      </c>
      <c r="D43" s="65" t="str">
        <f t="shared" si="3"/>
        <v>29</v>
      </c>
      <c r="E43" s="65" t="str">
        <f t="shared" si="4"/>
        <v>9C03</v>
      </c>
    </row>
    <row r="44">
      <c r="A44" s="6">
        <v>42.0</v>
      </c>
      <c r="B44" s="6">
        <f t="shared" si="1"/>
        <v>924</v>
      </c>
      <c r="C44" s="55" t="str">
        <f t="shared" si="2"/>
        <v>039C</v>
      </c>
      <c r="D44" s="65" t="str">
        <f t="shared" si="3"/>
        <v>2A</v>
      </c>
      <c r="E44" s="65" t="str">
        <f t="shared" si="4"/>
        <v>9C03</v>
      </c>
    </row>
    <row r="45">
      <c r="A45" s="6">
        <v>43.0</v>
      </c>
      <c r="B45" s="6">
        <f t="shared" si="1"/>
        <v>923</v>
      </c>
      <c r="C45" s="55" t="str">
        <f t="shared" si="2"/>
        <v>039B</v>
      </c>
      <c r="D45" s="65" t="str">
        <f t="shared" si="3"/>
        <v>2B</v>
      </c>
      <c r="E45" s="65" t="str">
        <f t="shared" si="4"/>
        <v>9B03</v>
      </c>
    </row>
    <row r="46">
      <c r="A46" s="6">
        <v>44.0</v>
      </c>
      <c r="B46" s="6">
        <f t="shared" si="1"/>
        <v>922</v>
      </c>
      <c r="C46" s="55" t="str">
        <f t="shared" si="2"/>
        <v>039A</v>
      </c>
      <c r="D46" s="65" t="str">
        <f t="shared" si="3"/>
        <v>2C</v>
      </c>
      <c r="E46" s="65" t="str">
        <f t="shared" si="4"/>
        <v>9A03</v>
      </c>
    </row>
    <row r="47">
      <c r="A47" s="6">
        <v>45.0</v>
      </c>
      <c r="B47" s="6">
        <f t="shared" si="1"/>
        <v>921</v>
      </c>
      <c r="C47" s="55" t="str">
        <f t="shared" si="2"/>
        <v>0399</v>
      </c>
      <c r="D47" s="65" t="str">
        <f t="shared" si="3"/>
        <v>2D</v>
      </c>
      <c r="E47" s="65" t="str">
        <f t="shared" si="4"/>
        <v>9903</v>
      </c>
    </row>
    <row r="48">
      <c r="A48" s="6">
        <v>46.0</v>
      </c>
      <c r="B48" s="6">
        <f t="shared" si="1"/>
        <v>920</v>
      </c>
      <c r="C48" s="55" t="str">
        <f t="shared" si="2"/>
        <v>0398</v>
      </c>
      <c r="D48" s="65" t="str">
        <f t="shared" si="3"/>
        <v>2E</v>
      </c>
      <c r="E48" s="65" t="str">
        <f t="shared" si="4"/>
        <v>9803</v>
      </c>
    </row>
    <row r="49">
      <c r="A49" s="6">
        <v>47.0</v>
      </c>
      <c r="B49" s="6">
        <f t="shared" si="1"/>
        <v>920</v>
      </c>
      <c r="C49" s="55" t="str">
        <f t="shared" si="2"/>
        <v>0398</v>
      </c>
      <c r="D49" s="65" t="str">
        <f t="shared" si="3"/>
        <v>2F</v>
      </c>
      <c r="E49" s="65" t="str">
        <f t="shared" si="4"/>
        <v>9803</v>
      </c>
    </row>
    <row r="50">
      <c r="A50" s="6">
        <v>48.0</v>
      </c>
      <c r="B50" s="6">
        <f t="shared" si="1"/>
        <v>919</v>
      </c>
      <c r="C50" s="55" t="str">
        <f t="shared" si="2"/>
        <v>0397</v>
      </c>
      <c r="D50" s="65" t="str">
        <f t="shared" si="3"/>
        <v>30</v>
      </c>
      <c r="E50" s="65" t="str">
        <f t="shared" si="4"/>
        <v>9703</v>
      </c>
      <c r="F50" s="6">
        <v>14.57</v>
      </c>
    </row>
    <row r="51">
      <c r="A51" s="6">
        <v>49.0</v>
      </c>
      <c r="B51" s="6">
        <f t="shared" si="1"/>
        <v>918</v>
      </c>
      <c r="C51" s="55" t="str">
        <f t="shared" si="2"/>
        <v>0396</v>
      </c>
      <c r="D51" s="65" t="str">
        <f t="shared" si="3"/>
        <v>31</v>
      </c>
      <c r="E51" s="65" t="str">
        <f t="shared" si="4"/>
        <v>9603</v>
      </c>
    </row>
    <row r="52">
      <c r="A52" s="6">
        <v>50.0</v>
      </c>
      <c r="B52" s="6">
        <f t="shared" si="1"/>
        <v>917</v>
      </c>
      <c r="C52" s="55" t="str">
        <f t="shared" si="2"/>
        <v>0395</v>
      </c>
      <c r="D52" s="65" t="str">
        <f t="shared" si="3"/>
        <v>32</v>
      </c>
      <c r="E52" s="65" t="str">
        <f t="shared" si="4"/>
        <v>9503</v>
      </c>
    </row>
    <row r="53">
      <c r="A53" s="6">
        <v>51.0</v>
      </c>
      <c r="B53" s="6">
        <f t="shared" si="1"/>
        <v>917</v>
      </c>
      <c r="C53" s="55" t="str">
        <f t="shared" si="2"/>
        <v>0395</v>
      </c>
      <c r="D53" s="65" t="str">
        <f t="shared" si="3"/>
        <v>33</v>
      </c>
      <c r="E53" s="65" t="str">
        <f t="shared" si="4"/>
        <v>9503</v>
      </c>
    </row>
    <row r="54">
      <c r="A54" s="6">
        <v>52.0</v>
      </c>
      <c r="B54" s="6">
        <f t="shared" si="1"/>
        <v>916</v>
      </c>
      <c r="C54" s="55" t="str">
        <f t="shared" si="2"/>
        <v>0394</v>
      </c>
      <c r="D54" s="65" t="str">
        <f t="shared" si="3"/>
        <v>34</v>
      </c>
      <c r="E54" s="65" t="str">
        <f t="shared" si="4"/>
        <v>9403</v>
      </c>
    </row>
    <row r="55">
      <c r="A55" s="6">
        <v>53.0</v>
      </c>
      <c r="B55" s="6">
        <f t="shared" si="1"/>
        <v>915</v>
      </c>
      <c r="C55" s="55" t="str">
        <f t="shared" si="2"/>
        <v>0393</v>
      </c>
      <c r="D55" s="65" t="str">
        <f t="shared" si="3"/>
        <v>35</v>
      </c>
      <c r="E55" s="65" t="str">
        <f t="shared" si="4"/>
        <v>9303</v>
      </c>
    </row>
    <row r="56">
      <c r="A56" s="6">
        <v>54.0</v>
      </c>
      <c r="B56" s="6">
        <f t="shared" si="1"/>
        <v>914</v>
      </c>
      <c r="C56" s="55" t="str">
        <f t="shared" si="2"/>
        <v>0392</v>
      </c>
      <c r="D56" s="65" t="str">
        <f t="shared" si="3"/>
        <v>36</v>
      </c>
      <c r="E56" s="65" t="str">
        <f t="shared" si="4"/>
        <v>9203</v>
      </c>
    </row>
    <row r="57">
      <c r="A57" s="6">
        <v>55.0</v>
      </c>
      <c r="B57" s="6">
        <f t="shared" si="1"/>
        <v>913</v>
      </c>
      <c r="C57" s="55" t="str">
        <f t="shared" si="2"/>
        <v>0391</v>
      </c>
      <c r="D57" s="65" t="str">
        <f t="shared" si="3"/>
        <v>37</v>
      </c>
      <c r="E57" s="65" t="str">
        <f t="shared" si="4"/>
        <v>9103</v>
      </c>
    </row>
    <row r="58">
      <c r="A58" s="6">
        <v>56.0</v>
      </c>
      <c r="B58" s="6">
        <f t="shared" si="1"/>
        <v>913</v>
      </c>
      <c r="C58" s="55" t="str">
        <f t="shared" si="2"/>
        <v>0391</v>
      </c>
      <c r="D58" s="65" t="str">
        <f t="shared" si="3"/>
        <v>38</v>
      </c>
      <c r="E58" s="65" t="str">
        <f t="shared" si="4"/>
        <v>9103</v>
      </c>
    </row>
    <row r="59">
      <c r="A59" s="6">
        <v>57.0</v>
      </c>
      <c r="B59" s="6">
        <f t="shared" si="1"/>
        <v>912</v>
      </c>
      <c r="C59" s="55" t="str">
        <f t="shared" si="2"/>
        <v>0390</v>
      </c>
      <c r="D59" s="65" t="str">
        <f t="shared" si="3"/>
        <v>39</v>
      </c>
      <c r="E59" s="65" t="str">
        <f t="shared" si="4"/>
        <v>9003</v>
      </c>
    </row>
    <row r="60">
      <c r="A60" s="6">
        <v>58.0</v>
      </c>
      <c r="B60" s="6">
        <f t="shared" si="1"/>
        <v>911</v>
      </c>
      <c r="C60" s="55" t="str">
        <f t="shared" si="2"/>
        <v>038F</v>
      </c>
      <c r="D60" s="65" t="str">
        <f t="shared" si="3"/>
        <v>3A</v>
      </c>
      <c r="E60" s="65" t="str">
        <f t="shared" si="4"/>
        <v>8F03</v>
      </c>
    </row>
    <row r="61">
      <c r="A61" s="6">
        <v>59.0</v>
      </c>
      <c r="B61" s="6">
        <f t="shared" si="1"/>
        <v>910</v>
      </c>
      <c r="C61" s="55" t="str">
        <f t="shared" si="2"/>
        <v>038E</v>
      </c>
      <c r="D61" s="65" t="str">
        <f t="shared" si="3"/>
        <v>3B</v>
      </c>
      <c r="E61" s="65" t="str">
        <f t="shared" si="4"/>
        <v>8E03</v>
      </c>
    </row>
    <row r="62">
      <c r="A62" s="6">
        <v>60.0</v>
      </c>
      <c r="B62" s="6">
        <f t="shared" si="1"/>
        <v>909</v>
      </c>
      <c r="C62" s="55" t="str">
        <f t="shared" si="2"/>
        <v>038D</v>
      </c>
      <c r="D62" s="65" t="str">
        <f t="shared" si="3"/>
        <v>3C</v>
      </c>
      <c r="E62" s="65" t="str">
        <f t="shared" si="4"/>
        <v>8D03</v>
      </c>
    </row>
    <row r="63">
      <c r="A63" s="6">
        <v>61.0</v>
      </c>
      <c r="B63" s="6">
        <f t="shared" si="1"/>
        <v>909</v>
      </c>
      <c r="C63" s="55" t="str">
        <f t="shared" si="2"/>
        <v>038D</v>
      </c>
      <c r="D63" s="65" t="str">
        <f t="shared" si="3"/>
        <v>3D</v>
      </c>
      <c r="E63" s="65" t="str">
        <f t="shared" si="4"/>
        <v>8D03</v>
      </c>
    </row>
    <row r="64">
      <c r="A64" s="6">
        <v>62.0</v>
      </c>
      <c r="B64" s="6">
        <f t="shared" si="1"/>
        <v>908</v>
      </c>
      <c r="C64" s="55" t="str">
        <f t="shared" si="2"/>
        <v>038C</v>
      </c>
      <c r="D64" s="65" t="str">
        <f t="shared" si="3"/>
        <v>3E</v>
      </c>
      <c r="E64" s="65" t="str">
        <f t="shared" si="4"/>
        <v>8C03</v>
      </c>
    </row>
    <row r="65">
      <c r="A65" s="6">
        <v>63.0</v>
      </c>
      <c r="B65" s="6">
        <f t="shared" si="1"/>
        <v>907</v>
      </c>
      <c r="C65" s="55" t="str">
        <f t="shared" si="2"/>
        <v>038B</v>
      </c>
      <c r="D65" s="65" t="str">
        <f t="shared" si="3"/>
        <v>3F</v>
      </c>
      <c r="E65" s="65" t="str">
        <f t="shared" si="4"/>
        <v>8B03</v>
      </c>
    </row>
    <row r="66">
      <c r="A66" s="6">
        <v>64.0</v>
      </c>
      <c r="B66" s="6">
        <f t="shared" si="1"/>
        <v>906</v>
      </c>
      <c r="C66" s="55" t="str">
        <f t="shared" si="2"/>
        <v>038A</v>
      </c>
      <c r="D66" s="65" t="str">
        <f t="shared" si="3"/>
        <v>40</v>
      </c>
      <c r="E66" s="65" t="str">
        <f t="shared" si="4"/>
        <v>8A03</v>
      </c>
      <c r="F66" s="6">
        <v>14.36</v>
      </c>
    </row>
    <row r="67">
      <c r="A67" s="6">
        <v>65.0</v>
      </c>
      <c r="B67" s="6">
        <f t="shared" si="1"/>
        <v>905</v>
      </c>
      <c r="C67" s="55" t="str">
        <f t="shared" si="2"/>
        <v>0389</v>
      </c>
      <c r="D67" s="65" t="str">
        <f t="shared" si="3"/>
        <v>41</v>
      </c>
      <c r="E67" s="65" t="str">
        <f t="shared" si="4"/>
        <v>8903</v>
      </c>
    </row>
    <row r="68">
      <c r="A68" s="6">
        <v>66.0</v>
      </c>
      <c r="B68" s="6">
        <f t="shared" si="1"/>
        <v>905</v>
      </c>
      <c r="C68" s="55" t="str">
        <f t="shared" si="2"/>
        <v>0389</v>
      </c>
      <c r="D68" s="65" t="str">
        <f t="shared" si="3"/>
        <v>42</v>
      </c>
      <c r="E68" s="65" t="str">
        <f t="shared" si="4"/>
        <v>8903</v>
      </c>
    </row>
    <row r="69">
      <c r="A69" s="6">
        <v>67.0</v>
      </c>
      <c r="B69" s="6">
        <f t="shared" si="1"/>
        <v>904</v>
      </c>
      <c r="C69" s="55" t="str">
        <f t="shared" si="2"/>
        <v>0388</v>
      </c>
      <c r="D69" s="65" t="str">
        <f t="shared" si="3"/>
        <v>43</v>
      </c>
      <c r="E69" s="65" t="str">
        <f t="shared" si="4"/>
        <v>8803</v>
      </c>
    </row>
    <row r="70">
      <c r="A70" s="6">
        <v>68.0</v>
      </c>
      <c r="B70" s="6">
        <f t="shared" si="1"/>
        <v>903</v>
      </c>
      <c r="C70" s="55" t="str">
        <f t="shared" si="2"/>
        <v>0387</v>
      </c>
      <c r="D70" s="65" t="str">
        <f t="shared" si="3"/>
        <v>44</v>
      </c>
      <c r="E70" s="65" t="str">
        <f t="shared" si="4"/>
        <v>8703</v>
      </c>
    </row>
    <row r="71">
      <c r="A71" s="6">
        <v>69.0</v>
      </c>
      <c r="B71" s="6">
        <f t="shared" si="1"/>
        <v>902</v>
      </c>
      <c r="C71" s="55" t="str">
        <f t="shared" si="2"/>
        <v>0386</v>
      </c>
      <c r="D71" s="65" t="str">
        <f t="shared" si="3"/>
        <v>45</v>
      </c>
      <c r="E71" s="65" t="str">
        <f t="shared" si="4"/>
        <v>8603</v>
      </c>
    </row>
    <row r="72">
      <c r="A72" s="6">
        <v>70.0</v>
      </c>
      <c r="B72" s="6">
        <f t="shared" si="1"/>
        <v>901</v>
      </c>
      <c r="C72" s="55" t="str">
        <f t="shared" si="2"/>
        <v>0385</v>
      </c>
      <c r="D72" s="65" t="str">
        <f t="shared" si="3"/>
        <v>46</v>
      </c>
      <c r="E72" s="65" t="str">
        <f t="shared" si="4"/>
        <v>8503</v>
      </c>
    </row>
    <row r="73">
      <c r="A73" s="6">
        <v>71.0</v>
      </c>
      <c r="B73" s="6">
        <f t="shared" si="1"/>
        <v>901</v>
      </c>
      <c r="C73" s="55" t="str">
        <f t="shared" si="2"/>
        <v>0385</v>
      </c>
      <c r="D73" s="65" t="str">
        <f t="shared" si="3"/>
        <v>47</v>
      </c>
      <c r="E73" s="65" t="str">
        <f t="shared" si="4"/>
        <v>8503</v>
      </c>
    </row>
    <row r="74">
      <c r="A74" s="6">
        <v>72.0</v>
      </c>
      <c r="B74" s="6">
        <f t="shared" si="1"/>
        <v>900</v>
      </c>
      <c r="C74" s="55" t="str">
        <f t="shared" si="2"/>
        <v>0384</v>
      </c>
      <c r="D74" s="65" t="str">
        <f t="shared" si="3"/>
        <v>48</v>
      </c>
      <c r="E74" s="65" t="str">
        <f t="shared" si="4"/>
        <v>8403</v>
      </c>
    </row>
    <row r="75">
      <c r="A75" s="6">
        <v>73.0</v>
      </c>
      <c r="B75" s="6">
        <f t="shared" si="1"/>
        <v>899</v>
      </c>
      <c r="C75" s="55" t="str">
        <f t="shared" si="2"/>
        <v>0383</v>
      </c>
      <c r="D75" s="65" t="str">
        <f t="shared" si="3"/>
        <v>49</v>
      </c>
      <c r="E75" s="65" t="str">
        <f t="shared" si="4"/>
        <v>8303</v>
      </c>
    </row>
    <row r="76">
      <c r="A76" s="6">
        <v>74.0</v>
      </c>
      <c r="B76" s="6">
        <f t="shared" si="1"/>
        <v>898</v>
      </c>
      <c r="C76" s="55" t="str">
        <f t="shared" si="2"/>
        <v>0382</v>
      </c>
      <c r="D76" s="65" t="str">
        <f t="shared" si="3"/>
        <v>4A</v>
      </c>
      <c r="E76" s="65" t="str">
        <f t="shared" si="4"/>
        <v>8203</v>
      </c>
    </row>
    <row r="77">
      <c r="A77" s="6">
        <v>75.0</v>
      </c>
      <c r="B77" s="6">
        <f t="shared" si="1"/>
        <v>897</v>
      </c>
      <c r="C77" s="55" t="str">
        <f t="shared" si="2"/>
        <v>0381</v>
      </c>
      <c r="D77" s="65" t="str">
        <f t="shared" si="3"/>
        <v>4B</v>
      </c>
      <c r="E77" s="65" t="str">
        <f t="shared" si="4"/>
        <v>8103</v>
      </c>
    </row>
    <row r="78">
      <c r="A78" s="6">
        <v>76.0</v>
      </c>
      <c r="B78" s="6">
        <f t="shared" si="1"/>
        <v>897</v>
      </c>
      <c r="C78" s="55" t="str">
        <f t="shared" si="2"/>
        <v>0381</v>
      </c>
      <c r="D78" s="65" t="str">
        <f t="shared" si="3"/>
        <v>4C</v>
      </c>
      <c r="E78" s="65" t="str">
        <f t="shared" si="4"/>
        <v>8103</v>
      </c>
    </row>
    <row r="79">
      <c r="A79" s="6">
        <v>77.0</v>
      </c>
      <c r="B79" s="6">
        <f t="shared" si="1"/>
        <v>896</v>
      </c>
      <c r="C79" s="55" t="str">
        <f t="shared" si="2"/>
        <v>0380</v>
      </c>
      <c r="D79" s="65" t="str">
        <f t="shared" si="3"/>
        <v>4D</v>
      </c>
      <c r="E79" s="65" t="str">
        <f t="shared" si="4"/>
        <v>8003</v>
      </c>
    </row>
    <row r="80">
      <c r="A80" s="6">
        <v>78.0</v>
      </c>
      <c r="B80" s="6">
        <f t="shared" si="1"/>
        <v>895</v>
      </c>
      <c r="C80" s="55" t="str">
        <f t="shared" si="2"/>
        <v>037F</v>
      </c>
      <c r="D80" s="65" t="str">
        <f t="shared" si="3"/>
        <v>4E</v>
      </c>
      <c r="E80" s="65" t="str">
        <f t="shared" si="4"/>
        <v>7F03</v>
      </c>
    </row>
    <row r="81">
      <c r="A81" s="6">
        <v>79.0</v>
      </c>
      <c r="B81" s="6">
        <f t="shared" si="1"/>
        <v>894</v>
      </c>
      <c r="C81" s="55" t="str">
        <f t="shared" si="2"/>
        <v>037E</v>
      </c>
      <c r="D81" s="65" t="str">
        <f t="shared" si="3"/>
        <v>4F</v>
      </c>
      <c r="E81" s="65" t="str">
        <f t="shared" si="4"/>
        <v>7E03</v>
      </c>
    </row>
    <row r="82">
      <c r="A82" s="6">
        <v>80.0</v>
      </c>
      <c r="B82" s="6">
        <f t="shared" si="1"/>
        <v>893</v>
      </c>
      <c r="C82" s="55" t="str">
        <f t="shared" si="2"/>
        <v>037D</v>
      </c>
      <c r="D82" s="65" t="str">
        <f t="shared" si="3"/>
        <v>50</v>
      </c>
      <c r="E82" s="65" t="str">
        <f t="shared" si="4"/>
        <v>7D03</v>
      </c>
      <c r="F82" s="6">
        <v>14.16</v>
      </c>
    </row>
    <row r="83">
      <c r="A83" s="6">
        <v>81.0</v>
      </c>
      <c r="B83" s="6">
        <f t="shared" si="1"/>
        <v>893</v>
      </c>
      <c r="C83" s="55" t="str">
        <f t="shared" si="2"/>
        <v>037D</v>
      </c>
      <c r="D83" s="65" t="str">
        <f t="shared" si="3"/>
        <v>51</v>
      </c>
      <c r="E83" s="65" t="str">
        <f t="shared" si="4"/>
        <v>7D03</v>
      </c>
    </row>
    <row r="84">
      <c r="A84" s="6">
        <v>82.0</v>
      </c>
      <c r="B84" s="6">
        <f t="shared" si="1"/>
        <v>892</v>
      </c>
      <c r="C84" s="55" t="str">
        <f t="shared" si="2"/>
        <v>037C</v>
      </c>
      <c r="D84" s="65" t="str">
        <f t="shared" si="3"/>
        <v>52</v>
      </c>
      <c r="E84" s="65" t="str">
        <f t="shared" si="4"/>
        <v>7C03</v>
      </c>
    </row>
    <row r="85">
      <c r="A85" s="6">
        <v>83.0</v>
      </c>
      <c r="B85" s="6">
        <f t="shared" si="1"/>
        <v>891</v>
      </c>
      <c r="C85" s="55" t="str">
        <f t="shared" si="2"/>
        <v>037B</v>
      </c>
      <c r="D85" s="65" t="str">
        <f t="shared" si="3"/>
        <v>53</v>
      </c>
      <c r="E85" s="65" t="str">
        <f t="shared" si="4"/>
        <v>7B03</v>
      </c>
    </row>
    <row r="86">
      <c r="A86" s="6">
        <v>84.0</v>
      </c>
      <c r="B86" s="6">
        <f t="shared" si="1"/>
        <v>890</v>
      </c>
      <c r="C86" s="55" t="str">
        <f t="shared" si="2"/>
        <v>037A</v>
      </c>
      <c r="D86" s="65" t="str">
        <f t="shared" si="3"/>
        <v>54</v>
      </c>
      <c r="E86" s="65" t="str">
        <f t="shared" si="4"/>
        <v>7A03</v>
      </c>
    </row>
    <row r="87">
      <c r="A87" s="6">
        <v>85.0</v>
      </c>
      <c r="B87" s="6">
        <f t="shared" si="1"/>
        <v>890</v>
      </c>
      <c r="C87" s="55" t="str">
        <f t="shared" si="2"/>
        <v>037A</v>
      </c>
      <c r="D87" s="65" t="str">
        <f t="shared" si="3"/>
        <v>55</v>
      </c>
      <c r="E87" s="65" t="str">
        <f t="shared" si="4"/>
        <v>7A03</v>
      </c>
    </row>
    <row r="88">
      <c r="A88" s="6">
        <v>86.0</v>
      </c>
      <c r="B88" s="6">
        <f t="shared" si="1"/>
        <v>889</v>
      </c>
      <c r="C88" s="55" t="str">
        <f t="shared" si="2"/>
        <v>0379</v>
      </c>
      <c r="D88" s="65" t="str">
        <f t="shared" si="3"/>
        <v>56</v>
      </c>
      <c r="E88" s="65" t="str">
        <f t="shared" si="4"/>
        <v>7903</v>
      </c>
    </row>
    <row r="89">
      <c r="A89" s="6">
        <v>87.0</v>
      </c>
      <c r="B89" s="6">
        <f t="shared" si="1"/>
        <v>888</v>
      </c>
      <c r="C89" s="55" t="str">
        <f t="shared" si="2"/>
        <v>0378</v>
      </c>
      <c r="D89" s="65" t="str">
        <f t="shared" si="3"/>
        <v>57</v>
      </c>
      <c r="E89" s="65" t="str">
        <f t="shared" si="4"/>
        <v>7803</v>
      </c>
    </row>
    <row r="90">
      <c r="A90" s="6">
        <v>88.0</v>
      </c>
      <c r="B90" s="6">
        <f t="shared" si="1"/>
        <v>887</v>
      </c>
      <c r="C90" s="55" t="str">
        <f t="shared" si="2"/>
        <v>0377</v>
      </c>
      <c r="D90" s="65" t="str">
        <f t="shared" si="3"/>
        <v>58</v>
      </c>
      <c r="E90" s="65" t="str">
        <f t="shared" si="4"/>
        <v>7703</v>
      </c>
    </row>
    <row r="91">
      <c r="A91" s="6">
        <v>89.0</v>
      </c>
      <c r="B91" s="6">
        <f t="shared" si="1"/>
        <v>886</v>
      </c>
      <c r="C91" s="55" t="str">
        <f t="shared" si="2"/>
        <v>0376</v>
      </c>
      <c r="D91" s="65" t="str">
        <f t="shared" si="3"/>
        <v>59</v>
      </c>
      <c r="E91" s="65" t="str">
        <f t="shared" si="4"/>
        <v>7603</v>
      </c>
    </row>
    <row r="92">
      <c r="A92" s="6">
        <v>90.0</v>
      </c>
      <c r="B92" s="6">
        <f t="shared" si="1"/>
        <v>886</v>
      </c>
      <c r="C92" s="55" t="str">
        <f t="shared" si="2"/>
        <v>0376</v>
      </c>
      <c r="D92" s="65" t="str">
        <f t="shared" si="3"/>
        <v>5A</v>
      </c>
      <c r="E92" s="65" t="str">
        <f t="shared" si="4"/>
        <v>7603</v>
      </c>
    </row>
    <row r="93">
      <c r="A93" s="6">
        <v>91.0</v>
      </c>
      <c r="B93" s="6">
        <f t="shared" si="1"/>
        <v>885</v>
      </c>
      <c r="C93" s="55" t="str">
        <f t="shared" si="2"/>
        <v>0375</v>
      </c>
      <c r="D93" s="65" t="str">
        <f t="shared" si="3"/>
        <v>5B</v>
      </c>
      <c r="E93" s="65" t="str">
        <f t="shared" si="4"/>
        <v>7503</v>
      </c>
    </row>
    <row r="94">
      <c r="A94" s="6">
        <v>92.0</v>
      </c>
      <c r="B94" s="6">
        <f t="shared" si="1"/>
        <v>884</v>
      </c>
      <c r="C94" s="55" t="str">
        <f t="shared" si="2"/>
        <v>0374</v>
      </c>
      <c r="D94" s="65" t="str">
        <f t="shared" si="3"/>
        <v>5C</v>
      </c>
      <c r="E94" s="65" t="str">
        <f t="shared" si="4"/>
        <v>7403</v>
      </c>
    </row>
    <row r="95">
      <c r="A95" s="6">
        <v>93.0</v>
      </c>
      <c r="B95" s="6">
        <f t="shared" si="1"/>
        <v>883</v>
      </c>
      <c r="C95" s="55" t="str">
        <f t="shared" si="2"/>
        <v>0373</v>
      </c>
      <c r="D95" s="65" t="str">
        <f t="shared" si="3"/>
        <v>5D</v>
      </c>
      <c r="E95" s="65" t="str">
        <f t="shared" si="4"/>
        <v>7303</v>
      </c>
    </row>
    <row r="96">
      <c r="A96" s="6">
        <v>94.0</v>
      </c>
      <c r="B96" s="6">
        <f t="shared" si="1"/>
        <v>882</v>
      </c>
      <c r="C96" s="55" t="str">
        <f t="shared" si="2"/>
        <v>0372</v>
      </c>
      <c r="D96" s="65" t="str">
        <f t="shared" si="3"/>
        <v>5E</v>
      </c>
      <c r="E96" s="65" t="str">
        <f t="shared" si="4"/>
        <v>7203</v>
      </c>
    </row>
    <row r="97">
      <c r="A97" s="6">
        <v>95.0</v>
      </c>
      <c r="B97" s="6">
        <f t="shared" si="1"/>
        <v>882</v>
      </c>
      <c r="C97" s="55" t="str">
        <f t="shared" si="2"/>
        <v>0372</v>
      </c>
      <c r="D97" s="65" t="str">
        <f t="shared" si="3"/>
        <v>5F</v>
      </c>
      <c r="E97" s="65" t="str">
        <f t="shared" si="4"/>
        <v>7203</v>
      </c>
    </row>
    <row r="98">
      <c r="A98" s="6">
        <v>96.0</v>
      </c>
      <c r="B98" s="6">
        <f t="shared" si="1"/>
        <v>881</v>
      </c>
      <c r="C98" s="55" t="str">
        <f t="shared" si="2"/>
        <v>0371</v>
      </c>
      <c r="D98" s="65" t="str">
        <f t="shared" si="3"/>
        <v>60</v>
      </c>
      <c r="E98" s="65" t="str">
        <f t="shared" si="4"/>
        <v>7103</v>
      </c>
      <c r="F98" s="6">
        <v>13.96</v>
      </c>
    </row>
    <row r="99">
      <c r="A99" s="6">
        <v>97.0</v>
      </c>
      <c r="B99" s="6">
        <f t="shared" si="1"/>
        <v>880</v>
      </c>
      <c r="C99" s="55" t="str">
        <f t="shared" si="2"/>
        <v>0370</v>
      </c>
      <c r="D99" s="65" t="str">
        <f t="shared" si="3"/>
        <v>61</v>
      </c>
      <c r="E99" s="65" t="str">
        <f t="shared" si="4"/>
        <v>7003</v>
      </c>
    </row>
    <row r="100">
      <c r="A100" s="6">
        <v>98.0</v>
      </c>
      <c r="B100" s="6">
        <f t="shared" si="1"/>
        <v>879</v>
      </c>
      <c r="C100" s="55" t="str">
        <f t="shared" si="2"/>
        <v>036F</v>
      </c>
      <c r="D100" s="65" t="str">
        <f t="shared" si="3"/>
        <v>62</v>
      </c>
      <c r="E100" s="65" t="str">
        <f t="shared" si="4"/>
        <v>6F03</v>
      </c>
    </row>
    <row r="101">
      <c r="A101" s="6">
        <v>99.0</v>
      </c>
      <c r="B101" s="6">
        <f t="shared" si="1"/>
        <v>878</v>
      </c>
      <c r="C101" s="55" t="str">
        <f t="shared" si="2"/>
        <v>036E</v>
      </c>
      <c r="D101" s="65" t="str">
        <f t="shared" si="3"/>
        <v>63</v>
      </c>
      <c r="E101" s="65" t="str">
        <f t="shared" si="4"/>
        <v>6E03</v>
      </c>
    </row>
    <row r="102">
      <c r="A102" s="6">
        <v>100.0</v>
      </c>
      <c r="B102" s="6">
        <f t="shared" si="1"/>
        <v>878</v>
      </c>
      <c r="C102" s="55" t="str">
        <f t="shared" si="2"/>
        <v>036E</v>
      </c>
      <c r="D102" s="65" t="str">
        <f t="shared" si="3"/>
        <v>64</v>
      </c>
      <c r="E102" s="65" t="str">
        <f t="shared" si="4"/>
        <v>6E03</v>
      </c>
    </row>
    <row r="103">
      <c r="A103" s="6">
        <v>101.0</v>
      </c>
      <c r="B103" s="6">
        <f t="shared" si="1"/>
        <v>877</v>
      </c>
      <c r="C103" s="55" t="str">
        <f t="shared" si="2"/>
        <v>036D</v>
      </c>
      <c r="D103" s="65" t="str">
        <f t="shared" si="3"/>
        <v>65</v>
      </c>
      <c r="E103" s="65" t="str">
        <f t="shared" si="4"/>
        <v>6D03</v>
      </c>
    </row>
    <row r="104">
      <c r="A104" s="6">
        <v>102.0</v>
      </c>
      <c r="B104" s="6">
        <f t="shared" si="1"/>
        <v>876</v>
      </c>
      <c r="C104" s="55" t="str">
        <f t="shared" si="2"/>
        <v>036C</v>
      </c>
      <c r="D104" s="65" t="str">
        <f t="shared" si="3"/>
        <v>66</v>
      </c>
      <c r="E104" s="65" t="str">
        <f t="shared" si="4"/>
        <v>6C03</v>
      </c>
    </row>
    <row r="105">
      <c r="A105" s="6">
        <v>103.0</v>
      </c>
      <c r="B105" s="6">
        <f t="shared" si="1"/>
        <v>875</v>
      </c>
      <c r="C105" s="55" t="str">
        <f t="shared" si="2"/>
        <v>036B</v>
      </c>
      <c r="D105" s="65" t="str">
        <f t="shared" si="3"/>
        <v>67</v>
      </c>
      <c r="E105" s="65" t="str">
        <f t="shared" si="4"/>
        <v>6B03</v>
      </c>
    </row>
    <row r="106">
      <c r="A106" s="6">
        <v>104.0</v>
      </c>
      <c r="B106" s="6">
        <f t="shared" si="1"/>
        <v>874</v>
      </c>
      <c r="C106" s="55" t="str">
        <f t="shared" si="2"/>
        <v>036A</v>
      </c>
      <c r="D106" s="65" t="str">
        <f t="shared" si="3"/>
        <v>68</v>
      </c>
      <c r="E106" s="65" t="str">
        <f t="shared" si="4"/>
        <v>6A03</v>
      </c>
    </row>
    <row r="107">
      <c r="A107" s="6">
        <v>105.0</v>
      </c>
      <c r="B107" s="6">
        <f t="shared" si="1"/>
        <v>874</v>
      </c>
      <c r="C107" s="55" t="str">
        <f t="shared" si="2"/>
        <v>036A</v>
      </c>
      <c r="D107" s="65" t="str">
        <f t="shared" si="3"/>
        <v>69</v>
      </c>
      <c r="E107" s="65" t="str">
        <f t="shared" si="4"/>
        <v>6A03</v>
      </c>
    </row>
    <row r="108">
      <c r="A108" s="6">
        <v>106.0</v>
      </c>
      <c r="B108" s="6">
        <f t="shared" si="1"/>
        <v>873</v>
      </c>
      <c r="C108" s="55" t="str">
        <f t="shared" si="2"/>
        <v>0369</v>
      </c>
      <c r="D108" s="65" t="str">
        <f t="shared" si="3"/>
        <v>6A</v>
      </c>
      <c r="E108" s="65" t="str">
        <f t="shared" si="4"/>
        <v>6903</v>
      </c>
    </row>
    <row r="109">
      <c r="A109" s="6">
        <v>107.0</v>
      </c>
      <c r="B109" s="6">
        <f t="shared" si="1"/>
        <v>872</v>
      </c>
      <c r="C109" s="55" t="str">
        <f t="shared" si="2"/>
        <v>0368</v>
      </c>
      <c r="D109" s="65" t="str">
        <f t="shared" si="3"/>
        <v>6B</v>
      </c>
      <c r="E109" s="65" t="str">
        <f t="shared" si="4"/>
        <v>6803</v>
      </c>
    </row>
    <row r="110">
      <c r="A110" s="6">
        <v>108.0</v>
      </c>
      <c r="B110" s="6">
        <f t="shared" si="1"/>
        <v>871</v>
      </c>
      <c r="C110" s="55" t="str">
        <f t="shared" si="2"/>
        <v>0367</v>
      </c>
      <c r="D110" s="65" t="str">
        <f t="shared" si="3"/>
        <v>6C</v>
      </c>
      <c r="E110" s="65" t="str">
        <f t="shared" si="4"/>
        <v>6703</v>
      </c>
    </row>
    <row r="111">
      <c r="A111" s="6">
        <v>109.0</v>
      </c>
      <c r="B111" s="6">
        <f t="shared" si="1"/>
        <v>870</v>
      </c>
      <c r="C111" s="55" t="str">
        <f t="shared" si="2"/>
        <v>0366</v>
      </c>
      <c r="D111" s="65" t="str">
        <f t="shared" si="3"/>
        <v>6D</v>
      </c>
      <c r="E111" s="65" t="str">
        <f t="shared" si="4"/>
        <v>6603</v>
      </c>
    </row>
    <row r="112">
      <c r="A112" s="6">
        <v>110.0</v>
      </c>
      <c r="B112" s="6">
        <f t="shared" si="1"/>
        <v>870</v>
      </c>
      <c r="C112" s="55" t="str">
        <f t="shared" si="2"/>
        <v>0366</v>
      </c>
      <c r="D112" s="65" t="str">
        <f t="shared" si="3"/>
        <v>6E</v>
      </c>
      <c r="E112" s="65" t="str">
        <f t="shared" si="4"/>
        <v>6603</v>
      </c>
    </row>
    <row r="113">
      <c r="A113" s="6">
        <v>111.0</v>
      </c>
      <c r="B113" s="6">
        <f t="shared" si="1"/>
        <v>869</v>
      </c>
      <c r="C113" s="55" t="str">
        <f t="shared" si="2"/>
        <v>0365</v>
      </c>
      <c r="D113" s="65" t="str">
        <f t="shared" si="3"/>
        <v>6F</v>
      </c>
      <c r="E113" s="65" t="str">
        <f t="shared" si="4"/>
        <v>6503</v>
      </c>
    </row>
    <row r="114">
      <c r="A114" s="6">
        <v>112.0</v>
      </c>
      <c r="B114" s="6">
        <f t="shared" si="1"/>
        <v>868</v>
      </c>
      <c r="C114" s="55" t="str">
        <f t="shared" si="2"/>
        <v>0364</v>
      </c>
      <c r="D114" s="65" t="str">
        <f t="shared" si="3"/>
        <v>70</v>
      </c>
      <c r="E114" s="65" t="str">
        <f t="shared" si="4"/>
        <v>6403</v>
      </c>
      <c r="F114" s="6">
        <v>13.76</v>
      </c>
    </row>
    <row r="115">
      <c r="A115" s="6">
        <v>113.0</v>
      </c>
      <c r="B115" s="6">
        <f t="shared" si="1"/>
        <v>867</v>
      </c>
      <c r="C115" s="55" t="str">
        <f t="shared" si="2"/>
        <v>0363</v>
      </c>
      <c r="D115" s="65" t="str">
        <f t="shared" si="3"/>
        <v>71</v>
      </c>
      <c r="E115" s="65" t="str">
        <f t="shared" si="4"/>
        <v>6303</v>
      </c>
    </row>
    <row r="116">
      <c r="A116" s="6">
        <v>114.0</v>
      </c>
      <c r="B116" s="6">
        <f t="shared" si="1"/>
        <v>866</v>
      </c>
      <c r="C116" s="55" t="str">
        <f t="shared" si="2"/>
        <v>0362</v>
      </c>
      <c r="D116" s="65" t="str">
        <f t="shared" si="3"/>
        <v>72</v>
      </c>
      <c r="E116" s="65" t="str">
        <f t="shared" si="4"/>
        <v>6203</v>
      </c>
    </row>
    <row r="117">
      <c r="A117" s="6">
        <v>115.0</v>
      </c>
      <c r="B117" s="6">
        <f t="shared" si="1"/>
        <v>866</v>
      </c>
      <c r="C117" s="55" t="str">
        <f t="shared" si="2"/>
        <v>0362</v>
      </c>
      <c r="D117" s="65" t="str">
        <f t="shared" si="3"/>
        <v>73</v>
      </c>
      <c r="E117" s="65" t="str">
        <f t="shared" si="4"/>
        <v>6203</v>
      </c>
    </row>
    <row r="118">
      <c r="A118" s="6">
        <v>116.0</v>
      </c>
      <c r="B118" s="6">
        <f t="shared" si="1"/>
        <v>865</v>
      </c>
      <c r="C118" s="55" t="str">
        <f t="shared" si="2"/>
        <v>0361</v>
      </c>
      <c r="D118" s="65" t="str">
        <f t="shared" si="3"/>
        <v>74</v>
      </c>
      <c r="E118" s="65" t="str">
        <f t="shared" si="4"/>
        <v>6103</v>
      </c>
    </row>
    <row r="119">
      <c r="A119" s="6">
        <v>117.0</v>
      </c>
      <c r="B119" s="6">
        <f t="shared" si="1"/>
        <v>864</v>
      </c>
      <c r="C119" s="55" t="str">
        <f t="shared" si="2"/>
        <v>0360</v>
      </c>
      <c r="D119" s="65" t="str">
        <f t="shared" si="3"/>
        <v>75</v>
      </c>
      <c r="E119" s="65" t="str">
        <f t="shared" si="4"/>
        <v>6003</v>
      </c>
    </row>
    <row r="120">
      <c r="A120" s="6">
        <v>118.0</v>
      </c>
      <c r="B120" s="6">
        <f t="shared" si="1"/>
        <v>863</v>
      </c>
      <c r="C120" s="55" t="str">
        <f t="shared" si="2"/>
        <v>035F</v>
      </c>
      <c r="D120" s="65" t="str">
        <f t="shared" si="3"/>
        <v>76</v>
      </c>
      <c r="E120" s="65" t="str">
        <f t="shared" si="4"/>
        <v>5F03</v>
      </c>
    </row>
    <row r="121">
      <c r="A121" s="6">
        <v>119.0</v>
      </c>
      <c r="B121" s="6">
        <f t="shared" si="1"/>
        <v>863</v>
      </c>
      <c r="C121" s="55" t="str">
        <f t="shared" si="2"/>
        <v>035F</v>
      </c>
      <c r="D121" s="65" t="str">
        <f t="shared" si="3"/>
        <v>77</v>
      </c>
      <c r="E121" s="65" t="str">
        <f t="shared" si="4"/>
        <v>5F03</v>
      </c>
    </row>
    <row r="122">
      <c r="A122" s="6">
        <v>120.0</v>
      </c>
      <c r="B122" s="6">
        <f t="shared" si="1"/>
        <v>862</v>
      </c>
      <c r="C122" s="55" t="str">
        <f t="shared" si="2"/>
        <v>035E</v>
      </c>
      <c r="D122" s="65" t="str">
        <f t="shared" si="3"/>
        <v>78</v>
      </c>
      <c r="E122" s="65" t="str">
        <f t="shared" si="4"/>
        <v>5E03</v>
      </c>
    </row>
    <row r="123">
      <c r="A123" s="6">
        <v>121.0</v>
      </c>
      <c r="B123" s="6">
        <f t="shared" si="1"/>
        <v>861</v>
      </c>
      <c r="C123" s="55" t="str">
        <f t="shared" si="2"/>
        <v>035D</v>
      </c>
      <c r="D123" s="65" t="str">
        <f t="shared" si="3"/>
        <v>79</v>
      </c>
      <c r="E123" s="65" t="str">
        <f t="shared" si="4"/>
        <v>5D03</v>
      </c>
    </row>
    <row r="124">
      <c r="A124" s="6">
        <v>122.0</v>
      </c>
      <c r="B124" s="6">
        <f t="shared" si="1"/>
        <v>860</v>
      </c>
      <c r="C124" s="55" t="str">
        <f t="shared" si="2"/>
        <v>035C</v>
      </c>
      <c r="D124" s="65" t="str">
        <f t="shared" si="3"/>
        <v>7A</v>
      </c>
      <c r="E124" s="65" t="str">
        <f t="shared" si="4"/>
        <v>5C03</v>
      </c>
    </row>
    <row r="125">
      <c r="A125" s="6">
        <v>123.0</v>
      </c>
      <c r="B125" s="6">
        <f t="shared" si="1"/>
        <v>859</v>
      </c>
      <c r="C125" s="55" t="str">
        <f t="shared" si="2"/>
        <v>035B</v>
      </c>
      <c r="D125" s="65" t="str">
        <f t="shared" si="3"/>
        <v>7B</v>
      </c>
      <c r="E125" s="65" t="str">
        <f t="shared" si="4"/>
        <v>5B03</v>
      </c>
    </row>
    <row r="126">
      <c r="A126" s="6">
        <v>124.0</v>
      </c>
      <c r="B126" s="6">
        <f t="shared" si="1"/>
        <v>859</v>
      </c>
      <c r="C126" s="55" t="str">
        <f t="shared" si="2"/>
        <v>035B</v>
      </c>
      <c r="D126" s="65" t="str">
        <f t="shared" si="3"/>
        <v>7C</v>
      </c>
      <c r="E126" s="65" t="str">
        <f t="shared" si="4"/>
        <v>5B03</v>
      </c>
    </row>
    <row r="127">
      <c r="A127" s="6">
        <v>125.0</v>
      </c>
      <c r="B127" s="6">
        <f t="shared" si="1"/>
        <v>858</v>
      </c>
      <c r="C127" s="55" t="str">
        <f t="shared" si="2"/>
        <v>035A</v>
      </c>
      <c r="D127" s="65" t="str">
        <f t="shared" si="3"/>
        <v>7D</v>
      </c>
      <c r="E127" s="65" t="str">
        <f t="shared" si="4"/>
        <v>5A03</v>
      </c>
    </row>
    <row r="128">
      <c r="A128" s="6">
        <v>126.0</v>
      </c>
      <c r="B128" s="6">
        <f t="shared" si="1"/>
        <v>857</v>
      </c>
      <c r="C128" s="55" t="str">
        <f t="shared" si="2"/>
        <v>0359</v>
      </c>
      <c r="D128" s="65" t="str">
        <f t="shared" si="3"/>
        <v>7E</v>
      </c>
      <c r="E128" s="65" t="str">
        <f t="shared" si="4"/>
        <v>5903</v>
      </c>
    </row>
    <row r="129">
      <c r="A129" s="6">
        <v>127.0</v>
      </c>
      <c r="B129" s="6">
        <f t="shared" si="1"/>
        <v>856</v>
      </c>
      <c r="C129" s="55" t="str">
        <f t="shared" si="2"/>
        <v>0358</v>
      </c>
      <c r="D129" s="65" t="str">
        <f t="shared" si="3"/>
        <v>7F</v>
      </c>
      <c r="E129" s="65" t="str">
        <f t="shared" si="4"/>
        <v>5803</v>
      </c>
    </row>
    <row r="130">
      <c r="A130" s="6">
        <v>128.0</v>
      </c>
      <c r="B130" s="6">
        <f t="shared" si="1"/>
        <v>855</v>
      </c>
      <c r="C130" s="55" t="str">
        <f t="shared" si="2"/>
        <v>0357</v>
      </c>
      <c r="D130" s="65" t="str">
        <f t="shared" si="3"/>
        <v>80</v>
      </c>
      <c r="E130" s="65" t="str">
        <f t="shared" si="4"/>
        <v>5703</v>
      </c>
    </row>
    <row r="131">
      <c r="A131" s="6">
        <v>129.0</v>
      </c>
      <c r="B131" s="6">
        <f t="shared" si="1"/>
        <v>855</v>
      </c>
      <c r="C131" s="55" t="str">
        <f t="shared" si="2"/>
        <v>0357</v>
      </c>
      <c r="D131" s="65" t="str">
        <f t="shared" si="3"/>
        <v>81</v>
      </c>
      <c r="E131" s="65" t="str">
        <f t="shared" si="4"/>
        <v>5703</v>
      </c>
    </row>
    <row r="132">
      <c r="A132" s="6">
        <v>130.0</v>
      </c>
      <c r="B132" s="6">
        <f t="shared" si="1"/>
        <v>854</v>
      </c>
      <c r="C132" s="55" t="str">
        <f t="shared" si="2"/>
        <v>0356</v>
      </c>
      <c r="D132" s="65" t="str">
        <f t="shared" si="3"/>
        <v>82</v>
      </c>
      <c r="E132" s="65" t="str">
        <f t="shared" si="4"/>
        <v>5603</v>
      </c>
    </row>
    <row r="133">
      <c r="A133" s="6">
        <v>131.0</v>
      </c>
      <c r="B133" s="6">
        <f t="shared" si="1"/>
        <v>853</v>
      </c>
      <c r="C133" s="55" t="str">
        <f t="shared" si="2"/>
        <v>0355</v>
      </c>
      <c r="D133" s="65" t="str">
        <f t="shared" si="3"/>
        <v>83</v>
      </c>
      <c r="E133" s="65" t="str">
        <f t="shared" si="4"/>
        <v>5503</v>
      </c>
    </row>
    <row r="134">
      <c r="A134" s="6">
        <v>132.0</v>
      </c>
      <c r="B134" s="6">
        <f t="shared" si="1"/>
        <v>852</v>
      </c>
      <c r="C134" s="55" t="str">
        <f t="shared" si="2"/>
        <v>0354</v>
      </c>
      <c r="D134" s="65" t="str">
        <f t="shared" si="3"/>
        <v>84</v>
      </c>
      <c r="E134" s="65" t="str">
        <f t="shared" si="4"/>
        <v>5403</v>
      </c>
    </row>
    <row r="135">
      <c r="A135" s="6">
        <v>133.0</v>
      </c>
      <c r="B135" s="6">
        <f t="shared" si="1"/>
        <v>851</v>
      </c>
      <c r="C135" s="55" t="str">
        <f t="shared" si="2"/>
        <v>0353</v>
      </c>
      <c r="D135" s="65" t="str">
        <f t="shared" si="3"/>
        <v>85</v>
      </c>
      <c r="E135" s="65" t="str">
        <f t="shared" si="4"/>
        <v>5303</v>
      </c>
    </row>
    <row r="136">
      <c r="A136" s="6">
        <v>134.0</v>
      </c>
      <c r="B136" s="6">
        <f t="shared" si="1"/>
        <v>851</v>
      </c>
      <c r="C136" s="55" t="str">
        <f t="shared" si="2"/>
        <v>0353</v>
      </c>
      <c r="D136" s="65" t="str">
        <f t="shared" si="3"/>
        <v>86</v>
      </c>
      <c r="E136" s="65" t="str">
        <f t="shared" si="4"/>
        <v>5303</v>
      </c>
    </row>
    <row r="137">
      <c r="A137" s="6">
        <v>135.0</v>
      </c>
      <c r="B137" s="6">
        <f t="shared" si="1"/>
        <v>850</v>
      </c>
      <c r="C137" s="55" t="str">
        <f t="shared" si="2"/>
        <v>0352</v>
      </c>
      <c r="D137" s="65" t="str">
        <f t="shared" si="3"/>
        <v>87</v>
      </c>
      <c r="E137" s="65" t="str">
        <f t="shared" si="4"/>
        <v>5203</v>
      </c>
    </row>
    <row r="138">
      <c r="A138" s="6">
        <v>136.0</v>
      </c>
      <c r="B138" s="6">
        <f t="shared" si="1"/>
        <v>849</v>
      </c>
      <c r="C138" s="55" t="str">
        <f t="shared" si="2"/>
        <v>0351</v>
      </c>
      <c r="D138" s="65" t="str">
        <f t="shared" si="3"/>
        <v>88</v>
      </c>
      <c r="E138" s="65" t="str">
        <f t="shared" si="4"/>
        <v>5103</v>
      </c>
    </row>
    <row r="139">
      <c r="A139" s="6">
        <v>137.0</v>
      </c>
      <c r="B139" s="6">
        <f t="shared" si="1"/>
        <v>848</v>
      </c>
      <c r="C139" s="55" t="str">
        <f t="shared" si="2"/>
        <v>0350</v>
      </c>
      <c r="D139" s="65" t="str">
        <f t="shared" si="3"/>
        <v>89</v>
      </c>
      <c r="E139" s="65" t="str">
        <f t="shared" si="4"/>
        <v>5003</v>
      </c>
    </row>
    <row r="140">
      <c r="A140" s="6">
        <v>138.0</v>
      </c>
      <c r="B140" s="6">
        <f t="shared" si="1"/>
        <v>847</v>
      </c>
      <c r="C140" s="55" t="str">
        <f t="shared" si="2"/>
        <v>034F</v>
      </c>
      <c r="D140" s="65" t="str">
        <f t="shared" si="3"/>
        <v>8A</v>
      </c>
      <c r="E140" s="65" t="str">
        <f t="shared" si="4"/>
        <v>4F03</v>
      </c>
    </row>
    <row r="141">
      <c r="A141" s="6">
        <v>139.0</v>
      </c>
      <c r="B141" s="6">
        <f t="shared" si="1"/>
        <v>847</v>
      </c>
      <c r="C141" s="55" t="str">
        <f t="shared" si="2"/>
        <v>034F</v>
      </c>
      <c r="D141" s="65" t="str">
        <f t="shared" si="3"/>
        <v>8B</v>
      </c>
      <c r="E141" s="65" t="str">
        <f t="shared" si="4"/>
        <v>4F03</v>
      </c>
    </row>
    <row r="142">
      <c r="A142" s="6">
        <v>140.0</v>
      </c>
      <c r="B142" s="6">
        <f t="shared" si="1"/>
        <v>846</v>
      </c>
      <c r="C142" s="55" t="str">
        <f t="shared" si="2"/>
        <v>034E</v>
      </c>
      <c r="D142" s="65" t="str">
        <f t="shared" si="3"/>
        <v>8C</v>
      </c>
      <c r="E142" s="65" t="str">
        <f t="shared" si="4"/>
        <v>4E03</v>
      </c>
    </row>
    <row r="143">
      <c r="A143" s="6">
        <v>141.0</v>
      </c>
      <c r="B143" s="6">
        <f t="shared" si="1"/>
        <v>845</v>
      </c>
      <c r="C143" s="55" t="str">
        <f t="shared" si="2"/>
        <v>034D</v>
      </c>
      <c r="D143" s="65" t="str">
        <f t="shared" si="3"/>
        <v>8D</v>
      </c>
      <c r="E143" s="65" t="str">
        <f t="shared" si="4"/>
        <v>4D03</v>
      </c>
    </row>
    <row r="144">
      <c r="A144" s="6">
        <v>142.0</v>
      </c>
      <c r="B144" s="6">
        <f t="shared" si="1"/>
        <v>844</v>
      </c>
      <c r="C144" s="55" t="str">
        <f t="shared" si="2"/>
        <v>034C</v>
      </c>
      <c r="D144" s="65" t="str">
        <f t="shared" si="3"/>
        <v>8E</v>
      </c>
      <c r="E144" s="65" t="str">
        <f t="shared" si="4"/>
        <v>4C03</v>
      </c>
    </row>
    <row r="145">
      <c r="A145" s="6">
        <v>143.0</v>
      </c>
      <c r="B145" s="6">
        <f t="shared" si="1"/>
        <v>843</v>
      </c>
      <c r="C145" s="55" t="str">
        <f t="shared" si="2"/>
        <v>034B</v>
      </c>
      <c r="D145" s="65" t="str">
        <f t="shared" si="3"/>
        <v>8F</v>
      </c>
      <c r="E145" s="65" t="str">
        <f t="shared" si="4"/>
        <v>4B03</v>
      </c>
    </row>
    <row r="146">
      <c r="A146" s="6">
        <v>144.0</v>
      </c>
      <c r="B146" s="6">
        <f t="shared" si="1"/>
        <v>843</v>
      </c>
      <c r="C146" s="55" t="str">
        <f t="shared" si="2"/>
        <v>034B</v>
      </c>
      <c r="D146" s="65" t="str">
        <f t="shared" si="3"/>
        <v>90</v>
      </c>
      <c r="E146" s="65" t="str">
        <f t="shared" si="4"/>
        <v>4B03</v>
      </c>
    </row>
    <row r="147">
      <c r="A147" s="6">
        <v>145.0</v>
      </c>
      <c r="B147" s="6">
        <f t="shared" si="1"/>
        <v>842</v>
      </c>
      <c r="C147" s="55" t="str">
        <f t="shared" si="2"/>
        <v>034A</v>
      </c>
      <c r="D147" s="65" t="str">
        <f t="shared" si="3"/>
        <v>91</v>
      </c>
      <c r="E147" s="65" t="str">
        <f t="shared" si="4"/>
        <v>4A03</v>
      </c>
    </row>
    <row r="148">
      <c r="A148" s="6">
        <v>146.0</v>
      </c>
      <c r="B148" s="6">
        <f t="shared" si="1"/>
        <v>841</v>
      </c>
      <c r="C148" s="55" t="str">
        <f t="shared" si="2"/>
        <v>0349</v>
      </c>
      <c r="D148" s="65" t="str">
        <f t="shared" si="3"/>
        <v>92</v>
      </c>
      <c r="E148" s="65" t="str">
        <f t="shared" si="4"/>
        <v>4903</v>
      </c>
    </row>
    <row r="149">
      <c r="A149" s="6">
        <v>147.0</v>
      </c>
      <c r="B149" s="6">
        <f t="shared" si="1"/>
        <v>840</v>
      </c>
      <c r="C149" s="55" t="str">
        <f t="shared" si="2"/>
        <v>0348</v>
      </c>
      <c r="D149" s="65" t="str">
        <f t="shared" si="3"/>
        <v>93</v>
      </c>
      <c r="E149" s="65" t="str">
        <f t="shared" si="4"/>
        <v>4803</v>
      </c>
    </row>
    <row r="150">
      <c r="A150" s="6">
        <v>148.0</v>
      </c>
      <c r="B150" s="6">
        <f t="shared" si="1"/>
        <v>839</v>
      </c>
      <c r="C150" s="55" t="str">
        <f t="shared" si="2"/>
        <v>0347</v>
      </c>
      <c r="D150" s="65" t="str">
        <f t="shared" si="3"/>
        <v>94</v>
      </c>
      <c r="E150" s="65" t="str">
        <f t="shared" si="4"/>
        <v>4703</v>
      </c>
    </row>
    <row r="151">
      <c r="A151" s="6">
        <v>149.0</v>
      </c>
      <c r="B151" s="6">
        <f t="shared" si="1"/>
        <v>839</v>
      </c>
      <c r="C151" s="55" t="str">
        <f t="shared" si="2"/>
        <v>0347</v>
      </c>
      <c r="D151" s="65" t="str">
        <f t="shared" si="3"/>
        <v>95</v>
      </c>
      <c r="E151" s="65" t="str">
        <f t="shared" si="4"/>
        <v>4703</v>
      </c>
    </row>
    <row r="152">
      <c r="A152" s="6">
        <v>150.0</v>
      </c>
      <c r="B152" s="6">
        <f t="shared" si="1"/>
        <v>838</v>
      </c>
      <c r="C152" s="55" t="str">
        <f t="shared" si="2"/>
        <v>0346</v>
      </c>
      <c r="D152" s="65" t="str">
        <f t="shared" si="3"/>
        <v>96</v>
      </c>
      <c r="E152" s="65" t="str">
        <f t="shared" si="4"/>
        <v>4603</v>
      </c>
    </row>
    <row r="153">
      <c r="A153" s="6">
        <v>151.0</v>
      </c>
      <c r="B153" s="6">
        <f t="shared" si="1"/>
        <v>837</v>
      </c>
      <c r="C153" s="55" t="str">
        <f t="shared" si="2"/>
        <v>0345</v>
      </c>
      <c r="D153" s="65" t="str">
        <f t="shared" si="3"/>
        <v>97</v>
      </c>
      <c r="E153" s="65" t="str">
        <f t="shared" si="4"/>
        <v>4503</v>
      </c>
    </row>
    <row r="154">
      <c r="A154" s="6">
        <v>152.0</v>
      </c>
      <c r="B154" s="6">
        <f t="shared" si="1"/>
        <v>836</v>
      </c>
      <c r="C154" s="55" t="str">
        <f t="shared" si="2"/>
        <v>0344</v>
      </c>
      <c r="D154" s="65" t="str">
        <f t="shared" si="3"/>
        <v>98</v>
      </c>
      <c r="E154" s="65" t="str">
        <f t="shared" si="4"/>
        <v>4403</v>
      </c>
    </row>
    <row r="155">
      <c r="A155" s="6">
        <v>153.0</v>
      </c>
      <c r="B155" s="6">
        <f t="shared" si="1"/>
        <v>836</v>
      </c>
      <c r="C155" s="55" t="str">
        <f t="shared" si="2"/>
        <v>0344</v>
      </c>
      <c r="D155" s="65" t="str">
        <f t="shared" si="3"/>
        <v>99</v>
      </c>
      <c r="E155" s="65" t="str">
        <f t="shared" si="4"/>
        <v>4403</v>
      </c>
    </row>
    <row r="156">
      <c r="A156" s="6">
        <v>154.0</v>
      </c>
      <c r="B156" s="6">
        <f t="shared" si="1"/>
        <v>835</v>
      </c>
      <c r="C156" s="55" t="str">
        <f t="shared" si="2"/>
        <v>0343</v>
      </c>
      <c r="D156" s="65" t="str">
        <f t="shared" si="3"/>
        <v>9A</v>
      </c>
      <c r="E156" s="65" t="str">
        <f t="shared" si="4"/>
        <v>4303</v>
      </c>
    </row>
    <row r="157">
      <c r="A157" s="6">
        <v>155.0</v>
      </c>
      <c r="B157" s="6">
        <f t="shared" si="1"/>
        <v>834</v>
      </c>
      <c r="C157" s="55" t="str">
        <f t="shared" si="2"/>
        <v>0342</v>
      </c>
      <c r="D157" s="65" t="str">
        <f t="shared" si="3"/>
        <v>9B</v>
      </c>
      <c r="E157" s="65" t="str">
        <f t="shared" si="4"/>
        <v>4203</v>
      </c>
    </row>
    <row r="158">
      <c r="A158" s="6">
        <v>156.0</v>
      </c>
      <c r="B158" s="6">
        <f t="shared" si="1"/>
        <v>833</v>
      </c>
      <c r="C158" s="55" t="str">
        <f t="shared" si="2"/>
        <v>0341</v>
      </c>
      <c r="D158" s="65" t="str">
        <f t="shared" si="3"/>
        <v>9C</v>
      </c>
      <c r="E158" s="65" t="str">
        <f t="shared" si="4"/>
        <v>4103</v>
      </c>
    </row>
    <row r="159">
      <c r="A159" s="6">
        <v>157.0</v>
      </c>
      <c r="B159" s="6">
        <f t="shared" si="1"/>
        <v>832</v>
      </c>
      <c r="C159" s="55" t="str">
        <f t="shared" si="2"/>
        <v>0340</v>
      </c>
      <c r="D159" s="65" t="str">
        <f t="shared" si="3"/>
        <v>9D</v>
      </c>
      <c r="E159" s="65" t="str">
        <f t="shared" si="4"/>
        <v>4003</v>
      </c>
    </row>
    <row r="160">
      <c r="A160" s="6">
        <v>158.0</v>
      </c>
      <c r="B160" s="6">
        <f t="shared" si="1"/>
        <v>832</v>
      </c>
      <c r="C160" s="55" t="str">
        <f t="shared" si="2"/>
        <v>0340</v>
      </c>
      <c r="D160" s="65" t="str">
        <f t="shared" si="3"/>
        <v>9E</v>
      </c>
      <c r="E160" s="65" t="str">
        <f t="shared" si="4"/>
        <v>4003</v>
      </c>
    </row>
    <row r="161">
      <c r="A161" s="6">
        <v>159.0</v>
      </c>
      <c r="B161" s="6">
        <f t="shared" si="1"/>
        <v>831</v>
      </c>
      <c r="C161" s="55" t="str">
        <f t="shared" si="2"/>
        <v>033F</v>
      </c>
      <c r="D161" s="65" t="str">
        <f t="shared" si="3"/>
        <v>9F</v>
      </c>
      <c r="E161" s="65" t="str">
        <f t="shared" si="4"/>
        <v>3F03</v>
      </c>
    </row>
    <row r="162">
      <c r="A162" s="6">
        <v>160.0</v>
      </c>
      <c r="B162" s="6">
        <f t="shared" si="1"/>
        <v>830</v>
      </c>
      <c r="C162" s="55" t="str">
        <f t="shared" si="2"/>
        <v>033E</v>
      </c>
      <c r="D162" s="65" t="str">
        <f t="shared" si="3"/>
        <v>A0</v>
      </c>
      <c r="E162" s="65" t="str">
        <f t="shared" si="4"/>
        <v>3E03</v>
      </c>
    </row>
    <row r="163">
      <c r="A163" s="6">
        <v>161.0</v>
      </c>
      <c r="B163" s="6">
        <f t="shared" si="1"/>
        <v>829</v>
      </c>
      <c r="C163" s="55" t="str">
        <f t="shared" si="2"/>
        <v>033D</v>
      </c>
      <c r="D163" s="65" t="str">
        <f t="shared" si="3"/>
        <v>A1</v>
      </c>
      <c r="E163" s="65" t="str">
        <f t="shared" si="4"/>
        <v>3D03</v>
      </c>
    </row>
    <row r="164">
      <c r="A164" s="6">
        <v>162.0</v>
      </c>
      <c r="B164" s="6">
        <f t="shared" si="1"/>
        <v>828</v>
      </c>
      <c r="C164" s="55" t="str">
        <f t="shared" si="2"/>
        <v>033C</v>
      </c>
      <c r="D164" s="65" t="str">
        <f t="shared" si="3"/>
        <v>A2</v>
      </c>
      <c r="E164" s="65" t="str">
        <f t="shared" si="4"/>
        <v>3C03</v>
      </c>
    </row>
    <row r="165">
      <c r="A165" s="6">
        <v>163.0</v>
      </c>
      <c r="B165" s="6">
        <f t="shared" si="1"/>
        <v>828</v>
      </c>
      <c r="C165" s="55" t="str">
        <f t="shared" si="2"/>
        <v>033C</v>
      </c>
      <c r="D165" s="65" t="str">
        <f t="shared" si="3"/>
        <v>A3</v>
      </c>
      <c r="E165" s="65" t="str">
        <f t="shared" si="4"/>
        <v>3C03</v>
      </c>
    </row>
    <row r="166">
      <c r="A166" s="6">
        <v>164.0</v>
      </c>
      <c r="B166" s="6">
        <f t="shared" si="1"/>
        <v>827</v>
      </c>
      <c r="C166" s="55" t="str">
        <f t="shared" si="2"/>
        <v>033B</v>
      </c>
      <c r="D166" s="65" t="str">
        <f t="shared" si="3"/>
        <v>A4</v>
      </c>
      <c r="E166" s="65" t="str">
        <f t="shared" si="4"/>
        <v>3B03</v>
      </c>
    </row>
    <row r="167">
      <c r="A167" s="6">
        <v>165.0</v>
      </c>
      <c r="B167" s="6">
        <f t="shared" si="1"/>
        <v>826</v>
      </c>
      <c r="C167" s="55" t="str">
        <f t="shared" si="2"/>
        <v>033A</v>
      </c>
      <c r="D167" s="65" t="str">
        <f t="shared" si="3"/>
        <v>A5</v>
      </c>
      <c r="E167" s="65" t="str">
        <f t="shared" si="4"/>
        <v>3A03</v>
      </c>
    </row>
    <row r="168">
      <c r="A168" s="6">
        <v>166.0</v>
      </c>
      <c r="B168" s="6">
        <f t="shared" si="1"/>
        <v>825</v>
      </c>
      <c r="C168" s="55" t="str">
        <f t="shared" si="2"/>
        <v>0339</v>
      </c>
      <c r="D168" s="65" t="str">
        <f t="shared" si="3"/>
        <v>A6</v>
      </c>
      <c r="E168" s="65" t="str">
        <f t="shared" si="4"/>
        <v>3903</v>
      </c>
    </row>
    <row r="169">
      <c r="A169" s="6">
        <v>167.0</v>
      </c>
      <c r="B169" s="6">
        <f t="shared" si="1"/>
        <v>824</v>
      </c>
      <c r="C169" s="55" t="str">
        <f t="shared" si="2"/>
        <v>0338</v>
      </c>
      <c r="D169" s="65" t="str">
        <f t="shared" si="3"/>
        <v>A7</v>
      </c>
      <c r="E169" s="65" t="str">
        <f t="shared" si="4"/>
        <v>3803</v>
      </c>
    </row>
    <row r="170">
      <c r="A170" s="6">
        <v>168.0</v>
      </c>
      <c r="B170" s="6">
        <f t="shared" si="1"/>
        <v>824</v>
      </c>
      <c r="C170" s="55" t="str">
        <f t="shared" si="2"/>
        <v>0338</v>
      </c>
      <c r="D170" s="65" t="str">
        <f t="shared" si="3"/>
        <v>A8</v>
      </c>
      <c r="E170" s="65" t="str">
        <f t="shared" si="4"/>
        <v>3803</v>
      </c>
    </row>
    <row r="171">
      <c r="A171" s="6">
        <v>169.0</v>
      </c>
      <c r="B171" s="6">
        <f t="shared" si="1"/>
        <v>823</v>
      </c>
      <c r="C171" s="55" t="str">
        <f t="shared" si="2"/>
        <v>0337</v>
      </c>
      <c r="D171" s="65" t="str">
        <f t="shared" si="3"/>
        <v>A9</v>
      </c>
      <c r="E171" s="65" t="str">
        <f t="shared" si="4"/>
        <v>3703</v>
      </c>
    </row>
    <row r="172">
      <c r="A172" s="6">
        <v>170.0</v>
      </c>
      <c r="B172" s="6">
        <f t="shared" si="1"/>
        <v>822</v>
      </c>
      <c r="C172" s="55" t="str">
        <f t="shared" si="2"/>
        <v>0336</v>
      </c>
      <c r="D172" s="65" t="str">
        <f t="shared" si="3"/>
        <v>AA</v>
      </c>
      <c r="E172" s="65" t="str">
        <f t="shared" si="4"/>
        <v>3603</v>
      </c>
    </row>
    <row r="173">
      <c r="A173" s="6">
        <v>171.0</v>
      </c>
      <c r="B173" s="6">
        <f t="shared" si="1"/>
        <v>821</v>
      </c>
      <c r="C173" s="55" t="str">
        <f t="shared" si="2"/>
        <v>0335</v>
      </c>
      <c r="D173" s="65" t="str">
        <f t="shared" si="3"/>
        <v>AB</v>
      </c>
      <c r="E173" s="65" t="str">
        <f t="shared" si="4"/>
        <v>3503</v>
      </c>
    </row>
    <row r="174">
      <c r="A174" s="6">
        <v>172.0</v>
      </c>
      <c r="B174" s="6">
        <f t="shared" si="1"/>
        <v>820</v>
      </c>
      <c r="C174" s="55" t="str">
        <f t="shared" si="2"/>
        <v>0334</v>
      </c>
      <c r="D174" s="65" t="str">
        <f t="shared" si="3"/>
        <v>AC</v>
      </c>
      <c r="E174" s="65" t="str">
        <f t="shared" si="4"/>
        <v>3403</v>
      </c>
    </row>
    <row r="175">
      <c r="A175" s="6">
        <v>173.0</v>
      </c>
      <c r="B175" s="6">
        <f t="shared" si="1"/>
        <v>820</v>
      </c>
      <c r="C175" s="55" t="str">
        <f t="shared" si="2"/>
        <v>0334</v>
      </c>
      <c r="D175" s="65" t="str">
        <f t="shared" si="3"/>
        <v>AD</v>
      </c>
      <c r="E175" s="65" t="str">
        <f t="shared" si="4"/>
        <v>3403</v>
      </c>
    </row>
    <row r="176">
      <c r="A176" s="6">
        <v>174.0</v>
      </c>
      <c r="B176" s="6">
        <f t="shared" si="1"/>
        <v>819</v>
      </c>
      <c r="C176" s="55" t="str">
        <f t="shared" si="2"/>
        <v>0333</v>
      </c>
      <c r="D176" s="65" t="str">
        <f t="shared" si="3"/>
        <v>AE</v>
      </c>
      <c r="E176" s="65" t="str">
        <f t="shared" si="4"/>
        <v>3303</v>
      </c>
    </row>
    <row r="177">
      <c r="A177" s="6">
        <v>175.0</v>
      </c>
      <c r="B177" s="6">
        <f t="shared" si="1"/>
        <v>818</v>
      </c>
      <c r="C177" s="55" t="str">
        <f t="shared" si="2"/>
        <v>0332</v>
      </c>
      <c r="D177" s="65" t="str">
        <f t="shared" si="3"/>
        <v>AF</v>
      </c>
      <c r="E177" s="65" t="str">
        <f t="shared" si="4"/>
        <v>3203</v>
      </c>
    </row>
    <row r="178">
      <c r="A178" s="6">
        <v>176.0</v>
      </c>
      <c r="B178" s="6">
        <f t="shared" si="1"/>
        <v>817</v>
      </c>
      <c r="C178" s="55" t="str">
        <f t="shared" si="2"/>
        <v>0331</v>
      </c>
      <c r="D178" s="65" t="str">
        <f t="shared" si="3"/>
        <v>B0</v>
      </c>
      <c r="E178" s="65" t="str">
        <f t="shared" si="4"/>
        <v>3103</v>
      </c>
    </row>
    <row r="179">
      <c r="A179" s="6">
        <v>177.0</v>
      </c>
      <c r="B179" s="6">
        <f t="shared" si="1"/>
        <v>816</v>
      </c>
      <c r="C179" s="55" t="str">
        <f t="shared" si="2"/>
        <v>0330</v>
      </c>
      <c r="D179" s="65" t="str">
        <f t="shared" si="3"/>
        <v>B1</v>
      </c>
      <c r="E179" s="65" t="str">
        <f t="shared" si="4"/>
        <v>3003</v>
      </c>
    </row>
    <row r="180">
      <c r="A180" s="6">
        <v>178.0</v>
      </c>
      <c r="B180" s="6">
        <f t="shared" si="1"/>
        <v>816</v>
      </c>
      <c r="C180" s="55" t="str">
        <f t="shared" si="2"/>
        <v>0330</v>
      </c>
      <c r="D180" s="65" t="str">
        <f t="shared" si="3"/>
        <v>B2</v>
      </c>
      <c r="E180" s="65" t="str">
        <f t="shared" si="4"/>
        <v>3003</v>
      </c>
    </row>
    <row r="181">
      <c r="A181" s="6">
        <v>179.0</v>
      </c>
      <c r="B181" s="6">
        <f t="shared" si="1"/>
        <v>815</v>
      </c>
      <c r="C181" s="55" t="str">
        <f t="shared" si="2"/>
        <v>032F</v>
      </c>
      <c r="D181" s="65" t="str">
        <f t="shared" si="3"/>
        <v>B3</v>
      </c>
      <c r="E181" s="65" t="str">
        <f t="shared" si="4"/>
        <v>2F03</v>
      </c>
    </row>
    <row r="182">
      <c r="A182" s="6">
        <v>180.0</v>
      </c>
      <c r="B182" s="6">
        <f t="shared" si="1"/>
        <v>814</v>
      </c>
      <c r="C182" s="55" t="str">
        <f t="shared" si="2"/>
        <v>032E</v>
      </c>
      <c r="D182" s="65" t="str">
        <f t="shared" si="3"/>
        <v>B4</v>
      </c>
      <c r="E182" s="65" t="str">
        <f t="shared" si="4"/>
        <v>2E03</v>
      </c>
    </row>
    <row r="183">
      <c r="A183" s="6">
        <v>181.0</v>
      </c>
      <c r="B183" s="6">
        <f t="shared" si="1"/>
        <v>813</v>
      </c>
      <c r="C183" s="55" t="str">
        <f t="shared" si="2"/>
        <v>032D</v>
      </c>
      <c r="D183" s="65" t="str">
        <f t="shared" si="3"/>
        <v>B5</v>
      </c>
      <c r="E183" s="65" t="str">
        <f t="shared" si="4"/>
        <v>2D03</v>
      </c>
    </row>
    <row r="184">
      <c r="A184" s="6">
        <v>182.0</v>
      </c>
      <c r="B184" s="6">
        <f t="shared" si="1"/>
        <v>812</v>
      </c>
      <c r="C184" s="55" t="str">
        <f t="shared" si="2"/>
        <v>032C</v>
      </c>
      <c r="D184" s="65" t="str">
        <f t="shared" si="3"/>
        <v>B6</v>
      </c>
      <c r="E184" s="65" t="str">
        <f t="shared" si="4"/>
        <v>2C03</v>
      </c>
    </row>
    <row r="185">
      <c r="A185" s="6">
        <v>183.0</v>
      </c>
      <c r="B185" s="6">
        <f t="shared" si="1"/>
        <v>812</v>
      </c>
      <c r="C185" s="55" t="str">
        <f t="shared" si="2"/>
        <v>032C</v>
      </c>
      <c r="D185" s="65" t="str">
        <f t="shared" si="3"/>
        <v>B7</v>
      </c>
      <c r="E185" s="65" t="str">
        <f t="shared" si="4"/>
        <v>2C03</v>
      </c>
    </row>
    <row r="186">
      <c r="A186" s="6">
        <v>184.0</v>
      </c>
      <c r="B186" s="6">
        <f t="shared" si="1"/>
        <v>811</v>
      </c>
      <c r="C186" s="55" t="str">
        <f t="shared" si="2"/>
        <v>032B</v>
      </c>
      <c r="D186" s="65" t="str">
        <f t="shared" si="3"/>
        <v>B8</v>
      </c>
      <c r="E186" s="65" t="str">
        <f t="shared" si="4"/>
        <v>2B03</v>
      </c>
    </row>
    <row r="187">
      <c r="A187" s="6">
        <v>185.0</v>
      </c>
      <c r="B187" s="6">
        <f t="shared" si="1"/>
        <v>810</v>
      </c>
      <c r="C187" s="55" t="str">
        <f t="shared" si="2"/>
        <v>032A</v>
      </c>
      <c r="D187" s="65" t="str">
        <f t="shared" si="3"/>
        <v>B9</v>
      </c>
      <c r="E187" s="65" t="str">
        <f t="shared" si="4"/>
        <v>2A03</v>
      </c>
    </row>
    <row r="188">
      <c r="A188" s="6">
        <v>186.0</v>
      </c>
      <c r="B188" s="6">
        <f t="shared" si="1"/>
        <v>809</v>
      </c>
      <c r="C188" s="55" t="str">
        <f t="shared" si="2"/>
        <v>0329</v>
      </c>
      <c r="D188" s="65" t="str">
        <f t="shared" si="3"/>
        <v>BA</v>
      </c>
      <c r="E188" s="65" t="str">
        <f t="shared" si="4"/>
        <v>2903</v>
      </c>
    </row>
    <row r="189">
      <c r="A189" s="6">
        <v>187.0</v>
      </c>
      <c r="B189" s="6">
        <f t="shared" si="1"/>
        <v>809</v>
      </c>
      <c r="C189" s="55" t="str">
        <f t="shared" si="2"/>
        <v>0329</v>
      </c>
      <c r="D189" s="65" t="str">
        <f t="shared" si="3"/>
        <v>BB</v>
      </c>
      <c r="E189" s="65" t="str">
        <f t="shared" si="4"/>
        <v>2903</v>
      </c>
    </row>
    <row r="190">
      <c r="A190" s="6">
        <v>188.0</v>
      </c>
      <c r="B190" s="6">
        <f t="shared" si="1"/>
        <v>808</v>
      </c>
      <c r="C190" s="55" t="str">
        <f t="shared" si="2"/>
        <v>0328</v>
      </c>
      <c r="D190" s="65" t="str">
        <f t="shared" si="3"/>
        <v>BC</v>
      </c>
      <c r="E190" s="65" t="str">
        <f t="shared" si="4"/>
        <v>2803</v>
      </c>
    </row>
    <row r="191">
      <c r="A191" s="6">
        <v>189.0</v>
      </c>
      <c r="B191" s="6">
        <f t="shared" si="1"/>
        <v>807</v>
      </c>
      <c r="C191" s="55" t="str">
        <f t="shared" si="2"/>
        <v>0327</v>
      </c>
      <c r="D191" s="65" t="str">
        <f t="shared" si="3"/>
        <v>BD</v>
      </c>
      <c r="E191" s="65" t="str">
        <f t="shared" si="4"/>
        <v>2703</v>
      </c>
    </row>
    <row r="192">
      <c r="A192" s="6">
        <v>190.0</v>
      </c>
      <c r="B192" s="6">
        <f t="shared" si="1"/>
        <v>806</v>
      </c>
      <c r="C192" s="55" t="str">
        <f t="shared" si="2"/>
        <v>0326</v>
      </c>
      <c r="D192" s="65" t="str">
        <f t="shared" si="3"/>
        <v>BE</v>
      </c>
      <c r="E192" s="65" t="str">
        <f t="shared" si="4"/>
        <v>2603</v>
      </c>
    </row>
    <row r="193">
      <c r="A193" s="6">
        <v>191.0</v>
      </c>
      <c r="B193" s="6">
        <f t="shared" si="1"/>
        <v>805</v>
      </c>
      <c r="C193" s="55" t="str">
        <f t="shared" si="2"/>
        <v>0325</v>
      </c>
      <c r="D193" s="65" t="str">
        <f t="shared" si="3"/>
        <v>BF</v>
      </c>
      <c r="E193" s="65" t="str">
        <f t="shared" si="4"/>
        <v>2503</v>
      </c>
    </row>
    <row r="194">
      <c r="A194" s="6">
        <v>192.0</v>
      </c>
      <c r="B194" s="6">
        <f t="shared" si="1"/>
        <v>805</v>
      </c>
      <c r="C194" s="55" t="str">
        <f t="shared" si="2"/>
        <v>0325</v>
      </c>
      <c r="D194" s="65" t="str">
        <f t="shared" si="3"/>
        <v>C0</v>
      </c>
      <c r="E194" s="65" t="str">
        <f t="shared" si="4"/>
        <v>2503</v>
      </c>
    </row>
    <row r="195">
      <c r="A195" s="6">
        <v>193.0</v>
      </c>
      <c r="B195" s="6">
        <f t="shared" si="1"/>
        <v>804</v>
      </c>
      <c r="C195" s="55" t="str">
        <f t="shared" si="2"/>
        <v>0324</v>
      </c>
      <c r="D195" s="65" t="str">
        <f t="shared" si="3"/>
        <v>C1</v>
      </c>
      <c r="E195" s="65" t="str">
        <f t="shared" si="4"/>
        <v>2403</v>
      </c>
    </row>
    <row r="196">
      <c r="A196" s="6">
        <v>194.0</v>
      </c>
      <c r="B196" s="6">
        <f t="shared" si="1"/>
        <v>803</v>
      </c>
      <c r="C196" s="55" t="str">
        <f t="shared" si="2"/>
        <v>0323</v>
      </c>
      <c r="D196" s="65" t="str">
        <f t="shared" si="3"/>
        <v>C2</v>
      </c>
      <c r="E196" s="65" t="str">
        <f t="shared" si="4"/>
        <v>2303</v>
      </c>
    </row>
    <row r="197">
      <c r="A197" s="6">
        <v>195.0</v>
      </c>
      <c r="B197" s="6">
        <f t="shared" si="1"/>
        <v>802</v>
      </c>
      <c r="C197" s="55" t="str">
        <f t="shared" si="2"/>
        <v>0322</v>
      </c>
      <c r="D197" s="65" t="str">
        <f t="shared" si="3"/>
        <v>C3</v>
      </c>
      <c r="E197" s="65" t="str">
        <f t="shared" si="4"/>
        <v>2203</v>
      </c>
    </row>
    <row r="198">
      <c r="A198" s="6">
        <v>196.0</v>
      </c>
      <c r="B198" s="6">
        <f t="shared" si="1"/>
        <v>801</v>
      </c>
      <c r="C198" s="55" t="str">
        <f t="shared" si="2"/>
        <v>0321</v>
      </c>
      <c r="D198" s="65" t="str">
        <f t="shared" si="3"/>
        <v>C4</v>
      </c>
      <c r="E198" s="65" t="str">
        <f t="shared" si="4"/>
        <v>2103</v>
      </c>
    </row>
    <row r="199">
      <c r="A199" s="6">
        <v>197.0</v>
      </c>
      <c r="B199" s="6">
        <f t="shared" si="1"/>
        <v>801</v>
      </c>
      <c r="C199" s="55" t="str">
        <f t="shared" si="2"/>
        <v>0321</v>
      </c>
      <c r="D199" s="65" t="str">
        <f t="shared" si="3"/>
        <v>C5</v>
      </c>
      <c r="E199" s="65" t="str">
        <f t="shared" si="4"/>
        <v>2103</v>
      </c>
    </row>
    <row r="200">
      <c r="A200" s="6">
        <v>198.0</v>
      </c>
      <c r="B200" s="6">
        <f t="shared" si="1"/>
        <v>800</v>
      </c>
      <c r="C200" s="55" t="str">
        <f t="shared" si="2"/>
        <v>0320</v>
      </c>
      <c r="D200" s="65" t="str">
        <f t="shared" si="3"/>
        <v>C6</v>
      </c>
      <c r="E200" s="65" t="str">
        <f t="shared" si="4"/>
        <v>2003</v>
      </c>
    </row>
    <row r="201">
      <c r="A201" s="6">
        <v>199.0</v>
      </c>
      <c r="B201" s="6">
        <f t="shared" si="1"/>
        <v>799</v>
      </c>
      <c r="C201" s="55" t="str">
        <f t="shared" si="2"/>
        <v>031F</v>
      </c>
      <c r="D201" s="65" t="str">
        <f t="shared" si="3"/>
        <v>C7</v>
      </c>
      <c r="E201" s="65" t="str">
        <f t="shared" si="4"/>
        <v>1F03</v>
      </c>
    </row>
    <row r="202">
      <c r="A202" s="6">
        <v>200.0</v>
      </c>
      <c r="B202" s="6">
        <f t="shared" si="1"/>
        <v>798</v>
      </c>
      <c r="C202" s="55" t="str">
        <f t="shared" si="2"/>
        <v>031E</v>
      </c>
      <c r="D202" s="65" t="str">
        <f t="shared" si="3"/>
        <v>C8</v>
      </c>
      <c r="E202" s="65" t="str">
        <f t="shared" si="4"/>
        <v>1E03</v>
      </c>
    </row>
    <row r="203">
      <c r="A203" s="6">
        <v>201.0</v>
      </c>
      <c r="B203" s="6">
        <f t="shared" si="1"/>
        <v>797</v>
      </c>
      <c r="C203" s="55" t="str">
        <f t="shared" si="2"/>
        <v>031D</v>
      </c>
      <c r="D203" s="65" t="str">
        <f t="shared" si="3"/>
        <v>C9</v>
      </c>
      <c r="E203" s="65" t="str">
        <f t="shared" si="4"/>
        <v>1D03</v>
      </c>
    </row>
    <row r="204">
      <c r="A204" s="6">
        <v>202.0</v>
      </c>
      <c r="B204" s="6">
        <f t="shared" si="1"/>
        <v>797</v>
      </c>
      <c r="C204" s="55" t="str">
        <f t="shared" si="2"/>
        <v>031D</v>
      </c>
      <c r="D204" s="65" t="str">
        <f t="shared" si="3"/>
        <v>CA</v>
      </c>
      <c r="E204" s="65" t="str">
        <f t="shared" si="4"/>
        <v>1D03</v>
      </c>
    </row>
    <row r="205">
      <c r="A205" s="6">
        <v>203.0</v>
      </c>
      <c r="B205" s="6">
        <f t="shared" si="1"/>
        <v>796</v>
      </c>
      <c r="C205" s="55" t="str">
        <f t="shared" si="2"/>
        <v>031C</v>
      </c>
      <c r="D205" s="65" t="str">
        <f t="shared" si="3"/>
        <v>CB</v>
      </c>
      <c r="E205" s="65" t="str">
        <f t="shared" si="4"/>
        <v>1C03</v>
      </c>
    </row>
    <row r="206">
      <c r="A206" s="6">
        <v>204.0</v>
      </c>
      <c r="B206" s="6">
        <f t="shared" si="1"/>
        <v>795</v>
      </c>
      <c r="C206" s="55" t="str">
        <f t="shared" si="2"/>
        <v>031B</v>
      </c>
      <c r="D206" s="65" t="str">
        <f t="shared" si="3"/>
        <v>CC</v>
      </c>
      <c r="E206" s="65" t="str">
        <f t="shared" si="4"/>
        <v>1B03</v>
      </c>
    </row>
    <row r="207">
      <c r="A207" s="6">
        <v>205.0</v>
      </c>
      <c r="B207" s="6">
        <f t="shared" si="1"/>
        <v>794</v>
      </c>
      <c r="C207" s="55" t="str">
        <f t="shared" si="2"/>
        <v>031A</v>
      </c>
      <c r="D207" s="65" t="str">
        <f t="shared" si="3"/>
        <v>CD</v>
      </c>
      <c r="E207" s="65" t="str">
        <f t="shared" si="4"/>
        <v>1A03</v>
      </c>
    </row>
    <row r="208">
      <c r="A208" s="6">
        <v>206.0</v>
      </c>
      <c r="B208" s="6">
        <f t="shared" si="1"/>
        <v>793</v>
      </c>
      <c r="C208" s="55" t="str">
        <f t="shared" si="2"/>
        <v>0319</v>
      </c>
      <c r="D208" s="65" t="str">
        <f t="shared" si="3"/>
        <v>CE</v>
      </c>
      <c r="E208" s="65" t="str">
        <f t="shared" si="4"/>
        <v>1903</v>
      </c>
    </row>
    <row r="209">
      <c r="A209" s="6">
        <v>207.0</v>
      </c>
      <c r="B209" s="6">
        <f t="shared" si="1"/>
        <v>793</v>
      </c>
      <c r="C209" s="55" t="str">
        <f t="shared" si="2"/>
        <v>0319</v>
      </c>
      <c r="D209" s="65" t="str">
        <f t="shared" si="3"/>
        <v>CF</v>
      </c>
      <c r="E209" s="65" t="str">
        <f t="shared" si="4"/>
        <v>1903</v>
      </c>
    </row>
    <row r="210">
      <c r="A210" s="6">
        <v>208.0</v>
      </c>
      <c r="B210" s="6">
        <f t="shared" si="1"/>
        <v>792</v>
      </c>
      <c r="C210" s="55" t="str">
        <f t="shared" si="2"/>
        <v>0318</v>
      </c>
      <c r="D210" s="65" t="str">
        <f t="shared" si="3"/>
        <v>D0</v>
      </c>
      <c r="E210" s="65" t="str">
        <f t="shared" si="4"/>
        <v>1803</v>
      </c>
      <c r="F210" s="6">
        <v>12.55</v>
      </c>
    </row>
    <row r="211">
      <c r="A211" s="6">
        <v>209.0</v>
      </c>
      <c r="B211" s="6">
        <f t="shared" si="1"/>
        <v>791</v>
      </c>
      <c r="C211" s="55" t="str">
        <f t="shared" si="2"/>
        <v>0317</v>
      </c>
      <c r="D211" s="65" t="str">
        <f t="shared" si="3"/>
        <v>D1</v>
      </c>
      <c r="E211" s="65" t="str">
        <f t="shared" si="4"/>
        <v>1703</v>
      </c>
    </row>
    <row r="212">
      <c r="A212" s="6">
        <v>210.0</v>
      </c>
      <c r="B212" s="6">
        <f t="shared" si="1"/>
        <v>790</v>
      </c>
      <c r="C212" s="55" t="str">
        <f t="shared" si="2"/>
        <v>0316</v>
      </c>
      <c r="D212" s="65" t="str">
        <f t="shared" si="3"/>
        <v>D2</v>
      </c>
      <c r="E212" s="65" t="str">
        <f t="shared" si="4"/>
        <v>1603</v>
      </c>
    </row>
    <row r="213">
      <c r="A213" s="6">
        <v>211.0</v>
      </c>
      <c r="B213" s="6">
        <f t="shared" si="1"/>
        <v>789</v>
      </c>
      <c r="C213" s="55" t="str">
        <f t="shared" si="2"/>
        <v>0315</v>
      </c>
      <c r="D213" s="65" t="str">
        <f t="shared" si="3"/>
        <v>D3</v>
      </c>
      <c r="E213" s="65" t="str">
        <f t="shared" si="4"/>
        <v>1503</v>
      </c>
    </row>
    <row r="214">
      <c r="A214" s="6">
        <v>212.0</v>
      </c>
      <c r="B214" s="6">
        <f t="shared" si="1"/>
        <v>789</v>
      </c>
      <c r="C214" s="55" t="str">
        <f t="shared" si="2"/>
        <v>0315</v>
      </c>
      <c r="D214" s="65" t="str">
        <f t="shared" si="3"/>
        <v>D4</v>
      </c>
      <c r="E214" s="65" t="str">
        <f t="shared" si="4"/>
        <v>1503</v>
      </c>
    </row>
    <row r="215">
      <c r="A215" s="6">
        <v>213.0</v>
      </c>
      <c r="B215" s="6">
        <f t="shared" si="1"/>
        <v>788</v>
      </c>
      <c r="C215" s="55" t="str">
        <f t="shared" si="2"/>
        <v>0314</v>
      </c>
      <c r="D215" s="65" t="str">
        <f t="shared" si="3"/>
        <v>D5</v>
      </c>
      <c r="E215" s="65" t="str">
        <f t="shared" si="4"/>
        <v>1403</v>
      </c>
    </row>
    <row r="216">
      <c r="A216" s="6">
        <v>214.0</v>
      </c>
      <c r="B216" s="6">
        <f t="shared" si="1"/>
        <v>787</v>
      </c>
      <c r="C216" s="55" t="str">
        <f t="shared" si="2"/>
        <v>0313</v>
      </c>
      <c r="D216" s="65" t="str">
        <f t="shared" si="3"/>
        <v>D6</v>
      </c>
      <c r="E216" s="65" t="str">
        <f t="shared" si="4"/>
        <v>1303</v>
      </c>
    </row>
    <row r="217">
      <c r="A217" s="6">
        <v>215.0</v>
      </c>
      <c r="B217" s="6">
        <f t="shared" si="1"/>
        <v>786</v>
      </c>
      <c r="C217" s="55" t="str">
        <f t="shared" si="2"/>
        <v>0312</v>
      </c>
      <c r="D217" s="65" t="str">
        <f t="shared" si="3"/>
        <v>D7</v>
      </c>
      <c r="E217" s="65" t="str">
        <f t="shared" si="4"/>
        <v>1203</v>
      </c>
    </row>
    <row r="218">
      <c r="A218" s="6">
        <v>216.0</v>
      </c>
      <c r="B218" s="6">
        <f t="shared" si="1"/>
        <v>785</v>
      </c>
      <c r="C218" s="55" t="str">
        <f t="shared" si="2"/>
        <v>0311</v>
      </c>
      <c r="D218" s="65" t="str">
        <f t="shared" si="3"/>
        <v>D8</v>
      </c>
      <c r="E218" s="65" t="str">
        <f t="shared" si="4"/>
        <v>1103</v>
      </c>
    </row>
    <row r="219">
      <c r="A219" s="6">
        <v>217.0</v>
      </c>
      <c r="B219" s="6">
        <f t="shared" si="1"/>
        <v>785</v>
      </c>
      <c r="C219" s="55" t="str">
        <f t="shared" si="2"/>
        <v>0311</v>
      </c>
      <c r="D219" s="65" t="str">
        <f t="shared" si="3"/>
        <v>D9</v>
      </c>
      <c r="E219" s="65" t="str">
        <f t="shared" si="4"/>
        <v>1103</v>
      </c>
    </row>
    <row r="220">
      <c r="A220" s="6">
        <v>218.0</v>
      </c>
      <c r="B220" s="6">
        <f t="shared" si="1"/>
        <v>784</v>
      </c>
      <c r="C220" s="55" t="str">
        <f t="shared" si="2"/>
        <v>0310</v>
      </c>
      <c r="D220" s="65" t="str">
        <f t="shared" si="3"/>
        <v>DA</v>
      </c>
      <c r="E220" s="65" t="str">
        <f t="shared" si="4"/>
        <v>1003</v>
      </c>
    </row>
    <row r="221">
      <c r="A221" s="6">
        <v>219.0</v>
      </c>
      <c r="B221" s="6">
        <f t="shared" si="1"/>
        <v>783</v>
      </c>
      <c r="C221" s="55" t="str">
        <f t="shared" si="2"/>
        <v>030F</v>
      </c>
      <c r="D221" s="65" t="str">
        <f t="shared" si="3"/>
        <v>DB</v>
      </c>
      <c r="E221" s="65" t="str">
        <f t="shared" si="4"/>
        <v>0F03</v>
      </c>
    </row>
    <row r="222">
      <c r="A222" s="6">
        <v>220.0</v>
      </c>
      <c r="B222" s="6">
        <f t="shared" si="1"/>
        <v>782</v>
      </c>
      <c r="C222" s="55" t="str">
        <f t="shared" si="2"/>
        <v>030E</v>
      </c>
      <c r="D222" s="65" t="str">
        <f t="shared" si="3"/>
        <v>DC</v>
      </c>
      <c r="E222" s="65" t="str">
        <f t="shared" si="4"/>
        <v>0E03</v>
      </c>
    </row>
    <row r="223">
      <c r="A223" s="6">
        <v>221.0</v>
      </c>
      <c r="B223" s="6">
        <f t="shared" si="1"/>
        <v>782</v>
      </c>
      <c r="C223" s="55" t="str">
        <f t="shared" si="2"/>
        <v>030E</v>
      </c>
      <c r="D223" s="65" t="str">
        <f t="shared" si="3"/>
        <v>DD</v>
      </c>
      <c r="E223" s="65" t="str">
        <f t="shared" si="4"/>
        <v>0E03</v>
      </c>
    </row>
    <row r="224">
      <c r="A224" s="6">
        <v>222.0</v>
      </c>
      <c r="B224" s="6">
        <f t="shared" si="1"/>
        <v>781</v>
      </c>
      <c r="C224" s="55" t="str">
        <f t="shared" si="2"/>
        <v>030D</v>
      </c>
      <c r="D224" s="65" t="str">
        <f t="shared" si="3"/>
        <v>DE</v>
      </c>
      <c r="E224" s="65" t="str">
        <f t="shared" si="4"/>
        <v>0D03</v>
      </c>
    </row>
    <row r="225">
      <c r="A225" s="6">
        <v>223.0</v>
      </c>
      <c r="B225" s="6">
        <f t="shared" si="1"/>
        <v>780</v>
      </c>
      <c r="C225" s="55" t="str">
        <f t="shared" si="2"/>
        <v>030C</v>
      </c>
      <c r="D225" s="65" t="str">
        <f t="shared" si="3"/>
        <v>DF</v>
      </c>
      <c r="E225" s="65" t="str">
        <f t="shared" si="4"/>
        <v>0C03</v>
      </c>
    </row>
    <row r="226">
      <c r="A226" s="6">
        <v>224.0</v>
      </c>
      <c r="B226" s="6">
        <f t="shared" si="1"/>
        <v>779</v>
      </c>
      <c r="C226" s="55" t="str">
        <f t="shared" si="2"/>
        <v>030B</v>
      </c>
      <c r="D226" s="65" t="str">
        <f t="shared" si="3"/>
        <v>E0</v>
      </c>
      <c r="E226" s="65" t="str">
        <f t="shared" si="4"/>
        <v>0B03</v>
      </c>
    </row>
    <row r="227">
      <c r="A227" s="6">
        <v>225.0</v>
      </c>
      <c r="B227" s="6">
        <f t="shared" si="1"/>
        <v>778</v>
      </c>
      <c r="C227" s="55" t="str">
        <f t="shared" si="2"/>
        <v>030A</v>
      </c>
      <c r="D227" s="65" t="str">
        <f t="shared" si="3"/>
        <v>E1</v>
      </c>
      <c r="E227" s="65" t="str">
        <f t="shared" si="4"/>
        <v>0A03</v>
      </c>
    </row>
    <row r="228">
      <c r="A228" s="6">
        <v>226.0</v>
      </c>
      <c r="B228" s="6">
        <f t="shared" si="1"/>
        <v>778</v>
      </c>
      <c r="C228" s="55" t="str">
        <f t="shared" si="2"/>
        <v>030A</v>
      </c>
      <c r="D228" s="65" t="str">
        <f t="shared" si="3"/>
        <v>E2</v>
      </c>
      <c r="E228" s="65" t="str">
        <f t="shared" si="4"/>
        <v>0A03</v>
      </c>
    </row>
    <row r="229">
      <c r="A229" s="6">
        <v>227.0</v>
      </c>
      <c r="B229" s="6">
        <f t="shared" si="1"/>
        <v>777</v>
      </c>
      <c r="C229" s="55" t="str">
        <f t="shared" si="2"/>
        <v>0309</v>
      </c>
      <c r="D229" s="65" t="str">
        <f t="shared" si="3"/>
        <v>E3</v>
      </c>
      <c r="E229" s="65" t="str">
        <f t="shared" si="4"/>
        <v>0903</v>
      </c>
    </row>
    <row r="230">
      <c r="A230" s="6">
        <v>228.0</v>
      </c>
      <c r="B230" s="6">
        <f t="shared" si="1"/>
        <v>776</v>
      </c>
      <c r="C230" s="55" t="str">
        <f t="shared" si="2"/>
        <v>0308</v>
      </c>
      <c r="D230" s="65" t="str">
        <f t="shared" si="3"/>
        <v>E4</v>
      </c>
      <c r="E230" s="65" t="str">
        <f t="shared" si="4"/>
        <v>0803</v>
      </c>
    </row>
    <row r="231">
      <c r="A231" s="6">
        <v>229.0</v>
      </c>
      <c r="B231" s="6">
        <f t="shared" si="1"/>
        <v>775</v>
      </c>
      <c r="C231" s="55" t="str">
        <f t="shared" si="2"/>
        <v>0307</v>
      </c>
      <c r="D231" s="65" t="str">
        <f t="shared" si="3"/>
        <v>E5</v>
      </c>
      <c r="E231" s="65" t="str">
        <f t="shared" si="4"/>
        <v>0703</v>
      </c>
    </row>
    <row r="232">
      <c r="A232" s="6">
        <v>230.0</v>
      </c>
      <c r="B232" s="6">
        <f t="shared" si="1"/>
        <v>774</v>
      </c>
      <c r="C232" s="55" t="str">
        <f t="shared" si="2"/>
        <v>0306</v>
      </c>
      <c r="D232" s="65" t="str">
        <f t="shared" si="3"/>
        <v>E6</v>
      </c>
      <c r="E232" s="65" t="str">
        <f t="shared" si="4"/>
        <v>0603</v>
      </c>
    </row>
    <row r="233">
      <c r="A233" s="6">
        <v>231.0</v>
      </c>
      <c r="B233" s="6">
        <f t="shared" si="1"/>
        <v>774</v>
      </c>
      <c r="C233" s="55" t="str">
        <f t="shared" si="2"/>
        <v>0306</v>
      </c>
      <c r="D233" s="65" t="str">
        <f t="shared" si="3"/>
        <v>E7</v>
      </c>
      <c r="E233" s="65" t="str">
        <f t="shared" si="4"/>
        <v>0603</v>
      </c>
    </row>
    <row r="234">
      <c r="A234" s="6">
        <v>232.0</v>
      </c>
      <c r="B234" s="6">
        <f t="shared" si="1"/>
        <v>773</v>
      </c>
      <c r="C234" s="55" t="str">
        <f t="shared" si="2"/>
        <v>0305</v>
      </c>
      <c r="D234" s="65" t="str">
        <f t="shared" si="3"/>
        <v>E8</v>
      </c>
      <c r="E234" s="65" t="str">
        <f t="shared" si="4"/>
        <v>0503</v>
      </c>
    </row>
    <row r="235">
      <c r="A235" s="6">
        <v>233.0</v>
      </c>
      <c r="B235" s="6">
        <f t="shared" si="1"/>
        <v>772</v>
      </c>
      <c r="C235" s="55" t="str">
        <f t="shared" si="2"/>
        <v>0304</v>
      </c>
      <c r="D235" s="65" t="str">
        <f t="shared" si="3"/>
        <v>E9</v>
      </c>
      <c r="E235" s="65" t="str">
        <f t="shared" si="4"/>
        <v>0403</v>
      </c>
    </row>
    <row r="236">
      <c r="A236" s="6">
        <v>234.0</v>
      </c>
      <c r="B236" s="6">
        <f t="shared" si="1"/>
        <v>771</v>
      </c>
      <c r="C236" s="55" t="str">
        <f t="shared" si="2"/>
        <v>0303</v>
      </c>
      <c r="D236" s="65" t="str">
        <f t="shared" si="3"/>
        <v>EA</v>
      </c>
      <c r="E236" s="65" t="str">
        <f t="shared" si="4"/>
        <v>0303</v>
      </c>
    </row>
    <row r="237">
      <c r="A237" s="6">
        <v>235.0</v>
      </c>
      <c r="B237" s="6">
        <f t="shared" si="1"/>
        <v>770</v>
      </c>
      <c r="C237" s="55" t="str">
        <f t="shared" si="2"/>
        <v>0302</v>
      </c>
      <c r="D237" s="65" t="str">
        <f t="shared" si="3"/>
        <v>EB</v>
      </c>
      <c r="E237" s="65" t="str">
        <f t="shared" si="4"/>
        <v>0203</v>
      </c>
    </row>
    <row r="238">
      <c r="A238" s="6">
        <v>236.0</v>
      </c>
      <c r="B238" s="6">
        <f t="shared" si="1"/>
        <v>770</v>
      </c>
      <c r="C238" s="55" t="str">
        <f t="shared" si="2"/>
        <v>0302</v>
      </c>
      <c r="D238" s="65" t="str">
        <f t="shared" si="3"/>
        <v>EC</v>
      </c>
      <c r="E238" s="65" t="str">
        <f t="shared" si="4"/>
        <v>0203</v>
      </c>
    </row>
    <row r="239">
      <c r="A239" s="6">
        <v>237.0</v>
      </c>
      <c r="B239" s="6">
        <f t="shared" si="1"/>
        <v>769</v>
      </c>
      <c r="C239" s="55" t="str">
        <f t="shared" si="2"/>
        <v>0301</v>
      </c>
      <c r="D239" s="65" t="str">
        <f t="shared" si="3"/>
        <v>ED</v>
      </c>
      <c r="E239" s="65" t="str">
        <f t="shared" si="4"/>
        <v>0103</v>
      </c>
    </row>
    <row r="240">
      <c r="A240" s="6">
        <v>238.0</v>
      </c>
      <c r="B240" s="6">
        <f t="shared" si="1"/>
        <v>768</v>
      </c>
      <c r="C240" s="55" t="str">
        <f t="shared" si="2"/>
        <v>0300</v>
      </c>
      <c r="D240" s="65" t="str">
        <f t="shared" si="3"/>
        <v>EE</v>
      </c>
      <c r="E240" s="65" t="str">
        <f t="shared" si="4"/>
        <v>0003</v>
      </c>
    </row>
    <row r="241">
      <c r="A241" s="6">
        <v>239.0</v>
      </c>
      <c r="B241" s="6">
        <f t="shared" si="1"/>
        <v>767</v>
      </c>
      <c r="C241" s="55" t="str">
        <f t="shared" si="2"/>
        <v>02FF</v>
      </c>
      <c r="D241" s="65" t="str">
        <f t="shared" si="3"/>
        <v>EF</v>
      </c>
      <c r="E241" s="65" t="str">
        <f t="shared" si="4"/>
        <v>FF02</v>
      </c>
    </row>
    <row r="242">
      <c r="A242" s="6">
        <v>240.0</v>
      </c>
      <c r="B242" s="6">
        <f t="shared" si="1"/>
        <v>766</v>
      </c>
      <c r="C242" s="55" t="str">
        <f t="shared" si="2"/>
        <v>02FE</v>
      </c>
      <c r="D242" s="65" t="str">
        <f t="shared" si="3"/>
        <v>F0</v>
      </c>
      <c r="E242" s="65" t="str">
        <f t="shared" si="4"/>
        <v>FE02</v>
      </c>
      <c r="F242" s="6">
        <v>12.15</v>
      </c>
    </row>
    <row r="243">
      <c r="A243" s="6">
        <v>241.0</v>
      </c>
      <c r="B243" s="6">
        <f t="shared" si="1"/>
        <v>766</v>
      </c>
      <c r="C243" s="55" t="str">
        <f t="shared" si="2"/>
        <v>02FE</v>
      </c>
      <c r="D243" s="65" t="str">
        <f t="shared" si="3"/>
        <v>F1</v>
      </c>
      <c r="E243" s="65" t="str">
        <f t="shared" si="4"/>
        <v>FE02</v>
      </c>
    </row>
    <row r="244">
      <c r="A244" s="6">
        <v>242.0</v>
      </c>
      <c r="B244" s="6">
        <f t="shared" si="1"/>
        <v>765</v>
      </c>
      <c r="C244" s="55" t="str">
        <f t="shared" si="2"/>
        <v>02FD</v>
      </c>
      <c r="D244" s="65" t="str">
        <f t="shared" si="3"/>
        <v>F2</v>
      </c>
      <c r="E244" s="65" t="str">
        <f t="shared" si="4"/>
        <v>FD02</v>
      </c>
    </row>
    <row r="245">
      <c r="A245" s="6">
        <v>243.0</v>
      </c>
      <c r="B245" s="6">
        <f t="shared" si="1"/>
        <v>764</v>
      </c>
      <c r="C245" s="55" t="str">
        <f t="shared" si="2"/>
        <v>02FC</v>
      </c>
      <c r="D245" s="65" t="str">
        <f t="shared" si="3"/>
        <v>F3</v>
      </c>
      <c r="E245" s="65" t="str">
        <f t="shared" si="4"/>
        <v>FC02</v>
      </c>
    </row>
    <row r="246">
      <c r="A246" s="6">
        <v>244.0</v>
      </c>
      <c r="B246" s="6">
        <f t="shared" si="1"/>
        <v>763</v>
      </c>
      <c r="C246" s="55" t="str">
        <f t="shared" si="2"/>
        <v>02FB</v>
      </c>
      <c r="D246" s="65" t="str">
        <f t="shared" si="3"/>
        <v>F4</v>
      </c>
      <c r="E246" s="65" t="str">
        <f t="shared" si="4"/>
        <v>FB02</v>
      </c>
    </row>
    <row r="247">
      <c r="A247" s="6">
        <v>245.0</v>
      </c>
      <c r="B247" s="6">
        <f t="shared" si="1"/>
        <v>762</v>
      </c>
      <c r="C247" s="55" t="str">
        <f t="shared" si="2"/>
        <v>02FA</v>
      </c>
      <c r="D247" s="65" t="str">
        <f t="shared" si="3"/>
        <v>F5</v>
      </c>
      <c r="E247" s="65" t="str">
        <f t="shared" si="4"/>
        <v>FA02</v>
      </c>
    </row>
    <row r="248">
      <c r="A248" s="6">
        <v>246.0</v>
      </c>
      <c r="B248" s="6">
        <f t="shared" si="1"/>
        <v>762</v>
      </c>
      <c r="C248" s="55" t="str">
        <f t="shared" si="2"/>
        <v>02FA</v>
      </c>
      <c r="D248" s="65" t="str">
        <f t="shared" si="3"/>
        <v>F6</v>
      </c>
      <c r="E248" s="65" t="str">
        <f t="shared" si="4"/>
        <v>FA02</v>
      </c>
    </row>
    <row r="249">
      <c r="A249" s="6">
        <v>247.0</v>
      </c>
      <c r="B249" s="6">
        <f t="shared" si="1"/>
        <v>761</v>
      </c>
      <c r="C249" s="55" t="str">
        <f t="shared" si="2"/>
        <v>02F9</v>
      </c>
      <c r="D249" s="65" t="str">
        <f t="shared" si="3"/>
        <v>F7</v>
      </c>
      <c r="E249" s="65" t="str">
        <f t="shared" si="4"/>
        <v>F902</v>
      </c>
    </row>
    <row r="250">
      <c r="A250" s="6">
        <v>248.0</v>
      </c>
      <c r="B250" s="6">
        <f t="shared" si="1"/>
        <v>760</v>
      </c>
      <c r="C250" s="55" t="str">
        <f t="shared" si="2"/>
        <v>02F8</v>
      </c>
      <c r="D250" s="65" t="str">
        <f t="shared" si="3"/>
        <v>F8</v>
      </c>
      <c r="E250" s="65" t="str">
        <f t="shared" si="4"/>
        <v>F802</v>
      </c>
    </row>
    <row r="251">
      <c r="A251" s="6">
        <v>249.0</v>
      </c>
      <c r="B251" s="6">
        <f t="shared" si="1"/>
        <v>759</v>
      </c>
      <c r="C251" s="55" t="str">
        <f t="shared" si="2"/>
        <v>02F7</v>
      </c>
      <c r="D251" s="65" t="str">
        <f t="shared" si="3"/>
        <v>F9</v>
      </c>
      <c r="E251" s="65" t="str">
        <f t="shared" si="4"/>
        <v>F702</v>
      </c>
    </row>
    <row r="252">
      <c r="A252" s="6">
        <v>250.0</v>
      </c>
      <c r="B252" s="6">
        <f t="shared" si="1"/>
        <v>759</v>
      </c>
      <c r="C252" s="55" t="str">
        <f t="shared" si="2"/>
        <v>02F7</v>
      </c>
      <c r="D252" s="65" t="str">
        <f t="shared" si="3"/>
        <v>FA</v>
      </c>
      <c r="E252" s="65" t="str">
        <f t="shared" si="4"/>
        <v>F702</v>
      </c>
    </row>
    <row r="253">
      <c r="A253" s="6">
        <v>251.0</v>
      </c>
      <c r="B253" s="6">
        <f t="shared" si="1"/>
        <v>758</v>
      </c>
      <c r="C253" s="55" t="str">
        <f t="shared" si="2"/>
        <v>02F6</v>
      </c>
      <c r="D253" s="65" t="str">
        <f t="shared" si="3"/>
        <v>FB</v>
      </c>
      <c r="E253" s="65" t="str">
        <f t="shared" si="4"/>
        <v>F602</v>
      </c>
    </row>
    <row r="254">
      <c r="A254" s="6">
        <v>252.0</v>
      </c>
      <c r="B254" s="6">
        <f t="shared" si="1"/>
        <v>757</v>
      </c>
      <c r="C254" s="55" t="str">
        <f t="shared" si="2"/>
        <v>02F5</v>
      </c>
      <c r="D254" s="65" t="str">
        <f t="shared" si="3"/>
        <v>FC</v>
      </c>
      <c r="E254" s="65" t="str">
        <f t="shared" si="4"/>
        <v>F502</v>
      </c>
    </row>
    <row r="255">
      <c r="A255" s="6">
        <v>253.0</v>
      </c>
      <c r="B255" s="6">
        <f t="shared" si="1"/>
        <v>756</v>
      </c>
      <c r="C255" s="55" t="str">
        <f t="shared" si="2"/>
        <v>02F4</v>
      </c>
      <c r="D255" s="65" t="str">
        <f t="shared" si="3"/>
        <v>FD</v>
      </c>
      <c r="E255" s="65" t="str">
        <f t="shared" si="4"/>
        <v>F402</v>
      </c>
    </row>
    <row r="256">
      <c r="A256" s="6">
        <v>254.0</v>
      </c>
      <c r="B256" s="6">
        <f t="shared" si="1"/>
        <v>755</v>
      </c>
      <c r="C256" s="55" t="str">
        <f t="shared" si="2"/>
        <v>02F3</v>
      </c>
      <c r="D256" s="65" t="str">
        <f t="shared" si="3"/>
        <v>FE</v>
      </c>
      <c r="E256" s="65" t="str">
        <f t="shared" si="4"/>
        <v>F302</v>
      </c>
    </row>
    <row r="257">
      <c r="A257" s="6">
        <v>255.0</v>
      </c>
      <c r="B257" s="6">
        <f t="shared" si="1"/>
        <v>755</v>
      </c>
      <c r="C257" s="55" t="str">
        <f t="shared" si="2"/>
        <v>02F3</v>
      </c>
      <c r="D257" s="65" t="str">
        <f t="shared" si="3"/>
        <v>FF</v>
      </c>
      <c r="E257" s="65" t="str">
        <f t="shared" si="4"/>
        <v>F302</v>
      </c>
      <c r="F257" s="6">
        <v>11.96</v>
      </c>
    </row>
    <row r="258">
      <c r="D258" s="65"/>
      <c r="E258" s="65"/>
    </row>
    <row r="259">
      <c r="D259" s="65"/>
      <c r="E259" s="65"/>
    </row>
    <row r="260">
      <c r="D260" s="65"/>
      <c r="E260" s="65"/>
    </row>
    <row r="261">
      <c r="D261" s="65"/>
      <c r="E261" s="65"/>
    </row>
    <row r="262">
      <c r="D262" s="65"/>
      <c r="E262" s="65"/>
    </row>
    <row r="263">
      <c r="D263" s="65"/>
      <c r="E263" s="65"/>
    </row>
    <row r="264">
      <c r="D264" s="65"/>
      <c r="E264" s="65"/>
    </row>
    <row r="265">
      <c r="D265" s="65"/>
      <c r="E265" s="65"/>
    </row>
    <row r="266">
      <c r="D266" s="65"/>
      <c r="E266" s="65"/>
    </row>
    <row r="267">
      <c r="D267" s="65"/>
      <c r="E267" s="65"/>
    </row>
    <row r="268">
      <c r="D268" s="65"/>
      <c r="E268" s="65"/>
    </row>
    <row r="269">
      <c r="D269" s="65"/>
      <c r="E269" s="65"/>
    </row>
    <row r="270">
      <c r="D270" s="65"/>
      <c r="E270" s="65"/>
    </row>
    <row r="271">
      <c r="D271" s="65"/>
      <c r="E271" s="65"/>
    </row>
    <row r="272">
      <c r="D272" s="65"/>
      <c r="E272" s="65"/>
    </row>
    <row r="273">
      <c r="D273" s="65"/>
      <c r="E273" s="65"/>
    </row>
    <row r="274">
      <c r="D274" s="65"/>
      <c r="E274" s="65"/>
    </row>
    <row r="275">
      <c r="D275" s="65"/>
      <c r="E275" s="65"/>
    </row>
    <row r="276">
      <c r="D276" s="65"/>
      <c r="E276" s="65"/>
    </row>
    <row r="277">
      <c r="D277" s="65"/>
      <c r="E277" s="65"/>
    </row>
    <row r="278">
      <c r="D278" s="65"/>
      <c r="E278" s="65"/>
    </row>
    <row r="279">
      <c r="D279" s="65"/>
      <c r="E279" s="65"/>
    </row>
    <row r="280">
      <c r="D280" s="65"/>
      <c r="E280" s="65"/>
    </row>
    <row r="281">
      <c r="D281" s="65"/>
      <c r="E281" s="65"/>
    </row>
    <row r="282">
      <c r="D282" s="65"/>
      <c r="E282" s="65"/>
    </row>
    <row r="283">
      <c r="D283" s="65"/>
      <c r="E283" s="65"/>
    </row>
    <row r="284">
      <c r="D284" s="65"/>
      <c r="E284" s="65"/>
    </row>
    <row r="285">
      <c r="D285" s="65"/>
      <c r="E285" s="65"/>
    </row>
    <row r="286">
      <c r="D286" s="65"/>
      <c r="E286" s="65"/>
    </row>
    <row r="287">
      <c r="D287" s="65"/>
      <c r="E287" s="65"/>
    </row>
    <row r="288">
      <c r="D288" s="65"/>
      <c r="E288" s="65"/>
    </row>
    <row r="289">
      <c r="D289" s="65"/>
      <c r="E289" s="65"/>
    </row>
    <row r="290">
      <c r="D290" s="65"/>
      <c r="E290" s="65"/>
    </row>
    <row r="291">
      <c r="D291" s="65"/>
      <c r="E291" s="65"/>
    </row>
    <row r="292">
      <c r="D292" s="65"/>
      <c r="E292" s="65"/>
    </row>
    <row r="293">
      <c r="D293" s="65"/>
      <c r="E293" s="65"/>
    </row>
    <row r="294">
      <c r="D294" s="65"/>
      <c r="E294" s="65"/>
    </row>
    <row r="295">
      <c r="D295" s="65"/>
      <c r="E295" s="65"/>
    </row>
    <row r="296">
      <c r="D296" s="65"/>
      <c r="E296" s="65"/>
    </row>
    <row r="297">
      <c r="D297" s="65"/>
      <c r="E297" s="65"/>
    </row>
    <row r="298">
      <c r="D298" s="65"/>
      <c r="E298" s="65"/>
    </row>
    <row r="299">
      <c r="D299" s="65"/>
      <c r="E299" s="65"/>
    </row>
    <row r="300">
      <c r="D300" s="65"/>
      <c r="E300" s="65"/>
    </row>
    <row r="301">
      <c r="D301" s="65"/>
      <c r="E301" s="65"/>
    </row>
    <row r="302">
      <c r="D302" s="65"/>
      <c r="E302" s="65"/>
    </row>
    <row r="303">
      <c r="D303" s="65"/>
      <c r="E303" s="65"/>
    </row>
    <row r="304">
      <c r="D304" s="65"/>
      <c r="E304" s="65"/>
    </row>
    <row r="305">
      <c r="D305" s="65"/>
      <c r="E305" s="65"/>
    </row>
    <row r="306">
      <c r="D306" s="65"/>
      <c r="E306" s="65"/>
    </row>
    <row r="307">
      <c r="D307" s="65"/>
      <c r="E307" s="65"/>
    </row>
    <row r="308">
      <c r="D308" s="65"/>
      <c r="E308" s="65"/>
    </row>
    <row r="309">
      <c r="D309" s="65"/>
      <c r="E309" s="65"/>
    </row>
    <row r="310">
      <c r="D310" s="65"/>
      <c r="E310" s="65"/>
    </row>
    <row r="311">
      <c r="D311" s="65"/>
      <c r="E311" s="65"/>
    </row>
    <row r="312">
      <c r="D312" s="65"/>
      <c r="E312" s="65"/>
    </row>
    <row r="313">
      <c r="D313" s="65"/>
      <c r="E313" s="65"/>
    </row>
    <row r="314">
      <c r="D314" s="65"/>
      <c r="E314" s="65"/>
    </row>
    <row r="315">
      <c r="D315" s="65"/>
      <c r="E315" s="65"/>
    </row>
    <row r="316">
      <c r="D316" s="65"/>
      <c r="E316" s="65"/>
    </row>
    <row r="317">
      <c r="D317" s="65"/>
      <c r="E317" s="65"/>
    </row>
    <row r="318">
      <c r="D318" s="65"/>
      <c r="E318" s="65"/>
    </row>
    <row r="319">
      <c r="D319" s="65"/>
      <c r="E319" s="65"/>
    </row>
    <row r="320">
      <c r="D320" s="65"/>
      <c r="E320" s="65"/>
    </row>
    <row r="321">
      <c r="D321" s="65"/>
      <c r="E321" s="65"/>
    </row>
    <row r="322">
      <c r="D322" s="65"/>
      <c r="E322" s="65"/>
    </row>
    <row r="323">
      <c r="D323" s="65"/>
      <c r="E323" s="65"/>
    </row>
    <row r="324">
      <c r="D324" s="65"/>
      <c r="E324" s="65"/>
    </row>
    <row r="325">
      <c r="D325" s="65"/>
      <c r="E325" s="65"/>
    </row>
    <row r="326">
      <c r="D326" s="65"/>
      <c r="E326" s="65"/>
    </row>
    <row r="327">
      <c r="D327" s="65"/>
      <c r="E327" s="65"/>
    </row>
    <row r="328">
      <c r="D328" s="65"/>
      <c r="E328" s="65"/>
    </row>
    <row r="329">
      <c r="D329" s="65"/>
      <c r="E329" s="65"/>
    </row>
    <row r="330">
      <c r="D330" s="65"/>
      <c r="E330" s="65"/>
    </row>
    <row r="331">
      <c r="D331" s="65"/>
      <c r="E331" s="65"/>
    </row>
    <row r="332">
      <c r="D332" s="65"/>
      <c r="E332" s="65"/>
    </row>
    <row r="333">
      <c r="D333" s="65"/>
      <c r="E333" s="65"/>
    </row>
    <row r="334">
      <c r="D334" s="65"/>
      <c r="E334" s="65"/>
    </row>
    <row r="335">
      <c r="D335" s="65"/>
      <c r="E335" s="65"/>
    </row>
    <row r="336">
      <c r="D336" s="65"/>
      <c r="E336" s="65"/>
    </row>
    <row r="337">
      <c r="D337" s="65"/>
      <c r="E337" s="65"/>
    </row>
    <row r="338">
      <c r="D338" s="65"/>
      <c r="E338" s="65"/>
    </row>
    <row r="339">
      <c r="D339" s="65"/>
      <c r="E339" s="65"/>
    </row>
    <row r="340">
      <c r="D340" s="65"/>
      <c r="E340" s="65"/>
    </row>
    <row r="341">
      <c r="D341" s="65"/>
      <c r="E341" s="65"/>
    </row>
    <row r="342">
      <c r="D342" s="65"/>
      <c r="E342" s="65"/>
    </row>
    <row r="343">
      <c r="D343" s="65"/>
      <c r="E343" s="65"/>
    </row>
    <row r="344">
      <c r="D344" s="65"/>
      <c r="E344" s="65"/>
    </row>
    <row r="345">
      <c r="D345" s="65"/>
      <c r="E345" s="65"/>
    </row>
    <row r="346">
      <c r="D346" s="65"/>
      <c r="E346" s="65"/>
    </row>
    <row r="347">
      <c r="D347" s="65"/>
      <c r="E347" s="65"/>
    </row>
    <row r="348">
      <c r="D348" s="65"/>
      <c r="E348" s="65"/>
    </row>
    <row r="349">
      <c r="D349" s="65"/>
      <c r="E349" s="65"/>
    </row>
    <row r="350">
      <c r="D350" s="65"/>
      <c r="E350" s="65"/>
    </row>
    <row r="351">
      <c r="D351" s="65"/>
      <c r="E351" s="65"/>
    </row>
    <row r="352">
      <c r="D352" s="65"/>
      <c r="E352" s="65"/>
    </row>
    <row r="353">
      <c r="D353" s="65"/>
      <c r="E353" s="65"/>
    </row>
    <row r="354">
      <c r="D354" s="65"/>
      <c r="E354" s="65"/>
    </row>
    <row r="355">
      <c r="D355" s="65"/>
      <c r="E355" s="65"/>
    </row>
    <row r="356">
      <c r="D356" s="65"/>
      <c r="E356" s="65"/>
    </row>
    <row r="357">
      <c r="D357" s="65"/>
      <c r="E357" s="65"/>
    </row>
    <row r="358">
      <c r="D358" s="65"/>
      <c r="E358" s="65"/>
    </row>
    <row r="359">
      <c r="D359" s="65"/>
      <c r="E359" s="65"/>
    </row>
    <row r="360">
      <c r="D360" s="65"/>
      <c r="E360" s="65"/>
    </row>
    <row r="361">
      <c r="D361" s="65"/>
      <c r="E361" s="65"/>
    </row>
    <row r="362">
      <c r="D362" s="65"/>
      <c r="E362" s="65"/>
    </row>
    <row r="363">
      <c r="D363" s="65"/>
      <c r="E363" s="65"/>
    </row>
    <row r="364">
      <c r="D364" s="65"/>
      <c r="E364" s="65"/>
    </row>
    <row r="365">
      <c r="D365" s="65"/>
      <c r="E365" s="65"/>
    </row>
    <row r="366">
      <c r="D366" s="65"/>
      <c r="E366" s="65"/>
    </row>
    <row r="367">
      <c r="D367" s="65"/>
      <c r="E367" s="65"/>
    </row>
    <row r="368">
      <c r="D368" s="65"/>
      <c r="E368" s="65"/>
    </row>
    <row r="369">
      <c r="D369" s="65"/>
      <c r="E369" s="65"/>
    </row>
    <row r="370">
      <c r="D370" s="65"/>
      <c r="E370" s="65"/>
    </row>
    <row r="371">
      <c r="D371" s="65"/>
      <c r="E371" s="65"/>
    </row>
    <row r="372">
      <c r="D372" s="65"/>
      <c r="E372" s="65"/>
    </row>
    <row r="373">
      <c r="D373" s="65"/>
      <c r="E373" s="65"/>
    </row>
    <row r="374">
      <c r="D374" s="65"/>
      <c r="E374" s="65"/>
    </row>
    <row r="375">
      <c r="D375" s="65"/>
      <c r="E375" s="65"/>
    </row>
    <row r="376">
      <c r="D376" s="65"/>
      <c r="E376" s="65"/>
    </row>
    <row r="377">
      <c r="D377" s="65"/>
      <c r="E377" s="65"/>
    </row>
    <row r="378">
      <c r="D378" s="65"/>
      <c r="E378" s="65"/>
    </row>
    <row r="379">
      <c r="D379" s="65"/>
      <c r="E379" s="65"/>
    </row>
    <row r="380">
      <c r="D380" s="65"/>
      <c r="E380" s="65"/>
    </row>
    <row r="381">
      <c r="D381" s="65"/>
      <c r="E381" s="65"/>
    </row>
    <row r="382">
      <c r="D382" s="65"/>
      <c r="E382" s="65"/>
    </row>
    <row r="383">
      <c r="D383" s="65"/>
      <c r="E383" s="65"/>
    </row>
    <row r="384">
      <c r="D384" s="65"/>
      <c r="E384" s="65"/>
    </row>
    <row r="385">
      <c r="D385" s="65"/>
      <c r="E385" s="65"/>
    </row>
    <row r="386">
      <c r="D386" s="65"/>
      <c r="E386" s="65"/>
    </row>
    <row r="387">
      <c r="D387" s="65"/>
      <c r="E387" s="65"/>
    </row>
    <row r="388">
      <c r="D388" s="65"/>
      <c r="E388" s="65"/>
    </row>
    <row r="389">
      <c r="D389" s="65"/>
      <c r="E389" s="65"/>
    </row>
    <row r="390">
      <c r="D390" s="65"/>
      <c r="E390" s="65"/>
    </row>
    <row r="391">
      <c r="D391" s="65"/>
      <c r="E391" s="65"/>
    </row>
    <row r="392">
      <c r="D392" s="65"/>
      <c r="E392" s="65"/>
    </row>
    <row r="393">
      <c r="D393" s="65"/>
      <c r="E393" s="65"/>
    </row>
    <row r="394">
      <c r="D394" s="65"/>
      <c r="E394" s="65"/>
    </row>
    <row r="395">
      <c r="D395" s="65"/>
      <c r="E395" s="65"/>
    </row>
    <row r="396">
      <c r="D396" s="65"/>
      <c r="E396" s="65"/>
    </row>
    <row r="397">
      <c r="D397" s="65"/>
      <c r="E397" s="65"/>
    </row>
    <row r="398">
      <c r="D398" s="65"/>
      <c r="E398" s="65"/>
    </row>
    <row r="399">
      <c r="D399" s="65"/>
      <c r="E399" s="65"/>
    </row>
    <row r="400">
      <c r="D400" s="65"/>
      <c r="E400" s="65"/>
    </row>
    <row r="401">
      <c r="D401" s="65"/>
      <c r="E401" s="65"/>
    </row>
    <row r="402">
      <c r="D402" s="65"/>
      <c r="E402" s="65"/>
    </row>
    <row r="403">
      <c r="D403" s="65"/>
      <c r="E403" s="65"/>
    </row>
    <row r="404">
      <c r="D404" s="65"/>
      <c r="E404" s="65"/>
    </row>
    <row r="405">
      <c r="D405" s="65"/>
      <c r="E405" s="65"/>
    </row>
    <row r="406">
      <c r="D406" s="65"/>
      <c r="E406" s="65"/>
    </row>
    <row r="407">
      <c r="D407" s="65"/>
      <c r="E407" s="65"/>
    </row>
    <row r="408">
      <c r="D408" s="65"/>
      <c r="E408" s="65"/>
    </row>
    <row r="409">
      <c r="D409" s="65"/>
      <c r="E409" s="65"/>
    </row>
    <row r="410">
      <c r="D410" s="65"/>
      <c r="E410" s="65"/>
    </row>
    <row r="411">
      <c r="D411" s="65"/>
      <c r="E411" s="65"/>
    </row>
    <row r="412">
      <c r="D412" s="65"/>
      <c r="E412" s="65"/>
    </row>
    <row r="413">
      <c r="D413" s="65"/>
      <c r="E413" s="65"/>
    </row>
    <row r="414">
      <c r="D414" s="65"/>
      <c r="E414" s="65"/>
    </row>
    <row r="415">
      <c r="D415" s="65"/>
      <c r="E415" s="65"/>
    </row>
    <row r="416">
      <c r="D416" s="65"/>
      <c r="E416" s="65"/>
    </row>
    <row r="417">
      <c r="D417" s="65"/>
      <c r="E417" s="65"/>
    </row>
    <row r="418">
      <c r="D418" s="65"/>
      <c r="E418" s="65"/>
    </row>
    <row r="419">
      <c r="D419" s="65"/>
      <c r="E419" s="65"/>
    </row>
    <row r="420">
      <c r="D420" s="65"/>
      <c r="E420" s="65"/>
    </row>
    <row r="421">
      <c r="D421" s="65"/>
      <c r="E421" s="65"/>
    </row>
    <row r="422">
      <c r="D422" s="65"/>
      <c r="E422" s="65"/>
    </row>
    <row r="423">
      <c r="D423" s="65"/>
      <c r="E423" s="65"/>
    </row>
    <row r="424">
      <c r="D424" s="65"/>
      <c r="E424" s="65"/>
    </row>
    <row r="425">
      <c r="D425" s="65"/>
      <c r="E425" s="65"/>
    </row>
    <row r="426">
      <c r="D426" s="65"/>
      <c r="E426" s="65"/>
    </row>
    <row r="427">
      <c r="D427" s="65"/>
      <c r="E427" s="65"/>
    </row>
    <row r="428">
      <c r="D428" s="65"/>
      <c r="E428" s="65"/>
    </row>
    <row r="429">
      <c r="D429" s="65"/>
      <c r="E429" s="65"/>
    </row>
    <row r="430">
      <c r="D430" s="65"/>
      <c r="E430" s="65"/>
    </row>
    <row r="431">
      <c r="D431" s="65"/>
      <c r="E431" s="65"/>
    </row>
    <row r="432">
      <c r="D432" s="65"/>
      <c r="E432" s="65"/>
    </row>
    <row r="433">
      <c r="D433" s="65"/>
      <c r="E433" s="65"/>
    </row>
    <row r="434">
      <c r="D434" s="65"/>
      <c r="E434" s="65"/>
    </row>
    <row r="435">
      <c r="D435" s="65"/>
      <c r="E435" s="65"/>
    </row>
    <row r="436">
      <c r="D436" s="65"/>
      <c r="E436" s="65"/>
    </row>
    <row r="437">
      <c r="D437" s="65"/>
      <c r="E437" s="65"/>
    </row>
    <row r="438">
      <c r="D438" s="65"/>
      <c r="E438" s="65"/>
    </row>
    <row r="439">
      <c r="D439" s="65"/>
      <c r="E439" s="65"/>
    </row>
    <row r="440">
      <c r="D440" s="65"/>
      <c r="E440" s="65"/>
    </row>
    <row r="441">
      <c r="D441" s="65"/>
      <c r="E441" s="65"/>
    </row>
    <row r="442">
      <c r="D442" s="65"/>
      <c r="E442" s="65"/>
    </row>
    <row r="443">
      <c r="D443" s="65"/>
      <c r="E443" s="65"/>
    </row>
    <row r="444">
      <c r="D444" s="65"/>
      <c r="E444" s="65"/>
    </row>
    <row r="445">
      <c r="D445" s="65"/>
      <c r="E445" s="65"/>
    </row>
    <row r="446">
      <c r="D446" s="65"/>
      <c r="E446" s="65"/>
    </row>
    <row r="447">
      <c r="D447" s="65"/>
      <c r="E447" s="65"/>
    </row>
    <row r="448">
      <c r="D448" s="65"/>
      <c r="E448" s="65"/>
    </row>
    <row r="449">
      <c r="D449" s="65"/>
      <c r="E449" s="65"/>
    </row>
    <row r="450">
      <c r="D450" s="65"/>
      <c r="E450" s="65"/>
    </row>
    <row r="451">
      <c r="D451" s="65"/>
      <c r="E451" s="65"/>
    </row>
    <row r="452">
      <c r="D452" s="65"/>
      <c r="E452" s="65"/>
    </row>
    <row r="453">
      <c r="D453" s="65"/>
      <c r="E453" s="65"/>
    </row>
    <row r="454">
      <c r="D454" s="65"/>
      <c r="E454" s="65"/>
    </row>
    <row r="455">
      <c r="D455" s="65"/>
      <c r="E455" s="65"/>
    </row>
    <row r="456">
      <c r="D456" s="65"/>
      <c r="E456" s="65"/>
    </row>
    <row r="457">
      <c r="D457" s="65"/>
      <c r="E457" s="65"/>
    </row>
    <row r="458">
      <c r="D458" s="65"/>
      <c r="E458" s="65"/>
    </row>
    <row r="459">
      <c r="D459" s="65"/>
      <c r="E459" s="65"/>
    </row>
    <row r="460">
      <c r="D460" s="65"/>
      <c r="E460" s="65"/>
    </row>
    <row r="461">
      <c r="D461" s="65"/>
      <c r="E461" s="65"/>
    </row>
    <row r="462">
      <c r="D462" s="65"/>
      <c r="E462" s="65"/>
    </row>
    <row r="463">
      <c r="D463" s="65"/>
      <c r="E463" s="65"/>
    </row>
    <row r="464">
      <c r="D464" s="65"/>
      <c r="E464" s="65"/>
    </row>
    <row r="465">
      <c r="D465" s="65"/>
      <c r="E465" s="65"/>
    </row>
    <row r="466">
      <c r="D466" s="65"/>
      <c r="E466" s="65"/>
    </row>
    <row r="467">
      <c r="D467" s="65"/>
      <c r="E467" s="65"/>
    </row>
    <row r="468">
      <c r="D468" s="65"/>
      <c r="E468" s="65"/>
    </row>
    <row r="469">
      <c r="D469" s="65"/>
      <c r="E469" s="65"/>
    </row>
    <row r="470">
      <c r="D470" s="65"/>
      <c r="E470" s="65"/>
    </row>
    <row r="471">
      <c r="D471" s="65"/>
      <c r="E471" s="65"/>
    </row>
    <row r="472">
      <c r="D472" s="65"/>
      <c r="E472" s="65"/>
    </row>
    <row r="473">
      <c r="D473" s="65"/>
      <c r="E473" s="65"/>
    </row>
    <row r="474">
      <c r="D474" s="65"/>
      <c r="E474" s="65"/>
    </row>
    <row r="475">
      <c r="D475" s="65"/>
      <c r="E475" s="65"/>
    </row>
    <row r="476">
      <c r="D476" s="65"/>
      <c r="E476" s="65"/>
    </row>
    <row r="477">
      <c r="D477" s="65"/>
      <c r="E477" s="65"/>
    </row>
    <row r="478">
      <c r="D478" s="65"/>
      <c r="E478" s="65"/>
    </row>
    <row r="479">
      <c r="D479" s="65"/>
      <c r="E479" s="65"/>
    </row>
    <row r="480">
      <c r="D480" s="65"/>
      <c r="E480" s="65"/>
    </row>
    <row r="481">
      <c r="D481" s="65"/>
      <c r="E481" s="65"/>
    </row>
    <row r="482">
      <c r="D482" s="65"/>
      <c r="E482" s="65"/>
    </row>
    <row r="483">
      <c r="D483" s="65"/>
      <c r="E483" s="65"/>
    </row>
    <row r="484">
      <c r="D484" s="65"/>
      <c r="E484" s="65"/>
    </row>
    <row r="485">
      <c r="D485" s="65"/>
      <c r="E485" s="65"/>
    </row>
    <row r="486">
      <c r="D486" s="65"/>
      <c r="E486" s="65"/>
    </row>
    <row r="487">
      <c r="D487" s="65"/>
      <c r="E487" s="65"/>
    </row>
    <row r="488">
      <c r="D488" s="65"/>
      <c r="E488" s="65"/>
    </row>
    <row r="489">
      <c r="D489" s="65"/>
      <c r="E489" s="65"/>
    </row>
    <row r="490">
      <c r="D490" s="65"/>
      <c r="E490" s="65"/>
    </row>
    <row r="491">
      <c r="D491" s="65"/>
      <c r="E491" s="65"/>
    </row>
    <row r="492">
      <c r="D492" s="65"/>
      <c r="E492" s="65"/>
    </row>
    <row r="493">
      <c r="D493" s="65"/>
      <c r="E493" s="65"/>
    </row>
    <row r="494">
      <c r="D494" s="65"/>
      <c r="E494" s="65"/>
    </row>
    <row r="495">
      <c r="D495" s="65"/>
      <c r="E495" s="65"/>
    </row>
    <row r="496">
      <c r="D496" s="65"/>
      <c r="E496" s="65"/>
    </row>
    <row r="497">
      <c r="D497" s="65"/>
      <c r="E497" s="65"/>
    </row>
    <row r="498">
      <c r="D498" s="65"/>
      <c r="E498" s="65"/>
    </row>
    <row r="499">
      <c r="D499" s="65"/>
      <c r="E499" s="65"/>
    </row>
    <row r="500">
      <c r="D500" s="65"/>
      <c r="E500" s="65"/>
    </row>
    <row r="501">
      <c r="D501" s="65"/>
      <c r="E501" s="65"/>
    </row>
    <row r="502">
      <c r="D502" s="65"/>
      <c r="E502" s="65"/>
    </row>
    <row r="503">
      <c r="D503" s="65"/>
      <c r="E503" s="65"/>
    </row>
    <row r="504">
      <c r="D504" s="65"/>
      <c r="E504" s="65"/>
    </row>
    <row r="505">
      <c r="D505" s="65"/>
      <c r="E505" s="65"/>
    </row>
    <row r="506">
      <c r="D506" s="65"/>
      <c r="E506" s="65"/>
    </row>
    <row r="507">
      <c r="D507" s="65"/>
      <c r="E507" s="65"/>
    </row>
    <row r="508">
      <c r="D508" s="65"/>
      <c r="E508" s="65"/>
    </row>
    <row r="509">
      <c r="D509" s="65"/>
      <c r="E509" s="65"/>
    </row>
    <row r="510">
      <c r="D510" s="65"/>
      <c r="E510" s="65"/>
    </row>
    <row r="511">
      <c r="D511" s="65"/>
      <c r="E511" s="65"/>
    </row>
    <row r="512">
      <c r="D512" s="65"/>
      <c r="E512" s="65"/>
    </row>
    <row r="513">
      <c r="D513" s="65"/>
      <c r="E513" s="65"/>
    </row>
    <row r="514">
      <c r="D514" s="65"/>
      <c r="E514" s="65"/>
    </row>
    <row r="515">
      <c r="D515" s="65"/>
      <c r="E515" s="65"/>
    </row>
    <row r="516">
      <c r="D516" s="65"/>
      <c r="E516" s="65"/>
    </row>
    <row r="517">
      <c r="D517" s="65"/>
      <c r="E517" s="65"/>
    </row>
    <row r="518">
      <c r="D518" s="65"/>
      <c r="E518" s="65"/>
    </row>
    <row r="519">
      <c r="D519" s="65"/>
      <c r="E519" s="65"/>
    </row>
    <row r="520">
      <c r="D520" s="65"/>
      <c r="E520" s="65"/>
    </row>
    <row r="521">
      <c r="D521" s="65"/>
      <c r="E521" s="65"/>
    </row>
    <row r="522">
      <c r="D522" s="65"/>
      <c r="E522" s="65"/>
    </row>
    <row r="523">
      <c r="D523" s="65"/>
      <c r="E523" s="65"/>
    </row>
    <row r="524">
      <c r="D524" s="65"/>
      <c r="E524" s="65"/>
    </row>
    <row r="525">
      <c r="D525" s="65"/>
      <c r="E525" s="65"/>
    </row>
    <row r="526">
      <c r="D526" s="65"/>
      <c r="E526" s="65"/>
    </row>
    <row r="527">
      <c r="D527" s="65"/>
      <c r="E527" s="65"/>
    </row>
    <row r="528">
      <c r="D528" s="65"/>
      <c r="E528" s="65"/>
    </row>
    <row r="529">
      <c r="D529" s="65"/>
      <c r="E529" s="65"/>
    </row>
    <row r="530">
      <c r="D530" s="65"/>
      <c r="E530" s="65"/>
    </row>
    <row r="531">
      <c r="D531" s="65"/>
      <c r="E531" s="65"/>
    </row>
    <row r="532">
      <c r="D532" s="65"/>
      <c r="E532" s="65"/>
    </row>
    <row r="533">
      <c r="D533" s="65"/>
      <c r="E533" s="65"/>
    </row>
    <row r="534">
      <c r="D534" s="65"/>
      <c r="E534" s="65"/>
    </row>
    <row r="535">
      <c r="D535" s="65"/>
      <c r="E535" s="65"/>
    </row>
    <row r="536">
      <c r="D536" s="65"/>
      <c r="E536" s="65"/>
    </row>
    <row r="537">
      <c r="D537" s="65"/>
      <c r="E537" s="65"/>
    </row>
    <row r="538">
      <c r="D538" s="65"/>
      <c r="E538" s="65"/>
    </row>
    <row r="539">
      <c r="D539" s="65"/>
      <c r="E539" s="65"/>
    </row>
    <row r="540">
      <c r="D540" s="65"/>
      <c r="E540" s="65"/>
    </row>
    <row r="541">
      <c r="D541" s="65"/>
      <c r="E541" s="65"/>
    </row>
    <row r="542">
      <c r="D542" s="65"/>
      <c r="E542" s="65"/>
    </row>
    <row r="543">
      <c r="D543" s="65"/>
      <c r="E543" s="65"/>
    </row>
    <row r="544">
      <c r="D544" s="65"/>
      <c r="E544" s="65"/>
    </row>
    <row r="545">
      <c r="D545" s="65"/>
      <c r="E545" s="65"/>
    </row>
    <row r="546">
      <c r="D546" s="65"/>
      <c r="E546" s="65"/>
    </row>
    <row r="547">
      <c r="D547" s="65"/>
      <c r="E547" s="65"/>
    </row>
    <row r="548">
      <c r="D548" s="65"/>
      <c r="E548" s="65"/>
    </row>
    <row r="549">
      <c r="D549" s="65"/>
      <c r="E549" s="65"/>
    </row>
    <row r="550">
      <c r="D550" s="65"/>
      <c r="E550" s="65"/>
    </row>
    <row r="551">
      <c r="D551" s="65"/>
      <c r="E551" s="65"/>
    </row>
    <row r="552">
      <c r="D552" s="65"/>
      <c r="E552" s="65"/>
    </row>
    <row r="553">
      <c r="D553" s="65"/>
      <c r="E553" s="65"/>
    </row>
    <row r="554">
      <c r="D554" s="65"/>
      <c r="E554" s="65"/>
    </row>
    <row r="555">
      <c r="D555" s="65"/>
      <c r="E555" s="65"/>
    </row>
    <row r="556">
      <c r="D556" s="65"/>
      <c r="E556" s="65"/>
    </row>
    <row r="557">
      <c r="D557" s="65"/>
      <c r="E557" s="65"/>
    </row>
    <row r="558">
      <c r="D558" s="65"/>
      <c r="E558" s="65"/>
    </row>
    <row r="559">
      <c r="D559" s="65"/>
      <c r="E559" s="65"/>
    </row>
    <row r="560">
      <c r="D560" s="65"/>
      <c r="E560" s="65"/>
    </row>
    <row r="561">
      <c r="D561" s="65"/>
      <c r="E561" s="65"/>
    </row>
    <row r="562">
      <c r="D562" s="65"/>
      <c r="E562" s="65"/>
    </row>
    <row r="563">
      <c r="D563" s="65"/>
      <c r="E563" s="65"/>
    </row>
    <row r="564">
      <c r="D564" s="65"/>
      <c r="E564" s="65"/>
    </row>
    <row r="565">
      <c r="D565" s="65"/>
      <c r="E565" s="65"/>
    </row>
    <row r="566">
      <c r="D566" s="65"/>
      <c r="E566" s="65"/>
    </row>
    <row r="567">
      <c r="D567" s="65"/>
      <c r="E567" s="65"/>
    </row>
    <row r="568">
      <c r="D568" s="65"/>
      <c r="E568" s="65"/>
    </row>
    <row r="569">
      <c r="D569" s="65"/>
      <c r="E569" s="65"/>
    </row>
    <row r="570">
      <c r="D570" s="65"/>
      <c r="E570" s="65"/>
    </row>
    <row r="571">
      <c r="D571" s="65"/>
      <c r="E571" s="65"/>
    </row>
    <row r="572">
      <c r="D572" s="65"/>
      <c r="E572" s="65"/>
    </row>
    <row r="573">
      <c r="D573" s="65"/>
      <c r="E573" s="65"/>
    </row>
    <row r="574">
      <c r="D574" s="65"/>
      <c r="E574" s="65"/>
    </row>
    <row r="575">
      <c r="D575" s="65"/>
      <c r="E575" s="65"/>
    </row>
    <row r="576">
      <c r="D576" s="65"/>
      <c r="E576" s="65"/>
    </row>
    <row r="577">
      <c r="D577" s="65"/>
      <c r="E577" s="65"/>
    </row>
    <row r="578">
      <c r="D578" s="65"/>
      <c r="E578" s="65"/>
    </row>
    <row r="579">
      <c r="D579" s="65"/>
      <c r="E579" s="65"/>
    </row>
    <row r="580">
      <c r="D580" s="65"/>
      <c r="E580" s="65"/>
    </row>
    <row r="581">
      <c r="D581" s="65"/>
      <c r="E581" s="65"/>
    </row>
    <row r="582">
      <c r="D582" s="65"/>
      <c r="E582" s="65"/>
    </row>
    <row r="583">
      <c r="D583" s="65"/>
      <c r="E583" s="65"/>
    </row>
    <row r="584">
      <c r="D584" s="65"/>
      <c r="E584" s="65"/>
    </row>
    <row r="585">
      <c r="D585" s="65"/>
      <c r="E585" s="65"/>
    </row>
    <row r="586">
      <c r="D586" s="65"/>
      <c r="E586" s="65"/>
    </row>
    <row r="587">
      <c r="D587" s="65"/>
      <c r="E587" s="65"/>
    </row>
    <row r="588">
      <c r="D588" s="65"/>
      <c r="E588" s="65"/>
    </row>
    <row r="589">
      <c r="D589" s="65"/>
      <c r="E589" s="65"/>
    </row>
    <row r="590">
      <c r="D590" s="65"/>
      <c r="E590" s="65"/>
    </row>
    <row r="591">
      <c r="D591" s="65"/>
      <c r="E591" s="65"/>
    </row>
    <row r="592">
      <c r="D592" s="65"/>
      <c r="E592" s="65"/>
    </row>
    <row r="593">
      <c r="D593" s="65"/>
      <c r="E593" s="65"/>
    </row>
    <row r="594">
      <c r="D594" s="65"/>
      <c r="E594" s="65"/>
    </row>
    <row r="595">
      <c r="D595" s="65"/>
      <c r="E595" s="65"/>
    </row>
    <row r="596">
      <c r="D596" s="65"/>
      <c r="E596" s="65"/>
    </row>
    <row r="597">
      <c r="D597" s="65"/>
      <c r="E597" s="65"/>
    </row>
    <row r="598">
      <c r="D598" s="65"/>
      <c r="E598" s="65"/>
    </row>
    <row r="599">
      <c r="D599" s="65"/>
      <c r="E599" s="65"/>
    </row>
    <row r="600">
      <c r="D600" s="65"/>
      <c r="E600" s="65"/>
    </row>
    <row r="601">
      <c r="D601" s="65"/>
      <c r="E601" s="65"/>
    </row>
    <row r="602">
      <c r="D602" s="65"/>
      <c r="E602" s="65"/>
    </row>
    <row r="603">
      <c r="D603" s="65"/>
      <c r="E603" s="65"/>
    </row>
    <row r="604">
      <c r="D604" s="65"/>
      <c r="E604" s="65"/>
    </row>
    <row r="605">
      <c r="D605" s="65"/>
      <c r="E605" s="65"/>
    </row>
    <row r="606">
      <c r="D606" s="65"/>
      <c r="E606" s="65"/>
    </row>
    <row r="607">
      <c r="D607" s="65"/>
      <c r="E607" s="65"/>
    </row>
    <row r="608">
      <c r="D608" s="65"/>
      <c r="E608" s="65"/>
    </row>
    <row r="609">
      <c r="D609" s="65"/>
      <c r="E609" s="65"/>
    </row>
    <row r="610">
      <c r="D610" s="65"/>
      <c r="E610" s="65"/>
    </row>
    <row r="611">
      <c r="D611" s="65"/>
      <c r="E611" s="65"/>
    </row>
    <row r="612">
      <c r="D612" s="65"/>
      <c r="E612" s="65"/>
    </row>
    <row r="613">
      <c r="D613" s="65"/>
      <c r="E613" s="65"/>
    </row>
    <row r="614">
      <c r="D614" s="65"/>
      <c r="E614" s="65"/>
    </row>
    <row r="615">
      <c r="D615" s="65"/>
      <c r="E615" s="65"/>
    </row>
    <row r="616">
      <c r="D616" s="65"/>
      <c r="E616" s="65"/>
    </row>
    <row r="617">
      <c r="D617" s="65"/>
      <c r="E617" s="65"/>
    </row>
    <row r="618">
      <c r="D618" s="65"/>
      <c r="E618" s="65"/>
    </row>
    <row r="619">
      <c r="D619" s="65"/>
      <c r="E619" s="65"/>
    </row>
    <row r="620">
      <c r="D620" s="65"/>
      <c r="E620" s="65"/>
    </row>
    <row r="621">
      <c r="D621" s="65"/>
      <c r="E621" s="65"/>
    </row>
    <row r="622">
      <c r="D622" s="65"/>
      <c r="E622" s="65"/>
    </row>
    <row r="623">
      <c r="D623" s="65"/>
      <c r="E623" s="65"/>
    </row>
    <row r="624">
      <c r="D624" s="65"/>
      <c r="E624" s="65"/>
    </row>
    <row r="625">
      <c r="D625" s="65"/>
      <c r="E625" s="65"/>
    </row>
    <row r="626">
      <c r="D626" s="65"/>
      <c r="E626" s="65"/>
    </row>
    <row r="627">
      <c r="D627" s="65"/>
      <c r="E627" s="65"/>
    </row>
    <row r="628">
      <c r="D628" s="65"/>
      <c r="E628" s="65"/>
    </row>
    <row r="629">
      <c r="D629" s="65"/>
      <c r="E629" s="65"/>
    </row>
    <row r="630">
      <c r="D630" s="65"/>
      <c r="E630" s="65"/>
    </row>
    <row r="631">
      <c r="D631" s="65"/>
      <c r="E631" s="65"/>
    </row>
    <row r="632">
      <c r="D632" s="65"/>
      <c r="E632" s="65"/>
    </row>
    <row r="633">
      <c r="D633" s="65"/>
      <c r="E633" s="65"/>
    </row>
    <row r="634">
      <c r="D634" s="65"/>
      <c r="E634" s="65"/>
    </row>
    <row r="635">
      <c r="D635" s="65"/>
      <c r="E635" s="65"/>
    </row>
    <row r="636">
      <c r="D636" s="65"/>
      <c r="E636" s="65"/>
    </row>
    <row r="637">
      <c r="D637" s="65"/>
      <c r="E637" s="65"/>
    </row>
    <row r="638">
      <c r="D638" s="65"/>
      <c r="E638" s="65"/>
    </row>
    <row r="639">
      <c r="D639" s="65"/>
      <c r="E639" s="65"/>
    </row>
    <row r="640">
      <c r="D640" s="65"/>
      <c r="E640" s="65"/>
    </row>
    <row r="641">
      <c r="D641" s="65"/>
      <c r="E641" s="65"/>
    </row>
    <row r="642">
      <c r="D642" s="65"/>
      <c r="E642" s="65"/>
    </row>
    <row r="643">
      <c r="D643" s="65"/>
      <c r="E643" s="65"/>
    </row>
    <row r="644">
      <c r="D644" s="65"/>
      <c r="E644" s="65"/>
    </row>
    <row r="645">
      <c r="D645" s="65"/>
      <c r="E645" s="65"/>
    </row>
    <row r="646">
      <c r="D646" s="65"/>
      <c r="E646" s="65"/>
    </row>
    <row r="647">
      <c r="D647" s="65"/>
      <c r="E647" s="65"/>
    </row>
    <row r="648">
      <c r="D648" s="65"/>
      <c r="E648" s="65"/>
    </row>
    <row r="649">
      <c r="D649" s="65"/>
      <c r="E649" s="65"/>
    </row>
    <row r="650">
      <c r="D650" s="65"/>
      <c r="E650" s="65"/>
    </row>
    <row r="651">
      <c r="D651" s="65"/>
      <c r="E651" s="65"/>
    </row>
    <row r="652">
      <c r="D652" s="65"/>
      <c r="E652" s="65"/>
    </row>
    <row r="653">
      <c r="D653" s="65"/>
      <c r="E653" s="65"/>
    </row>
    <row r="654">
      <c r="D654" s="65"/>
      <c r="E654" s="65"/>
    </row>
    <row r="655">
      <c r="D655" s="65"/>
      <c r="E655" s="65"/>
    </row>
    <row r="656">
      <c r="D656" s="65"/>
      <c r="E656" s="65"/>
    </row>
    <row r="657">
      <c r="D657" s="65"/>
      <c r="E657" s="65"/>
    </row>
    <row r="658">
      <c r="D658" s="65"/>
      <c r="E658" s="65"/>
    </row>
    <row r="659">
      <c r="D659" s="65"/>
      <c r="E659" s="65"/>
    </row>
    <row r="660">
      <c r="D660" s="65"/>
      <c r="E660" s="65"/>
    </row>
    <row r="661">
      <c r="D661" s="65"/>
      <c r="E661" s="65"/>
    </row>
    <row r="662">
      <c r="D662" s="65"/>
      <c r="E662" s="65"/>
    </row>
    <row r="663">
      <c r="D663" s="65"/>
      <c r="E663" s="65"/>
    </row>
    <row r="664">
      <c r="D664" s="65"/>
      <c r="E664" s="65"/>
    </row>
    <row r="665">
      <c r="D665" s="65"/>
      <c r="E665" s="65"/>
    </row>
    <row r="666">
      <c r="D666" s="65"/>
      <c r="E666" s="65"/>
    </row>
    <row r="667">
      <c r="D667" s="65"/>
      <c r="E667" s="65"/>
    </row>
    <row r="668">
      <c r="D668" s="65"/>
      <c r="E668" s="65"/>
    </row>
    <row r="669">
      <c r="D669" s="65"/>
      <c r="E669" s="65"/>
    </row>
    <row r="670">
      <c r="D670" s="65"/>
      <c r="E670" s="65"/>
    </row>
    <row r="671">
      <c r="D671" s="65"/>
      <c r="E671" s="65"/>
    </row>
    <row r="672">
      <c r="D672" s="65"/>
      <c r="E672" s="65"/>
    </row>
    <row r="673">
      <c r="D673" s="65"/>
      <c r="E673" s="65"/>
    </row>
    <row r="674">
      <c r="D674" s="65"/>
      <c r="E674" s="65"/>
    </row>
    <row r="675">
      <c r="D675" s="65"/>
      <c r="E675" s="65"/>
    </row>
    <row r="676">
      <c r="D676" s="65"/>
      <c r="E676" s="65"/>
    </row>
    <row r="677">
      <c r="D677" s="65"/>
      <c r="E677" s="65"/>
    </row>
    <row r="678">
      <c r="D678" s="65"/>
      <c r="E678" s="65"/>
    </row>
    <row r="679">
      <c r="D679" s="65"/>
      <c r="E679" s="65"/>
    </row>
    <row r="680">
      <c r="D680" s="65"/>
      <c r="E680" s="65"/>
    </row>
    <row r="681">
      <c r="D681" s="65"/>
      <c r="E681" s="65"/>
    </row>
    <row r="682">
      <c r="D682" s="65"/>
      <c r="E682" s="65"/>
    </row>
    <row r="683">
      <c r="D683" s="65"/>
      <c r="E683" s="65"/>
    </row>
    <row r="684">
      <c r="D684" s="65"/>
      <c r="E684" s="65"/>
    </row>
    <row r="685">
      <c r="D685" s="65"/>
      <c r="E685" s="65"/>
    </row>
    <row r="686">
      <c r="D686" s="65"/>
      <c r="E686" s="65"/>
    </row>
    <row r="687">
      <c r="D687" s="65"/>
      <c r="E687" s="65"/>
    </row>
    <row r="688">
      <c r="D688" s="65"/>
      <c r="E688" s="65"/>
    </row>
    <row r="689">
      <c r="D689" s="65"/>
      <c r="E689" s="65"/>
    </row>
    <row r="690">
      <c r="D690" s="65"/>
      <c r="E690" s="65"/>
    </row>
    <row r="691">
      <c r="D691" s="65"/>
      <c r="E691" s="65"/>
    </row>
    <row r="692">
      <c r="D692" s="65"/>
      <c r="E692" s="65"/>
    </row>
    <row r="693">
      <c r="D693" s="65"/>
      <c r="E693" s="65"/>
    </row>
    <row r="694">
      <c r="D694" s="65"/>
      <c r="E694" s="65"/>
    </row>
    <row r="695">
      <c r="D695" s="65"/>
      <c r="E695" s="65"/>
    </row>
    <row r="696">
      <c r="D696" s="65"/>
      <c r="E696" s="65"/>
    </row>
    <row r="697">
      <c r="D697" s="65"/>
      <c r="E697" s="65"/>
    </row>
    <row r="698">
      <c r="D698" s="65"/>
      <c r="E698" s="65"/>
    </row>
    <row r="699">
      <c r="D699" s="65"/>
      <c r="E699" s="65"/>
    </row>
    <row r="700">
      <c r="D700" s="65"/>
      <c r="E700" s="65"/>
    </row>
    <row r="701">
      <c r="D701" s="65"/>
      <c r="E701" s="65"/>
    </row>
    <row r="702">
      <c r="D702" s="65"/>
      <c r="E702" s="65"/>
    </row>
    <row r="703">
      <c r="D703" s="65"/>
      <c r="E703" s="65"/>
    </row>
    <row r="704">
      <c r="D704" s="65"/>
      <c r="E704" s="65"/>
    </row>
    <row r="705">
      <c r="D705" s="65"/>
      <c r="E705" s="65"/>
    </row>
    <row r="706">
      <c r="D706" s="65"/>
      <c r="E706" s="65"/>
    </row>
    <row r="707">
      <c r="D707" s="65"/>
      <c r="E707" s="65"/>
    </row>
    <row r="708">
      <c r="D708" s="65"/>
      <c r="E708" s="65"/>
    </row>
    <row r="709">
      <c r="D709" s="65"/>
      <c r="E709" s="65"/>
    </row>
    <row r="710">
      <c r="D710" s="65"/>
      <c r="E710" s="65"/>
    </row>
    <row r="711">
      <c r="D711" s="65"/>
      <c r="E711" s="65"/>
    </row>
    <row r="712">
      <c r="D712" s="65"/>
      <c r="E712" s="65"/>
    </row>
    <row r="713">
      <c r="D713" s="65"/>
      <c r="E713" s="65"/>
    </row>
    <row r="714">
      <c r="D714" s="65"/>
      <c r="E714" s="65"/>
    </row>
    <row r="715">
      <c r="D715" s="65"/>
      <c r="E715" s="65"/>
    </row>
    <row r="716">
      <c r="D716" s="65"/>
      <c r="E716" s="65"/>
    </row>
    <row r="717">
      <c r="D717" s="65"/>
      <c r="E717" s="65"/>
    </row>
    <row r="718">
      <c r="D718" s="65"/>
      <c r="E718" s="65"/>
    </row>
    <row r="719">
      <c r="D719" s="65"/>
      <c r="E719" s="65"/>
    </row>
    <row r="720">
      <c r="D720" s="65"/>
      <c r="E720" s="65"/>
    </row>
    <row r="721">
      <c r="D721" s="65"/>
      <c r="E721" s="65"/>
    </row>
    <row r="722">
      <c r="D722" s="65"/>
      <c r="E722" s="65"/>
    </row>
    <row r="723">
      <c r="D723" s="65"/>
      <c r="E723" s="65"/>
    </row>
    <row r="724">
      <c r="D724" s="65"/>
      <c r="E724" s="65"/>
    </row>
    <row r="725">
      <c r="D725" s="65"/>
      <c r="E725" s="65"/>
    </row>
    <row r="726">
      <c r="D726" s="65"/>
      <c r="E726" s="65"/>
    </row>
    <row r="727">
      <c r="D727" s="65"/>
      <c r="E727" s="65"/>
    </row>
    <row r="728">
      <c r="D728" s="65"/>
      <c r="E728" s="65"/>
    </row>
    <row r="729">
      <c r="D729" s="65"/>
      <c r="E729" s="65"/>
    </row>
    <row r="730">
      <c r="D730" s="65"/>
      <c r="E730" s="65"/>
    </row>
    <row r="731">
      <c r="D731" s="65"/>
      <c r="E731" s="65"/>
    </row>
    <row r="732">
      <c r="D732" s="65"/>
      <c r="E732" s="65"/>
    </row>
    <row r="733">
      <c r="D733" s="65"/>
      <c r="E733" s="65"/>
    </row>
    <row r="734">
      <c r="D734" s="65"/>
      <c r="E734" s="65"/>
    </row>
    <row r="735">
      <c r="D735" s="65"/>
      <c r="E735" s="65"/>
    </row>
    <row r="736">
      <c r="D736" s="65"/>
      <c r="E736" s="65"/>
    </row>
    <row r="737">
      <c r="D737" s="65"/>
      <c r="E737" s="65"/>
    </row>
    <row r="738">
      <c r="D738" s="65"/>
      <c r="E738" s="65"/>
    </row>
    <row r="739">
      <c r="D739" s="65"/>
      <c r="E739" s="65"/>
    </row>
    <row r="740">
      <c r="D740" s="65"/>
      <c r="E740" s="65"/>
    </row>
    <row r="741">
      <c r="D741" s="65"/>
      <c r="E741" s="65"/>
    </row>
    <row r="742">
      <c r="D742" s="65"/>
      <c r="E742" s="65"/>
    </row>
    <row r="743">
      <c r="D743" s="65"/>
      <c r="E743" s="65"/>
    </row>
    <row r="744">
      <c r="D744" s="65"/>
      <c r="E744" s="65"/>
    </row>
    <row r="745">
      <c r="D745" s="65"/>
      <c r="E745" s="65"/>
    </row>
    <row r="746">
      <c r="D746" s="65"/>
      <c r="E746" s="65"/>
    </row>
    <row r="747">
      <c r="D747" s="65"/>
      <c r="E747" s="65"/>
    </row>
    <row r="748">
      <c r="D748" s="65"/>
      <c r="E748" s="65"/>
    </row>
    <row r="749">
      <c r="D749" s="65"/>
      <c r="E749" s="65"/>
    </row>
    <row r="750">
      <c r="D750" s="65"/>
      <c r="E750" s="65"/>
    </row>
    <row r="751">
      <c r="D751" s="65"/>
      <c r="E751" s="65"/>
    </row>
    <row r="752">
      <c r="D752" s="65"/>
      <c r="E752" s="65"/>
    </row>
    <row r="753">
      <c r="D753" s="65"/>
      <c r="E753" s="65"/>
    </row>
    <row r="754">
      <c r="D754" s="65"/>
      <c r="E754" s="65"/>
    </row>
    <row r="755">
      <c r="D755" s="65"/>
      <c r="E755" s="65"/>
    </row>
    <row r="756">
      <c r="D756" s="65"/>
      <c r="E756" s="65"/>
    </row>
    <row r="757">
      <c r="D757" s="65"/>
      <c r="E757" s="65"/>
    </row>
    <row r="758">
      <c r="D758" s="65"/>
      <c r="E758" s="65"/>
    </row>
    <row r="759">
      <c r="D759" s="65"/>
      <c r="E759" s="65"/>
    </row>
    <row r="760">
      <c r="D760" s="65"/>
      <c r="E760" s="65"/>
    </row>
    <row r="761">
      <c r="D761" s="65"/>
      <c r="E761" s="65"/>
    </row>
    <row r="762">
      <c r="D762" s="65"/>
      <c r="E762" s="65"/>
    </row>
    <row r="763">
      <c r="D763" s="65"/>
      <c r="E763" s="65"/>
    </row>
    <row r="764">
      <c r="D764" s="65"/>
      <c r="E764" s="65"/>
    </row>
    <row r="765">
      <c r="D765" s="65"/>
      <c r="E765" s="65"/>
    </row>
    <row r="766">
      <c r="D766" s="65"/>
      <c r="E766" s="65"/>
    </row>
    <row r="767">
      <c r="D767" s="65"/>
      <c r="E767" s="65"/>
    </row>
    <row r="768">
      <c r="D768" s="65"/>
      <c r="E768" s="65"/>
    </row>
    <row r="769">
      <c r="D769" s="65"/>
      <c r="E769" s="65"/>
    </row>
    <row r="770">
      <c r="D770" s="65"/>
      <c r="E770" s="65"/>
    </row>
    <row r="771">
      <c r="D771" s="65"/>
      <c r="E771" s="65"/>
    </row>
    <row r="772">
      <c r="D772" s="65"/>
      <c r="E772" s="65"/>
    </row>
    <row r="773">
      <c r="D773" s="65"/>
      <c r="E773" s="65"/>
    </row>
    <row r="774">
      <c r="D774" s="65"/>
      <c r="E774" s="65"/>
    </row>
    <row r="775">
      <c r="D775" s="65"/>
      <c r="E775" s="65"/>
    </row>
    <row r="776">
      <c r="D776" s="65"/>
      <c r="E776" s="65"/>
    </row>
    <row r="777">
      <c r="D777" s="65"/>
      <c r="E777" s="65"/>
    </row>
    <row r="778">
      <c r="D778" s="65"/>
      <c r="E778" s="65"/>
    </row>
    <row r="779">
      <c r="D779" s="65"/>
      <c r="E779" s="65"/>
    </row>
    <row r="780">
      <c r="D780" s="65"/>
      <c r="E780" s="65"/>
    </row>
    <row r="781">
      <c r="D781" s="65"/>
      <c r="E781" s="65"/>
    </row>
    <row r="782">
      <c r="D782" s="65"/>
      <c r="E782" s="65"/>
    </row>
    <row r="783">
      <c r="D783" s="65"/>
      <c r="E783" s="65"/>
    </row>
    <row r="784">
      <c r="D784" s="65"/>
      <c r="E784" s="65"/>
    </row>
    <row r="785">
      <c r="D785" s="65"/>
      <c r="E785" s="65"/>
    </row>
    <row r="786">
      <c r="D786" s="65"/>
      <c r="E786" s="65"/>
    </row>
    <row r="787">
      <c r="D787" s="65"/>
      <c r="E787" s="65"/>
    </row>
    <row r="788">
      <c r="D788" s="65"/>
      <c r="E788" s="65"/>
    </row>
    <row r="789">
      <c r="D789" s="65"/>
      <c r="E789" s="65"/>
    </row>
    <row r="790">
      <c r="D790" s="65"/>
      <c r="E790" s="65"/>
    </row>
    <row r="791">
      <c r="D791" s="65"/>
      <c r="E791" s="65"/>
    </row>
    <row r="792">
      <c r="D792" s="65"/>
      <c r="E792" s="65"/>
    </row>
    <row r="793">
      <c r="D793" s="65"/>
      <c r="E793" s="65"/>
    </row>
    <row r="794">
      <c r="D794" s="65"/>
      <c r="E794" s="65"/>
    </row>
    <row r="795">
      <c r="D795" s="65"/>
      <c r="E795" s="65"/>
    </row>
    <row r="796">
      <c r="D796" s="65"/>
      <c r="E796" s="65"/>
    </row>
    <row r="797">
      <c r="D797" s="65"/>
      <c r="E797" s="65"/>
    </row>
    <row r="798">
      <c r="D798" s="65"/>
      <c r="E798" s="65"/>
    </row>
    <row r="799">
      <c r="D799" s="65"/>
      <c r="E799" s="65"/>
    </row>
    <row r="800">
      <c r="D800" s="65"/>
      <c r="E800" s="65"/>
    </row>
    <row r="801">
      <c r="D801" s="65"/>
      <c r="E801" s="65"/>
    </row>
    <row r="802">
      <c r="D802" s="65"/>
      <c r="E802" s="65"/>
    </row>
    <row r="803">
      <c r="D803" s="65"/>
      <c r="E803" s="65"/>
    </row>
    <row r="804">
      <c r="D804" s="65"/>
      <c r="E804" s="65"/>
    </row>
    <row r="805">
      <c r="D805" s="65"/>
      <c r="E805" s="65"/>
    </row>
    <row r="806">
      <c r="D806" s="65"/>
      <c r="E806" s="65"/>
    </row>
    <row r="807">
      <c r="D807" s="65"/>
      <c r="E807" s="65"/>
    </row>
    <row r="808">
      <c r="D808" s="65"/>
      <c r="E808" s="65"/>
    </row>
    <row r="809">
      <c r="D809" s="65"/>
      <c r="E809" s="65"/>
    </row>
    <row r="810">
      <c r="D810" s="65"/>
      <c r="E810" s="65"/>
    </row>
    <row r="811">
      <c r="D811" s="65"/>
      <c r="E811" s="65"/>
    </row>
    <row r="812">
      <c r="D812" s="65"/>
      <c r="E812" s="65"/>
    </row>
    <row r="813">
      <c r="D813" s="65"/>
      <c r="E813" s="65"/>
    </row>
    <row r="814">
      <c r="D814" s="65"/>
      <c r="E814" s="65"/>
    </row>
    <row r="815">
      <c r="D815" s="65"/>
      <c r="E815" s="65"/>
    </row>
    <row r="816">
      <c r="D816" s="65"/>
      <c r="E816" s="65"/>
    </row>
    <row r="817">
      <c r="D817" s="65"/>
      <c r="E817" s="65"/>
    </row>
    <row r="818">
      <c r="D818" s="65"/>
      <c r="E818" s="65"/>
    </row>
    <row r="819">
      <c r="D819" s="65"/>
      <c r="E819" s="65"/>
    </row>
    <row r="820">
      <c r="D820" s="65"/>
      <c r="E820" s="65"/>
    </row>
    <row r="821">
      <c r="D821" s="65"/>
      <c r="E821" s="65"/>
    </row>
    <row r="822">
      <c r="D822" s="65"/>
      <c r="E822" s="65"/>
    </row>
    <row r="823">
      <c r="D823" s="65"/>
      <c r="E823" s="65"/>
    </row>
    <row r="824">
      <c r="D824" s="65"/>
      <c r="E824" s="65"/>
    </row>
    <row r="825">
      <c r="D825" s="65"/>
      <c r="E825" s="65"/>
    </row>
    <row r="826">
      <c r="D826" s="65"/>
      <c r="E826" s="65"/>
    </row>
    <row r="827">
      <c r="D827" s="65"/>
      <c r="E827" s="65"/>
    </row>
    <row r="828">
      <c r="D828" s="65"/>
      <c r="E828" s="65"/>
    </row>
    <row r="829">
      <c r="D829" s="65"/>
      <c r="E829" s="65"/>
    </row>
    <row r="830">
      <c r="D830" s="65"/>
      <c r="E830" s="65"/>
    </row>
    <row r="831">
      <c r="D831" s="65"/>
      <c r="E831" s="65"/>
    </row>
    <row r="832">
      <c r="D832" s="65"/>
      <c r="E832" s="65"/>
    </row>
    <row r="833">
      <c r="D833" s="65"/>
      <c r="E833" s="65"/>
    </row>
    <row r="834">
      <c r="D834" s="65"/>
      <c r="E834" s="65"/>
    </row>
    <row r="835">
      <c r="D835" s="65"/>
      <c r="E835" s="65"/>
    </row>
    <row r="836">
      <c r="D836" s="65"/>
      <c r="E836" s="65"/>
    </row>
    <row r="837">
      <c r="D837" s="65"/>
      <c r="E837" s="65"/>
    </row>
    <row r="838">
      <c r="D838" s="65"/>
      <c r="E838" s="65"/>
    </row>
    <row r="839">
      <c r="D839" s="65"/>
      <c r="E839" s="65"/>
    </row>
    <row r="840">
      <c r="D840" s="65"/>
      <c r="E840" s="65"/>
    </row>
    <row r="841">
      <c r="D841" s="65"/>
      <c r="E841" s="65"/>
    </row>
    <row r="842">
      <c r="D842" s="65"/>
      <c r="E842" s="65"/>
    </row>
    <row r="843">
      <c r="D843" s="65"/>
      <c r="E843" s="65"/>
    </row>
    <row r="844">
      <c r="D844" s="65"/>
      <c r="E844" s="65"/>
    </row>
    <row r="845">
      <c r="D845" s="65"/>
      <c r="E845" s="65"/>
    </row>
    <row r="846">
      <c r="D846" s="65"/>
      <c r="E846" s="65"/>
    </row>
    <row r="847">
      <c r="D847" s="65"/>
      <c r="E847" s="65"/>
    </row>
    <row r="848">
      <c r="D848" s="65"/>
      <c r="E848" s="65"/>
    </row>
    <row r="849">
      <c r="D849" s="65"/>
      <c r="E849" s="65"/>
    </row>
    <row r="850">
      <c r="D850" s="65"/>
      <c r="E850" s="65"/>
    </row>
    <row r="851">
      <c r="D851" s="65"/>
      <c r="E851" s="65"/>
    </row>
    <row r="852">
      <c r="D852" s="65"/>
      <c r="E852" s="65"/>
    </row>
    <row r="853">
      <c r="D853" s="65"/>
      <c r="E853" s="65"/>
    </row>
    <row r="854">
      <c r="D854" s="65"/>
      <c r="E854" s="65"/>
    </row>
    <row r="855">
      <c r="D855" s="65"/>
      <c r="E855" s="65"/>
    </row>
    <row r="856">
      <c r="D856" s="65"/>
      <c r="E856" s="65"/>
    </row>
    <row r="857">
      <c r="D857" s="65"/>
      <c r="E857" s="65"/>
    </row>
    <row r="858">
      <c r="D858" s="65"/>
      <c r="E858" s="65"/>
    </row>
    <row r="859">
      <c r="D859" s="65"/>
      <c r="E859" s="65"/>
    </row>
    <row r="860">
      <c r="D860" s="65"/>
      <c r="E860" s="65"/>
    </row>
    <row r="861">
      <c r="D861" s="65"/>
      <c r="E861" s="65"/>
    </row>
    <row r="862">
      <c r="D862" s="65"/>
      <c r="E862" s="65"/>
    </row>
    <row r="863">
      <c r="D863" s="65"/>
      <c r="E863" s="65"/>
    </row>
    <row r="864">
      <c r="D864" s="65"/>
      <c r="E864" s="65"/>
    </row>
    <row r="865">
      <c r="D865" s="65"/>
      <c r="E865" s="65"/>
    </row>
    <row r="866">
      <c r="D866" s="65"/>
      <c r="E866" s="65"/>
    </row>
    <row r="867">
      <c r="D867" s="65"/>
      <c r="E867" s="65"/>
    </row>
    <row r="868">
      <c r="D868" s="65"/>
      <c r="E868" s="65"/>
    </row>
    <row r="869">
      <c r="D869" s="65"/>
      <c r="E869" s="65"/>
    </row>
    <row r="870">
      <c r="D870" s="65"/>
      <c r="E870" s="65"/>
    </row>
    <row r="871">
      <c r="D871" s="65"/>
      <c r="E871" s="65"/>
    </row>
    <row r="872">
      <c r="D872" s="65"/>
      <c r="E872" s="65"/>
    </row>
    <row r="873">
      <c r="D873" s="65"/>
      <c r="E873" s="65"/>
    </row>
    <row r="874">
      <c r="D874" s="65"/>
      <c r="E874" s="65"/>
    </row>
    <row r="875">
      <c r="D875" s="65"/>
      <c r="E875" s="65"/>
    </row>
    <row r="876">
      <c r="D876" s="65"/>
      <c r="E876" s="65"/>
    </row>
    <row r="877">
      <c r="D877" s="65"/>
      <c r="E877" s="65"/>
    </row>
    <row r="878">
      <c r="D878" s="65"/>
      <c r="E878" s="65"/>
    </row>
    <row r="879">
      <c r="D879" s="65"/>
      <c r="E879" s="65"/>
    </row>
    <row r="880">
      <c r="D880" s="65"/>
      <c r="E880" s="65"/>
    </row>
    <row r="881">
      <c r="D881" s="65"/>
      <c r="E881" s="65"/>
    </row>
    <row r="882">
      <c r="D882" s="65"/>
      <c r="E882" s="65"/>
    </row>
    <row r="883">
      <c r="D883" s="65"/>
      <c r="E883" s="65"/>
    </row>
    <row r="884">
      <c r="D884" s="65"/>
      <c r="E884" s="65"/>
    </row>
    <row r="885">
      <c r="D885" s="65"/>
      <c r="E885" s="65"/>
    </row>
    <row r="886">
      <c r="D886" s="65"/>
      <c r="E886" s="65"/>
    </row>
    <row r="887">
      <c r="D887" s="65"/>
      <c r="E887" s="65"/>
    </row>
    <row r="888">
      <c r="D888" s="65"/>
      <c r="E888" s="65"/>
    </row>
    <row r="889">
      <c r="D889" s="65"/>
      <c r="E889" s="65"/>
    </row>
    <row r="890">
      <c r="D890" s="65"/>
      <c r="E890" s="65"/>
    </row>
    <row r="891">
      <c r="D891" s="65"/>
      <c r="E891" s="65"/>
    </row>
    <row r="892">
      <c r="D892" s="65"/>
      <c r="E892" s="65"/>
    </row>
    <row r="893">
      <c r="D893" s="65"/>
      <c r="E893" s="65"/>
    </row>
    <row r="894">
      <c r="D894" s="65"/>
      <c r="E894" s="65"/>
    </row>
    <row r="895">
      <c r="D895" s="65"/>
      <c r="E895" s="65"/>
    </row>
    <row r="896">
      <c r="D896" s="65"/>
      <c r="E896" s="65"/>
    </row>
    <row r="897">
      <c r="D897" s="65"/>
      <c r="E897" s="65"/>
    </row>
    <row r="898">
      <c r="D898" s="65"/>
      <c r="E898" s="65"/>
    </row>
    <row r="899">
      <c r="D899" s="65"/>
      <c r="E899" s="65"/>
    </row>
    <row r="900">
      <c r="D900" s="65"/>
      <c r="E900" s="65"/>
    </row>
    <row r="901">
      <c r="D901" s="65"/>
      <c r="E901" s="65"/>
    </row>
    <row r="902">
      <c r="D902" s="65"/>
      <c r="E902" s="65"/>
    </row>
    <row r="903">
      <c r="D903" s="65"/>
      <c r="E903" s="65"/>
    </row>
    <row r="904">
      <c r="D904" s="65"/>
      <c r="E904" s="65"/>
    </row>
    <row r="905">
      <c r="D905" s="65"/>
      <c r="E905" s="65"/>
    </row>
    <row r="906">
      <c r="D906" s="65"/>
      <c r="E906" s="65"/>
    </row>
    <row r="907">
      <c r="D907" s="65"/>
      <c r="E907" s="65"/>
    </row>
    <row r="908">
      <c r="D908" s="65"/>
      <c r="E908" s="65"/>
    </row>
    <row r="909">
      <c r="D909" s="65"/>
      <c r="E909" s="65"/>
    </row>
    <row r="910">
      <c r="D910" s="65"/>
      <c r="E910" s="65"/>
    </row>
    <row r="911">
      <c r="D911" s="65"/>
      <c r="E911" s="65"/>
    </row>
    <row r="912">
      <c r="D912" s="65"/>
      <c r="E912" s="65"/>
    </row>
    <row r="913">
      <c r="D913" s="65"/>
      <c r="E913" s="65"/>
    </row>
    <row r="914">
      <c r="D914" s="65"/>
      <c r="E914" s="65"/>
    </row>
    <row r="915">
      <c r="D915" s="65"/>
      <c r="E915" s="65"/>
    </row>
    <row r="916">
      <c r="D916" s="65"/>
      <c r="E916" s="65"/>
    </row>
    <row r="917">
      <c r="D917" s="65"/>
      <c r="E917" s="65"/>
    </row>
    <row r="918">
      <c r="D918" s="65"/>
      <c r="E918" s="65"/>
    </row>
    <row r="919">
      <c r="D919" s="65"/>
      <c r="E919" s="65"/>
    </row>
    <row r="920">
      <c r="D920" s="65"/>
      <c r="E920" s="65"/>
    </row>
    <row r="921">
      <c r="D921" s="65"/>
      <c r="E921" s="65"/>
    </row>
    <row r="922">
      <c r="D922" s="65"/>
      <c r="E922" s="65"/>
    </row>
    <row r="923">
      <c r="D923" s="65"/>
      <c r="E923" s="65"/>
    </row>
    <row r="924">
      <c r="D924" s="65"/>
      <c r="E924" s="65"/>
    </row>
    <row r="925">
      <c r="D925" s="65"/>
      <c r="E925" s="65"/>
    </row>
    <row r="926">
      <c r="D926" s="65"/>
      <c r="E926" s="65"/>
    </row>
    <row r="927">
      <c r="D927" s="65"/>
      <c r="E927" s="65"/>
    </row>
    <row r="928">
      <c r="D928" s="65"/>
      <c r="E928" s="65"/>
    </row>
    <row r="929">
      <c r="D929" s="65"/>
      <c r="E929" s="65"/>
    </row>
    <row r="930">
      <c r="D930" s="65"/>
      <c r="E930" s="65"/>
    </row>
    <row r="931">
      <c r="D931" s="65"/>
      <c r="E931" s="65"/>
    </row>
    <row r="932">
      <c r="D932" s="65"/>
      <c r="E932" s="65"/>
    </row>
    <row r="933">
      <c r="D933" s="65"/>
      <c r="E933" s="65"/>
    </row>
    <row r="934">
      <c r="D934" s="65"/>
      <c r="E934" s="65"/>
    </row>
    <row r="935">
      <c r="D935" s="65"/>
      <c r="E935" s="65"/>
    </row>
    <row r="936">
      <c r="D936" s="65"/>
      <c r="E936" s="65"/>
    </row>
    <row r="937">
      <c r="D937" s="65"/>
      <c r="E937" s="65"/>
    </row>
    <row r="938">
      <c r="D938" s="65"/>
      <c r="E938" s="65"/>
    </row>
    <row r="939">
      <c r="D939" s="65"/>
      <c r="E939" s="65"/>
    </row>
    <row r="940">
      <c r="D940" s="65"/>
      <c r="E940" s="65"/>
    </row>
    <row r="941">
      <c r="D941" s="65"/>
      <c r="E941" s="65"/>
    </row>
    <row r="942">
      <c r="D942" s="65"/>
      <c r="E942" s="65"/>
    </row>
    <row r="943">
      <c r="D943" s="65"/>
      <c r="E943" s="65"/>
    </row>
    <row r="944">
      <c r="D944" s="65"/>
      <c r="E944" s="65"/>
    </row>
    <row r="945">
      <c r="D945" s="65"/>
      <c r="E945" s="65"/>
    </row>
    <row r="946">
      <c r="D946" s="65"/>
      <c r="E946" s="65"/>
    </row>
    <row r="947">
      <c r="D947" s="65"/>
      <c r="E947" s="65"/>
    </row>
    <row r="948">
      <c r="D948" s="65"/>
      <c r="E948" s="65"/>
    </row>
    <row r="949">
      <c r="D949" s="65"/>
      <c r="E949" s="65"/>
    </row>
    <row r="950">
      <c r="D950" s="65"/>
      <c r="E950" s="65"/>
    </row>
    <row r="951">
      <c r="D951" s="65"/>
      <c r="E951" s="65"/>
    </row>
    <row r="952">
      <c r="D952" s="65"/>
      <c r="E952" s="65"/>
    </row>
    <row r="953">
      <c r="D953" s="65"/>
      <c r="E953" s="65"/>
    </row>
    <row r="954">
      <c r="D954" s="65"/>
      <c r="E954" s="65"/>
    </row>
    <row r="955">
      <c r="D955" s="65"/>
      <c r="E955" s="65"/>
    </row>
    <row r="956">
      <c r="D956" s="65"/>
      <c r="E956" s="65"/>
    </row>
    <row r="957">
      <c r="D957" s="65"/>
      <c r="E957" s="65"/>
    </row>
    <row r="958">
      <c r="D958" s="65"/>
      <c r="E958" s="65"/>
    </row>
    <row r="959">
      <c r="D959" s="65"/>
      <c r="E959" s="65"/>
    </row>
    <row r="960">
      <c r="D960" s="65"/>
      <c r="E960" s="65"/>
    </row>
    <row r="961">
      <c r="D961" s="65"/>
      <c r="E961" s="65"/>
    </row>
    <row r="962">
      <c r="D962" s="65"/>
      <c r="E962" s="65"/>
    </row>
    <row r="963">
      <c r="D963" s="65"/>
      <c r="E963" s="65"/>
    </row>
    <row r="964">
      <c r="D964" s="65"/>
      <c r="E964" s="65"/>
    </row>
    <row r="965">
      <c r="D965" s="65"/>
      <c r="E965" s="65"/>
    </row>
    <row r="966">
      <c r="D966" s="65"/>
      <c r="E966" s="65"/>
    </row>
    <row r="967">
      <c r="D967" s="65"/>
      <c r="E967" s="65"/>
    </row>
    <row r="968">
      <c r="D968" s="65"/>
      <c r="E968" s="65"/>
    </row>
    <row r="969">
      <c r="D969" s="65"/>
      <c r="E969" s="65"/>
    </row>
    <row r="970">
      <c r="D970" s="65"/>
      <c r="E970" s="65"/>
    </row>
    <row r="971">
      <c r="D971" s="65"/>
      <c r="E971" s="65"/>
    </row>
    <row r="972">
      <c r="D972" s="65"/>
      <c r="E972" s="65"/>
    </row>
    <row r="973">
      <c r="D973" s="65"/>
      <c r="E973" s="65"/>
    </row>
    <row r="974">
      <c r="D974" s="65"/>
      <c r="E974" s="65"/>
    </row>
    <row r="975">
      <c r="D975" s="65"/>
      <c r="E975" s="65"/>
    </row>
    <row r="976">
      <c r="D976" s="65"/>
      <c r="E976" s="65"/>
    </row>
    <row r="977">
      <c r="D977" s="65"/>
      <c r="E977" s="65"/>
    </row>
    <row r="978">
      <c r="D978" s="65"/>
      <c r="E978" s="65"/>
    </row>
    <row r="979">
      <c r="D979" s="65"/>
      <c r="E979" s="65"/>
    </row>
    <row r="980">
      <c r="D980" s="65"/>
      <c r="E980" s="65"/>
    </row>
    <row r="981">
      <c r="D981" s="65"/>
      <c r="E981" s="65"/>
    </row>
    <row r="982">
      <c r="D982" s="65"/>
      <c r="E982" s="65"/>
    </row>
    <row r="983">
      <c r="D983" s="65"/>
      <c r="E983" s="65"/>
    </row>
    <row r="984">
      <c r="D984" s="65"/>
      <c r="E984" s="65"/>
    </row>
    <row r="985">
      <c r="D985" s="65"/>
      <c r="E985" s="65"/>
    </row>
    <row r="986">
      <c r="D986" s="65"/>
      <c r="E986" s="65"/>
    </row>
    <row r="987">
      <c r="D987" s="65"/>
      <c r="E987" s="65"/>
    </row>
    <row r="988">
      <c r="D988" s="65"/>
      <c r="E988" s="65"/>
    </row>
    <row r="989">
      <c r="D989" s="65"/>
      <c r="E989" s="65"/>
    </row>
    <row r="990">
      <c r="D990" s="65"/>
      <c r="E990" s="65"/>
    </row>
    <row r="991">
      <c r="D991" s="65"/>
      <c r="E991" s="65"/>
    </row>
    <row r="992">
      <c r="D992" s="65"/>
      <c r="E992" s="65"/>
    </row>
    <row r="993">
      <c r="D993" s="65"/>
      <c r="E993" s="65"/>
    </row>
    <row r="994">
      <c r="D994" s="65"/>
      <c r="E994" s="65"/>
    </row>
    <row r="995">
      <c r="D995" s="65"/>
      <c r="E995" s="65"/>
    </row>
    <row r="996">
      <c r="D996" s="65"/>
      <c r="E996" s="65"/>
    </row>
    <row r="997">
      <c r="D997" s="65"/>
      <c r="E997" s="65"/>
    </row>
    <row r="998">
      <c r="D998" s="65"/>
      <c r="E998" s="65"/>
    </row>
    <row r="999">
      <c r="D999" s="65"/>
      <c r="E999" s="65"/>
    </row>
    <row r="1000">
      <c r="D1000" s="65"/>
      <c r="E1000" s="65"/>
    </row>
    <row r="1001">
      <c r="D1001" s="65"/>
      <c r="E1001" s="65"/>
    </row>
  </sheetData>
  <drawing r:id="rId1"/>
</worksheet>
</file>