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Overview" sheetId="1" state="visible" r:id="rId1"/>
    <sheet xmlns:r="http://schemas.openxmlformats.org/officeDocument/2006/relationships" name="DBD" sheetId="2" state="visible" r:id="rId2"/>
    <sheet xmlns:r="http://schemas.openxmlformats.org/officeDocument/2006/relationships" name="Pattern" sheetId="3" state="visible" r:id="rId3"/>
    <sheet xmlns:r="http://schemas.openxmlformats.org/officeDocument/2006/relationships" name="Pattern-ALL" sheetId="4" state="visible" r:id="rId4"/>
    <sheet xmlns:r="http://schemas.openxmlformats.org/officeDocument/2006/relationships" name="DBD-ALL" sheetId="5" state="visible" r:id="rId5"/>
    <sheet xmlns:r="http://schemas.openxmlformats.org/officeDocument/2006/relationships" name="tpch_1g" sheetId="6" state="visible" r:id="rId6"/>
    <sheet xmlns:r="http://schemas.openxmlformats.org/officeDocument/2006/relationships" name="tpch_1g-ALL" sheetId="7" state="visible" r:id="rId7"/>
    <sheet xmlns:r="http://schemas.openxmlformats.org/officeDocument/2006/relationships" name="schema1" sheetId="8" state="visible" r:id="rId8"/>
    <sheet xmlns:r="http://schemas.openxmlformats.org/officeDocument/2006/relationships" name="schema1-ALL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<sst xmlns="http://schemas.openxmlformats.org/spreadsheetml/2006/main" uniqueCount="305">
  <si>
    <t>Comparison - Projections of Vertica Database Design x Own projections</t>
  </si>
  <si>
    <t>Testname:</t>
  </si>
  <si>
    <t>test</t>
  </si>
  <si>
    <t>Queries:</t>
  </si>
  <si>
    <t>1</t>
  </si>
  <si>
    <t>4</t>
  </si>
  <si>
    <t>5</t>
  </si>
  <si>
    <t>Number of schemas:</t>
  </si>
  <si>
    <t>Schema:</t>
  </si>
  <si>
    <t>DBD</t>
  </si>
  <si>
    <t>Description:</t>
  </si>
  <si>
    <t>Projection - Bytes:</t>
  </si>
  <si>
    <t>All TPC-H queries</t>
  </si>
  <si>
    <t>tpch_1g</t>
  </si>
  <si>
    <t>schema1</t>
  </si>
  <si>
    <t>OVERVIEW</t>
  </si>
  <si>
    <t xml:space="preserve">Query: </t>
  </si>
  <si>
    <t>query_duration_us</t>
  </si>
  <si>
    <t>resource_request_execution_ms</t>
  </si>
  <si>
    <t>used_memory_kb</t>
  </si>
  <si>
    <t>CPU_TIME</t>
  </si>
  <si>
    <t>queries_COUNT</t>
  </si>
  <si>
    <t>Customer:</t>
  </si>
  <si>
    <t>Lineitem:</t>
  </si>
  <si>
    <t>Nation:</t>
  </si>
  <si>
    <t>Orders:</t>
  </si>
  <si>
    <t>Part:</t>
  </si>
  <si>
    <t>Partsupp:</t>
  </si>
  <si>
    <t>Region:</t>
  </si>
  <si>
    <t>Supplier:</t>
  </si>
  <si>
    <t>SUM:</t>
  </si>
  <si>
    <t>Query profile:</t>
  </si>
  <si>
    <t>running_time</t>
  </si>
  <si>
    <t>memory_allocated_bytes</t>
  </si>
  <si>
    <t>read_from_disk_bytes</t>
  </si>
  <si>
    <t>path_line</t>
  </si>
  <si>
    <t>monitoring_tpch_query_1</t>
  </si>
  <si>
    <t>monitoring_tpch_query_4</t>
  </si>
  <si>
    <t>monitoring_tpch_query_5</t>
  </si>
  <si>
    <t>|  Output Only: 1 tuples</t>
  </si>
  <si>
    <t>00:00:00.462258</t>
  </si>
  <si>
    <t>11638492</t>
  </si>
  <si>
    <t>26478031</t>
  </si>
  <si>
    <t>| | | +---&gt; STORAGE ACCESS for lineitem [Cost: 46K, Rows: 6M] (PATH ID: 3)</t>
  </si>
  <si>
    <t>00:00:00.000061</t>
  </si>
  <si>
    <t>112</t>
  </si>
  <si>
    <t>+-SELECT  LIMIT 1 [Cost: 59K, Rows: 1] (PATH ID: 0)</t>
  </si>
  <si>
    <t>00:00:00.000169</t>
  </si>
  <si>
    <t>1130882</t>
  </si>
  <si>
    <t>| +---&gt; SORT [TOPK] [Cost: 51K, Rows: 25] (PATH ID: 1)</t>
  </si>
  <si>
    <t>| | |      Aggregates: sum(lineitem.L_QUANTITY), sum(lineitem.L_EXTENDEDPRICE), sum((lineitem.L_EXTENDEDPRICE * (1 - lineitem.L_DISCOUNT))), sum(((lineitem.L_EXTENDEDPRICE * (1 - lineitem.L_DISCOUNT)) * (1 + lineitem.L_TAX))), sum_float(lineitem.L_QUANTITY), count(lineitem.L_QUANTITY), sum_float(lineitem.L_EXTENDEDPRICE), count(lineitem.L_EXTENDEDPRICE), sum_float(lineitem.L_DISCOUNT), count(lineitem.L_DISCOUNT), count(*)</t>
  </si>
  <si>
    <t>| | | |      Filter: ((orders.O_ORDERDATE &gt;= /1996-05-01/::date) AND (orders.O_ORDERDATE &lt; /1996-08-01 00:00:00/::timestamp))</t>
  </si>
  <si>
    <t>| |      Order: sum((lineitem.L_EXTENDEDPRICE * (1 - lineitem.L_DISCOUNT))) DESC</t>
  </si>
  <si>
    <t>| | | |      Filter: (lineitem.L_SHIPDATE &lt;= /1998-08-17 00:00:00/::timestamp)</t>
  </si>
  <si>
    <t>00:00:00.873282</t>
  </si>
  <si>
    <t>6372114</t>
  </si>
  <si>
    <t>| | +---&gt; JOIN HASH [Semi] [Cost: 59K, Rows: 26K] (PATH ID: 3)</t>
  </si>
  <si>
    <t>| |      Output Only: 1 tuples</t>
  </si>
  <si>
    <t>| | | |      Projection: DBD.LINEITEM_DBD_5_rep_my1_v1_node0001</t>
  </si>
  <si>
    <t>| | |      Join Cond: (VAL(1) = orders.O_ORDERKEY)</t>
  </si>
  <si>
    <t>00:00:00.099468</t>
  </si>
  <si>
    <t>252018200</t>
  </si>
  <si>
    <t>| | +---&gt; GROUPBY HASH (LOCAL RESEGMENT GROUPS) [Cost: 51K, Rows: 25] (PATH ID: 2)</t>
  </si>
  <si>
    <t>| | |      Group By: lineitem.L_LINESTATUS, lineitem.L_RETURNFLAG</t>
  </si>
  <si>
    <t>00:00:00.026178</t>
  </si>
  <si>
    <t>2128920</t>
  </si>
  <si>
    <t>1048110</t>
  </si>
  <si>
    <t>| | | +-- Outer -&gt; STORAGE ACCESS for orders [Cost: 7K, Rows: 53K] (PATH ID: 4)</t>
  </si>
  <si>
    <t>| | |      Aggregates: sum((lineitem.L_EXTENDEDPRICE * (1 - lineitem.L_DISCOUNT)))</t>
  </si>
  <si>
    <t>00:00:00.45968</t>
  </si>
  <si>
    <t>971000</t>
  </si>
  <si>
    <t>| | +---&gt; GROUPBY PIPELINED [Cost: 54K, Rows: 3] (PATH ID: 2)</t>
  </si>
  <si>
    <t>| | | | |      Materialize: lineitem.L_COMMITDATE, lineitem.L_RECEIPTDATE, lineitem.L_ORDERKEY</t>
  </si>
  <si>
    <t>| | |      Group By: nation.N_NAME</t>
  </si>
  <si>
    <t>00:00:00.005034</t>
  </si>
  <si>
    <t>1127993</t>
  </si>
  <si>
    <t>| +---&gt; SORT [TOPK] [Cost: 54K, Rows: 3] (PATH ID: 1)</t>
  </si>
  <si>
    <t>| | | |      Runtime Filter: (SIP1(HashJoin): orders.O_ORDERKEY)</t>
  </si>
  <si>
    <t>00:00:00.22481</t>
  </si>
  <si>
    <t>12279391</t>
  </si>
  <si>
    <t>| | | +---&gt; JOIN HASH [Cost: 51K, Rows: 7K] (PATH ID: 3)</t>
  </si>
  <si>
    <t>00:00:00.000113</t>
  </si>
  <si>
    <t>556154</t>
  </si>
  <si>
    <t>+-SELECT  LIMIT 1 [Cost: 54K, Rows: 1] (PATH ID: 0)</t>
  </si>
  <si>
    <t>00:00:00.848076</t>
  </si>
  <si>
    <t>3663854</t>
  </si>
  <si>
    <t>34052907</t>
  </si>
  <si>
    <t>| | | | +---&gt; STORAGE ACCESS for lineitem [Cost: 48K, Rows: 2M] (PATH ID: 6)</t>
  </si>
  <si>
    <t>| | | |      Join Cond: (nation.N_REGIONKEY = region.R_REGIONKEY)</t>
  </si>
  <si>
    <t>| | | |      Materialize: lineitem.L_LINESTATUS, lineitem.L_RETURNFLAG, lineitem.L_TAX, lineitem.L_DISCOUNT, lineitem.L_QUANTITY, lineitem.L_EXTENDEDPRICE</t>
  </si>
  <si>
    <t>| | | |      Projection: DBD.ORDERS_DBD_8_rep_my1_v1_node0001</t>
  </si>
  <si>
    <t>| | | |      Materialize at Output: lineitem.L_EXTENDEDPRICE, lineitem.L_DISCOUNT</t>
  </si>
  <si>
    <t>| |      Order: lineitem.L_RETURNFLAG ASC, lineitem.L_LINESTATUS ASC</t>
  </si>
  <si>
    <t>| | |      Materialize at Output: orders.O_ORDERPRIORITY</t>
  </si>
  <si>
    <t>00:00:00.223252</t>
  </si>
  <si>
    <t>8792339</t>
  </si>
  <si>
    <t>| | | | +-- Outer -&gt; JOIN HASH [Cost: 39K, Rows: 36K] (PATH ID: 4)</t>
  </si>
  <si>
    <t>| | | | |      Filter: (lineitem.L_COMMITDATE &lt; lineitem.L_RECEIPTDATE)</t>
  </si>
  <si>
    <t>| | | | |      Join Cond: (customer.C_NATIONKEY = supplier.S_NATIONKEY) AND (lineitem.L_SUPPKEY = supplier.S_SUPPKEY)</t>
  </si>
  <si>
    <t>| | | | |      Projection: DBD.LINEITEM_DBD_5_rep_my1_v1_node0001</t>
  </si>
  <si>
    <t>| | | | |      Materialize at Input: lineitem.L_SUPPKEY, supplier.S_NATIONKEY, supplier.S_SUPPKEY</t>
  </si>
  <si>
    <t>| | | |      Materialize: orders.O_ORDERKEY</t>
  </si>
  <si>
    <t>00:00:00.198363</t>
  </si>
  <si>
    <t>8822825</t>
  </si>
  <si>
    <t>| | | | | +-- Outer -&gt; JOIN HASH [Cost: 26K, Rows: 909K] (PATH ID: 5)</t>
  </si>
  <si>
    <t>| |      Group By: orders.O_ORDERPRIORITY</t>
  </si>
  <si>
    <t>| | | | | |      Join Cond: (lineitem.L_ORDERKEY = orders.O_ORDERKEY)</t>
  </si>
  <si>
    <t>| |      Aggregates: count(*)</t>
  </si>
  <si>
    <t>| | | | | |      Materialize at Input: orders.O_ORDERKEY, orders.O_CUSTKEY</t>
  </si>
  <si>
    <t>00:00:00.152897</t>
  </si>
  <si>
    <t>4001540</t>
  </si>
  <si>
    <t>22736656</t>
  </si>
  <si>
    <t>| | | | | | +-- Outer -&gt; STORAGE ACCESS for lineitem [Cost: 14K, Rows: 6M] (PATH ID: 6)</t>
  </si>
  <si>
    <t>| | | | | | |      Projection: DBD.LINEITEM_DBD_5_rep_my1_v1_node0001</t>
  </si>
  <si>
    <t>| | | | | | |      Materialize: lineitem.L_ORDERKEY</t>
  </si>
  <si>
    <t>| | | | | | |      Runtime Filters: (SIP5(HashJoin): lineitem.L_ORDERKEY), (SIP3(HashJoin): lineitem.L_SUPPKEY)</t>
  </si>
  <si>
    <t>00:00:00.041408</t>
  </si>
  <si>
    <t>5853670</t>
  </si>
  <si>
    <t>| | | | | | +-- Inner -&gt; JOIN HASH [Cost: 8K, Rows: 227K] (PATH ID: 7)</t>
  </si>
  <si>
    <t>| | | | | | |      Join Cond: (customer.C_CUSTKEY = orders.O_CUSTKEY)</t>
  </si>
  <si>
    <t>00:00:00.02928</t>
  </si>
  <si>
    <t>2190456</t>
  </si>
  <si>
    <t>2728516</t>
  </si>
  <si>
    <t>| | | | | | | +-- Outer -&gt; STORAGE ACCESS for orders [Cost: 7K, Rows: 227K] (PATH ID: 8)</t>
  </si>
  <si>
    <t>| | | | | | | |      Projection: DBD.ORDERS_DBD_8_rep_my1_v1_node0001</t>
  </si>
  <si>
    <t>| | | | | | | |      Materialize: orders.O_CUSTKEY</t>
  </si>
  <si>
    <t>| | | | | | | |      Filter: ((orders.O_ORDERDATE &gt;= /1997-01-01/::date) AND (orders.O_ORDERDATE &lt; /1998-01-01 00:00:00/::timestamp))</t>
  </si>
  <si>
    <t>| | | | | | | |      Runtime Filter: (SIP6(HashJoin): orders.O_CUSTKEY)</t>
  </si>
  <si>
    <t>00:00:00.003655</t>
  </si>
  <si>
    <t>1058919</t>
  </si>
  <si>
    <t>332388</t>
  </si>
  <si>
    <t>| | | | | | | +-- Inner -&gt; STORAGE ACCESS for customer [Cost: 380, Rows: 150K] (PATH ID: 9)</t>
  </si>
  <si>
    <t>| | | | | | | |      Projection: DBD.CUSTOMER_DBD_7_rep_my1_v1_node0001</t>
  </si>
  <si>
    <t>| | | | | | | |      Materialize: customer.C_NATIONKEY, customer.C_CUSTKEY</t>
  </si>
  <si>
    <t>| | | | | | | |      Runtime Filter: (SIP2(HashJoin): customer.C_NATIONKEY)</t>
  </si>
  <si>
    <t>00:00:00.001463</t>
  </si>
  <si>
    <t>2704354</t>
  </si>
  <si>
    <t>| | | | | +-- Inner -&gt; JOIN HASH [Cost: 77, Rows: 10K (25 RLE)] (PATH ID: 10)</t>
  </si>
  <si>
    <t>| | | | | |      Join Cond: (supplier.S_NATIONKEY = nation.N_NATIONKEY)</t>
  </si>
  <si>
    <t>00:00:00.001202</t>
  </si>
  <si>
    <t>404719</t>
  </si>
  <si>
    <t>0</t>
  </si>
  <si>
    <t>| | | | | | +-- Outer -&gt; STORAGE ACCESS for supplier [Cost: 17, Rows: 10K (25 RLE)] (PATH ID: 11)</t>
  </si>
  <si>
    <t>| | | | | | |      Projection: DBD.SUPPLIER_DBD_4_rep_my1_v1_node0001</t>
  </si>
  <si>
    <t>| | | | | | |      Materialize: supplier.S_NATIONKEY</t>
  </si>
  <si>
    <t>| | | | | | |      Runtime Filter: (SIP7(HashJoin): supplier.S_NATIONKEY)</t>
  </si>
  <si>
    <t>00:00:00.000267</t>
  </si>
  <si>
    <t>1132876</t>
  </si>
  <si>
    <t>58</t>
  </si>
  <si>
    <t>| | | | | | +-- Inner -&gt; STORAGE ACCESS for nation [Cost: 51, Rows: 25] (PATH ID: 12)</t>
  </si>
  <si>
    <t>| | | | | | |      Projection: DBD.NATION_DBD_1_rep_my1_v1_node0001</t>
  </si>
  <si>
    <t>| | | | | | |      Materialize: nation.N_REGIONKEY, nation.N_NATIONKEY, nation.N_NAME</t>
  </si>
  <si>
    <t>| | | | | | |      Runtime Filter: (SIP1(HashJoin): nation.N_REGIONKEY)</t>
  </si>
  <si>
    <t>00:00:00.000259</t>
  </si>
  <si>
    <t>710727</t>
  </si>
  <si>
    <t>69</t>
  </si>
  <si>
    <t>| | | | +-- Inner -&gt; STORAGE ACCESS for region [Cost: 35, Rows: 1] (PATH ID: 13)</t>
  </si>
  <si>
    <t>| | | | |      Projection: DBD.REGION_DBD_2_rep_my1_v1_node0001</t>
  </si>
  <si>
    <t>| | | | |      Materialize: region.R_REGIONKEY</t>
  </si>
  <si>
    <t>| | | | |      Filter: (region.R_NAME = /MIDDLE EAST/)</t>
  </si>
  <si>
    <t>start_timestamp</t>
  </si>
  <si>
    <t>transaction_id</t>
  </si>
  <si>
    <t>statement_id</t>
  </si>
  <si>
    <t>| | |      Materialize: lineitem.L_QUANTITY, lineitem.L_EXTENDEDPRICE, lineitem.L_DISCOUNT, lineitem.L_TAX, lineitem.L_RETURNFLAG, lineitem.L_LINESTATUS</t>
  </si>
  <si>
    <t>| | | | |      Projection: tpch_1g.LINEITEM_super</t>
  </si>
  <si>
    <t>| | |      Projection: tpch_1g.LINEITEM_super</t>
  </si>
  <si>
    <t>| | | |      Projection: tpch_1g.ORDERS_super</t>
  </si>
  <si>
    <t>00:00:00.000145</t>
  </si>
  <si>
    <t>| +---&gt; SORT [TOPK] [Cost: 40K, Rows: 10K (NO STATISTICS)] (PATH ID: 1)</t>
  </si>
  <si>
    <t>00:00:00.000104</t>
  </si>
  <si>
    <t>+-SELECT  LIMIT 1 [Cost: 35K, Rows: 1 (NO STATISTICS)] (PATH ID: 0)</t>
  </si>
  <si>
    <t>00:00:00.500887</t>
  </si>
  <si>
    <t>2705590</t>
  </si>
  <si>
    <t>| | | | +---&gt; STORAGE ACCESS for lineitem [Cost: 26K, Rows: 6M (NO STATISTICS)] (PATH ID: 6)</t>
  </si>
  <si>
    <t>00:00:00.684707</t>
  </si>
  <si>
    <t>9970332</t>
  </si>
  <si>
    <t>| | +---&gt; STORAGE ACCESS for lineitem [Cost: 28K, Rows: 6M (NO STATISTICS)] (PATH ID: 3)</t>
  </si>
  <si>
    <t>| |      Aggregates: sum(lineitem.L_QUANTITY), sum(lineitem.L_EXTENDEDPRICE), sum((lineitem.L_EXTENDEDPRICE * (1 - lineitem.L_DISCOUNT))), sum(((lineitem.L_EXTENDEDPRICE * (1 - lineitem.L_DISCOUNT)) * (1 + lineitem.L_TAX))), sum_float(lineitem.L_QUANTITY), count(lineitem.L_QUANTITY), sum_float(lineitem.L_EXTENDEDPRICE), count(lineitem.L_EXTENDEDPRICE), sum_float(lineitem.L_DISCOUNT), count(lineitem.L_DISCOUNT), count(*)</t>
  </si>
  <si>
    <t>00:00:00.148193</t>
  </si>
  <si>
    <t>252663416</t>
  </si>
  <si>
    <t>| | +---&gt; GROUPBY HASH (LOCAL RESEGMENT GROUPS) [Cost: 40K, Rows: 10K (NO STATISTICS)] (PATH ID: 2)</t>
  </si>
  <si>
    <t>| | |      Filter: (lineitem.L_SHIPDATE &lt;= /1998-08-17 00:00:00/::timestamp)</t>
  </si>
  <si>
    <t>00:00:00.186943</t>
  </si>
  <si>
    <t>368681908</t>
  </si>
  <si>
    <t>| +---&gt; GROUPBY HASH (SORT OUTPUT) (LOCAL RESEGMENT GROUPS) [Cost: 41K, Rows: 10K (NO STATISTICS)] (PATH ID: 2)</t>
  </si>
  <si>
    <t>00:00:00.68504</t>
  </si>
  <si>
    <t>1346915323</t>
  </si>
  <si>
    <t>| +---&gt; GROUPBY HASH (SORT OUTPUT) (LOCAL RESEGMENT GROUPS) [Cost: 35K, Rows: 10K (NO STATISTICS)] (PATH ID: 2)</t>
  </si>
  <si>
    <t>+-SELECT  LIMIT 1 [Cost: 41K, Rows: 1 (NO STATISTICS)] (PATH ID: 0)</t>
  </si>
  <si>
    <t>00:00:00.287039</t>
  </si>
  <si>
    <t>13917414</t>
  </si>
  <si>
    <t>| | | +---&gt; JOIN HASH [Cost: 32K, Rows: 4M (NO STATISTICS)] (PATH ID: 3)</t>
  </si>
  <si>
    <t>| | | |      Join Cond: (lineitem.L_ORDERKEY = orders.O_ORDERKEY) AND (customer.C_NATIONKEY = supplier.S_NATIONKEY)</t>
  </si>
  <si>
    <t>| | | |      Materialize at Input: lineitem.L_ORDERKEY, orders.O_ORDERKEY, orders.O_CUSTKEY</t>
  </si>
  <si>
    <t>00:00:00.163256</t>
  </si>
  <si>
    <t>8745006</t>
  </si>
  <si>
    <t>| | | | +-- Outer -&gt; JOIN HASH [Cost: 8K, Rows: 4M (NO STATISTICS)] (PATH ID: 4)</t>
  </si>
  <si>
    <t>| | | | |      Join Cond: (lineitem.L_SUPPKEY = supplier.S_SUPPKEY)</t>
  </si>
  <si>
    <t>00:00:00.524858</t>
  </si>
  <si>
    <t>5951858</t>
  </si>
  <si>
    <t>| | +---&gt; JOIN MERGEJOIN(inputs presorted) [Semi] [Cost: 36K, Rows: 6M (NO STATISTICS)] (PATH ID: 3)</t>
  </si>
  <si>
    <t>| | | | |      Materialize at Input: supplier.S_SUPPKEY, supplier.S_NATIONKEY</t>
  </si>
  <si>
    <t>00:00:00.16266</t>
  </si>
  <si>
    <t>3049734</t>
  </si>
  <si>
    <t>| | | | | +-- Outer -&gt; STORAGE ACCESS for lineitem [Cost: 5K, Rows: 6M (NO STATISTICS)] (PATH ID: 5)</t>
  </si>
  <si>
    <t>| | | |      Runtime Filter: (SIP1(MergeJoin): orders.O_ORDERKEY)</t>
  </si>
  <si>
    <t>| | | | | |      Projection: tpch_1g.LINEITEM_super</t>
  </si>
  <si>
    <t>| | | | | |      Materialize: lineitem.L_SUPPKEY</t>
  </si>
  <si>
    <t>| | | | | |      Runtime Filters: (SIP4(HashJoin): lineitem.L_SUPPKEY), (SIP1(HashJoin): lineitem.L_ORDERKEY)</t>
  </si>
  <si>
    <t>00:00:00.002134</t>
  </si>
  <si>
    <t>3039034</t>
  </si>
  <si>
    <t>| | | | | +-- Inner -&gt; JOIN HASH [Cost: 45, Rows: 7K (NO STATISTICS)] (PATH ID: 6)</t>
  </si>
  <si>
    <t>| | | | | |      Materialize at Input: nation.N_NATIONKEY, nation.N_NAME, nation.N_REGIONKEY</t>
  </si>
  <si>
    <t>00:00:00.001945</t>
  </si>
  <si>
    <t>757494</t>
  </si>
  <si>
    <t>| | | | | | +-- Outer -&gt; STORAGE ACCESS for supplier [Cost: 12, Rows: 10K (NO STATISTICS)] (PATH ID: 7)</t>
  </si>
  <si>
    <t>| | | | | | |      Projection: tpch_1g.SUPPLIER_super</t>
  </si>
  <si>
    <t>| | | | | | |      Runtime Filter: (SIP5(HashJoin): supplier.S_NATIONKEY)</t>
  </si>
  <si>
    <t>00:00:00.000932</t>
  </si>
  <si>
    <t>3204532</t>
  </si>
  <si>
    <t>| | | | | | +-- Inner -&gt; JOIN HASH [Cost: 16, Rows: 17 (NO STATISTICS)] (PATH ID: 8)</t>
  </si>
  <si>
    <t>| | | | | | |      Join Cond: (nation.N_REGIONKEY = region.R_REGIONKEY)</t>
  </si>
  <si>
    <t>00:00:00.000768</t>
  </si>
  <si>
    <t>757316</t>
  </si>
  <si>
    <t>| | | | | | | +-- Outer -&gt; STORAGE ACCESS for nation [Cost: 5, Rows: 25 (NO STATISTICS)] (PATH ID: 9)</t>
  </si>
  <si>
    <t>| | | | | | | |      Projection: tpch_1g.NATION_super</t>
  </si>
  <si>
    <t>| | | | | | | |      Materialize: nation.N_REGIONKEY</t>
  </si>
  <si>
    <t>| | | | | | | |      Runtime Filter: (SIP6(HashJoin): nation.N_REGIONKEY)</t>
  </si>
  <si>
    <t>00:00:00.000231</t>
  </si>
  <si>
    <t>710263</t>
  </si>
  <si>
    <t>| | | | | | | +-- Inner -&gt; STORAGE ACCESS for region [Cost: 10, Rows: 4 (NO STATISTICS)] (PATH ID: 10)</t>
  </si>
  <si>
    <t>| | | | | | | |      Projection: tpch_1g.REGION_super</t>
  </si>
  <si>
    <t>| | | | | | | |      Materialize: region.R_REGIONKEY</t>
  </si>
  <si>
    <t>| | | | | | | |      Filter: (region.R_NAME = /MIDDLE EAST/)</t>
  </si>
  <si>
    <t>00:00:00.136934</t>
  </si>
  <si>
    <t>5900614</t>
  </si>
  <si>
    <t>| | | | +-- Inner -&gt; JOIN HASH [Cost: 4K, Rows: 1M (NO STATISTICS)] (PATH ID: 11)</t>
  </si>
  <si>
    <t>| | | | |      Join Cond: (customer.C_CUSTKEY = orders.O_CUSTKEY)</t>
  </si>
  <si>
    <t>00:00:00.121275</t>
  </si>
  <si>
    <t>1895352</t>
  </si>
  <si>
    <t>| | | | | +-- Outer -&gt; STORAGE ACCESS for orders [Cost: 3K, Rows: 1M (NO STATISTICS)] (PATH ID: 12)</t>
  </si>
  <si>
    <t>| | | | | |      Projection: tpch_1g.ORDERS_super</t>
  </si>
  <si>
    <t>| | | | | |      Materialize: orders.O_CUSTKEY</t>
  </si>
  <si>
    <t>| | | | | |      Filter: ((orders.O_ORDERDATE &gt;= /1997-01-01/::date) AND (orders.O_ORDERDATE &lt; /1998-01-01 00:00:00/::timestamp))</t>
  </si>
  <si>
    <t>| | | | | |      Runtime Filter: (SIP7(HashJoin): orders.O_CUSTKEY)</t>
  </si>
  <si>
    <t>00:00:00.015791</t>
  </si>
  <si>
    <t>670400</t>
  </si>
  <si>
    <t>| | | | | +-- Inner -&gt; STORAGE ACCESS for customer [Cost: 270, Rows: 150K (NO STATISTICS)] (PATH ID: 13)</t>
  </si>
  <si>
    <t>| | | | | |      Projection: tpch_1g.CUSTOMER_super</t>
  </si>
  <si>
    <t>| | | | | |      Materialize: customer.C_CUSTKEY, customer.C_NATIONKEY</t>
  </si>
  <si>
    <t>tpch_1g - All TPC-H queries</t>
  </si>
  <si>
    <t>00:00:00.000057</t>
  </si>
  <si>
    <t>00:00:00.000115</t>
  </si>
  <si>
    <t>00:00:00.000189</t>
  </si>
  <si>
    <t>00:00:00.892883</t>
  </si>
  <si>
    <t>1346116603</t>
  </si>
  <si>
    <t>00:00:00.581947</t>
  </si>
  <si>
    <t>6099314</t>
  </si>
  <si>
    <t>00:00:00.901249</t>
  </si>
  <si>
    <t>11494044</t>
  </si>
  <si>
    <t>25108144</t>
  </si>
  <si>
    <t>00:00:00.193626</t>
  </si>
  <si>
    <t>| |      Group By: lineitem.L_RETURNFLAG, lineitem.L_LINESTATUS</t>
  </si>
  <si>
    <t>00:00:00.630159</t>
  </si>
  <si>
    <t>3451062</t>
  </si>
  <si>
    <t>9398854</t>
  </si>
  <si>
    <t>00:00:00.240861</t>
  </si>
  <si>
    <t>| | | | |      Projection: schema1.LINEITEM_super</t>
  </si>
  <si>
    <t>00:00:00.348862</t>
  </si>
  <si>
    <t>00:00:00.245735</t>
  </si>
  <si>
    <t>2408868</t>
  </si>
  <si>
    <t>2187963</t>
  </si>
  <si>
    <t>| | | +-- Outer -&gt; STORAGE ACCESS for orders [Cost: 3K, Rows: 1M (NO STATISTICS)] (PATH ID: 4)</t>
  </si>
  <si>
    <t>00:00:00.21578</t>
  </si>
  <si>
    <t>| | | |      Projection: schema1.ORDERS_super</t>
  </si>
  <si>
    <t>00:00:00.215074</t>
  </si>
  <si>
    <t>3246342</t>
  </si>
  <si>
    <t>5198613</t>
  </si>
  <si>
    <t>| | | | | |      Projection: schema1.LINEITEM_super</t>
  </si>
  <si>
    <t>00:00:00.002159</t>
  </si>
  <si>
    <t>3049274</t>
  </si>
  <si>
    <t>00:00:00.001978</t>
  </si>
  <si>
    <t>767734</t>
  </si>
  <si>
    <t>10007</t>
  </si>
  <si>
    <t>| | | | | | |      Projection: schema1.SUPPLIER_super</t>
  </si>
  <si>
    <t>00:00:00.001487</t>
  </si>
  <si>
    <t>3204820</t>
  </si>
  <si>
    <t>00:00:00.001311</t>
  </si>
  <si>
    <t>757348</t>
  </si>
  <si>
    <t>27</t>
  </si>
  <si>
    <t>| | | | | | | |      Projection: schema1.NATION_super</t>
  </si>
  <si>
    <t>00:00:00.000284</t>
  </si>
  <si>
    <t>710343</t>
  </si>
  <si>
    <t>70</t>
  </si>
  <si>
    <t>| | | | | | | |      Projection: schema1.REGION_super</t>
  </si>
  <si>
    <t>00:00:00.146487</t>
  </si>
  <si>
    <t>00:00:00.130293</t>
  </si>
  <si>
    <t>2026424</t>
  </si>
  <si>
    <t>4292861</t>
  </si>
  <si>
    <t>| | | | | |      Projection: schema1.ORDERS_super</t>
  </si>
  <si>
    <t>00:00:00.016863</t>
  </si>
  <si>
    <t>817856</t>
  </si>
  <si>
    <t>300219</t>
  </si>
  <si>
    <t>| | | | | |      Projection: schema1.CUSTOMER_super</t>
  </si>
  <si>
    <t>schema1 - All TPC-H queries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</si>
</sst>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sz val="22"/>
    </font>
    <font>
      <b val="1"/>
      <sz val="36"/>
    </font>
    <font>
      <b val="1"/>
    </font>
  </fonts>
  <fills count="6">
    <fill>
      <patternFill/>
    </fill>
    <fill>
      <patternFill patternType="gray125"/>
    </fill>
    <fill>
      <patternFill patternType="solid">
        <fgColor rgb="00FFF811"/>
        <bgColor rgb="00FFF811"/>
      </patternFill>
    </fill>
    <fill>
      <patternFill patternType="solid">
        <fgColor rgb="001EB4F5"/>
        <bgColor rgb="001EB4F5"/>
      </patternFill>
    </fill>
    <fill>
      <patternFill patternType="solid">
        <fgColor rgb="00FFB011"/>
        <bgColor rgb="00FFB011"/>
      </patternFill>
    </fill>
    <fill>
      <patternFill patternType="solid">
        <fgColor rgb="0099FFFF"/>
        <bgColor rgb="0099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3" fontId="3" numFmtId="0" pivotButton="0" quotePrefix="0" xfId="0"/>
    <xf borderId="0" fillId="4" fontId="0" numFmtId="0" pivotButton="0" quotePrefix="0" xfId="0"/>
    <xf borderId="0" fillId="5" fontId="3" numFmtId="0" pivotButton="0" quotePrefix="0" xfId="0"/>
    <xf borderId="0" fillId="2" fontId="1" numFmtId="0" pivotButton="0" quotePrefix="0" xfId="0"/>
    <xf borderId="0" fillId="5" fontId="0" numFmtId="0" pivotButton="0" quotePrefix="0" xfId="0"/>
    <xf borderId="0" fillId="0" fontId="3" numFmtId="0" pivotButton="0" quotePrefix="0" xfId="0"/>
    <xf borderId="0" fillId="3" fontId="1" numFmtId="0" pivotButton="0" quotePrefix="0" xfId="0"/>
    <xf borderId="0" fillId="3" fontId="0" numFmtId="0" pivotButton="0" quotePrefix="0" xfId="0"/>
    <xf borderId="0" fillId="2" fontId="3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dxfs count="9">
    <dxf>
      <fill>
        <patternFill patternType="solid">
          <fgColor rgb="00FF0000"/>
          <bgColor rgb="00FF0000"/>
        </patternFill>
      </fill>
    </dxf>
    <dxf>
      <fill>
        <patternFill patternType="solid">
          <fgColor rgb="0007EE1E"/>
          <bgColor rgb="0007EE1E"/>
        </patternFill>
      </fill>
    </dxf>
    <dxf>
      <fill>
        <patternFill patternType="solid">
          <fgColor rgb="00FFB011"/>
          <bgColor rgb="00FFB011"/>
        </patternFill>
      </fill>
    </dxf>
    <dxf>
      <fill>
        <patternFill patternType="solid">
          <fgColor rgb="00FFF811"/>
          <bgColor rgb="00FFF811"/>
        </patternFill>
      </fill>
    </dxf>
    <dxf>
      <fill>
        <patternFill patternType="solid">
          <fgColor rgb="0099FFFF"/>
          <bgColor rgb="0099FFFF"/>
        </patternFill>
      </fill>
    </dxf>
    <dxf>
      <fill>
        <patternFill patternType="solid">
          <fgColor rgb="00FF66B2"/>
          <bgColor rgb="00FF66B2"/>
        </patternFill>
      </fill>
    </dxf>
    <dxf>
      <fill>
        <patternFill patternType="solid">
          <fgColor rgb="00CCFFCC"/>
          <bgColor rgb="00CCFFCC"/>
        </patternFill>
      </fill>
    </dxf>
    <dxf>
      <fill>
        <patternFill patternType="solid">
          <fgColor rgb="00990000"/>
          <bgColor rgb="00990000"/>
        </patternFill>
      </fill>
    </dxf>
    <dxf>
      <fill>
        <patternFill patternType="solid">
          <fgColor rgb="001EB4F5"/>
          <bgColor rgb="001EB4F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9"/>
  <sheetViews>
    <sheetView workbookViewId="0">
      <selection activeCell="A1" sqref="A1"/>
    </sheetView>
  </sheetViews>
  <sheetFormatPr baseColWidth="8" defaultRowHeight="15" outlineLevelCol="0"/>
  <cols>
    <col customWidth="1" max="1" min="1" width="69"/>
    <col customWidth="1" max="2" min="2" width="8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3"/>
    <col customWidth="1" max="11" min="11" width="17"/>
    <col customWidth="1" max="12" min="12" width="13"/>
    <col customWidth="1" max="13" min="13" width="13"/>
    <col customWidth="1" max="14" min="14" width="13"/>
    <col customWidth="1" max="15" min="15" width="13"/>
    <col customWidth="1" max="20" min="20" width="3"/>
    <col customWidth="1" max="21" min="21" width="7"/>
    <col customWidth="1" max="22" min="22" width="7"/>
    <col customWidth="1" max="23" min="23" width="7"/>
    <col customWidth="1" max="24" min="24" width="7"/>
    <col customWidth="1" max="25" min="25" width="7"/>
    <col customWidth="1" max="30" min="30" width="3"/>
    <col customWidth="1" max="31" min="31" width="8"/>
    <col customWidth="1" max="32" min="32" width="8"/>
    <col customWidth="1" max="33" min="33" width="8"/>
    <col customWidth="1" max="34" min="34" width="8"/>
    <col customWidth="1" max="35" min="35" width="8"/>
  </cols>
  <sheetData>
    <row r="1" spans="1:35">
      <c r="A1" s="1" t="s">
        <v>0</v>
      </c>
      <c r="B1" s="2" t="n"/>
      <c r="C1" s="2" t="n"/>
      <c r="D1" s="2" t="n"/>
    </row>
    <row r="2" spans="1:35">
      <c r="A2" t="s">
        <v>1</v>
      </c>
      <c r="B2" s="2" t="s">
        <v>2</v>
      </c>
    </row>
    <row r="3" spans="1:35">
      <c r="A3" t="s">
        <v>3</v>
      </c>
      <c r="B3" t="s">
        <v>4</v>
      </c>
      <c r="C3" t="s">
        <v>5</v>
      </c>
      <c r="D3" t="s">
        <v>6</v>
      </c>
    </row>
    <row r="4" spans="1:35">
      <c r="A4" t="s">
        <v>7</v>
      </c>
      <c r="B4" t="n">
        <v>3</v>
      </c>
    </row>
    <row r="8" spans="1:35">
      <c r="A8" t="s">
        <v>8</v>
      </c>
      <c r="B8" s="1" t="s">
        <v>9</v>
      </c>
      <c r="N8" t="s">
        <v>10</v>
      </c>
    </row>
    <row r="9" spans="1:35">
      <c r="A9" s="3">
        <f>DBD!A8</f>
        <v/>
      </c>
      <c r="B9" s="3">
        <f>DBD!B8</f>
        <v/>
      </c>
      <c r="C9" s="3">
        <f>DBD!C8</f>
        <v/>
      </c>
      <c r="D9" s="3">
        <f>DBD!D8</f>
        <v/>
      </c>
      <c r="E9" s="3">
        <f>DBD!E8</f>
        <v/>
      </c>
      <c r="J9" s="2">
        <f>B3</f>
        <v/>
      </c>
      <c r="K9" s="3">
        <f>DBD!K8</f>
        <v/>
      </c>
      <c r="L9" s="3">
        <f>DBD!L8</f>
        <v/>
      </c>
      <c r="M9" s="3">
        <f>DBD!M8</f>
        <v/>
      </c>
      <c r="N9" s="3">
        <f>DBD!N8</f>
        <v/>
      </c>
      <c r="O9" s="3">
        <f>DBD!O8</f>
        <v/>
      </c>
      <c r="T9" s="2">
        <f>C3</f>
        <v/>
      </c>
      <c r="U9" s="3">
        <f>DBD!U8</f>
        <v/>
      </c>
      <c r="V9" s="3">
        <f>DBD!V8</f>
        <v/>
      </c>
      <c r="W9" s="3">
        <f>DBD!W8</f>
        <v/>
      </c>
      <c r="X9" s="3">
        <f>DBD!X8</f>
        <v/>
      </c>
      <c r="Y9" s="3">
        <f>DBD!Y8</f>
        <v/>
      </c>
      <c r="AD9" s="2">
        <f>D3</f>
        <v/>
      </c>
      <c r="AE9" s="3">
        <f>DBD!AE8</f>
        <v/>
      </c>
      <c r="AF9" s="3">
        <f>DBD!AF8</f>
        <v/>
      </c>
      <c r="AG9" s="3">
        <f>DBD!AG8</f>
        <v/>
      </c>
      <c r="AH9" s="3">
        <f>DBD!AH8</f>
        <v/>
      </c>
      <c r="AI9" s="3">
        <f>DBD!AI8</f>
        <v/>
      </c>
    </row>
    <row r="10" spans="1:35">
      <c r="A10" s="4">
        <f>DBD!A9</f>
        <v/>
      </c>
      <c r="B10" s="4">
        <f>DBD!B9</f>
        <v/>
      </c>
      <c r="C10" s="4">
        <f>DBD!C9</f>
        <v/>
      </c>
      <c r="D10" s="4">
        <f>DBD!D9</f>
        <v/>
      </c>
      <c r="E10" s="4">
        <f>DBD!E9</f>
        <v/>
      </c>
      <c r="K10" s="4">
        <f>DBD!K9</f>
        <v/>
      </c>
      <c r="L10" s="4">
        <f>DBD!L9</f>
        <v/>
      </c>
      <c r="M10" s="4">
        <f>DBD!M9</f>
        <v/>
      </c>
      <c r="N10" s="4">
        <f>DBD!N9</f>
        <v/>
      </c>
      <c r="O10" s="4">
        <f>DBD!O9</f>
        <v/>
      </c>
      <c r="U10" s="4">
        <f>DBD!U9</f>
        <v/>
      </c>
      <c r="V10" s="4">
        <f>DBD!V9</f>
        <v/>
      </c>
      <c r="W10" s="4">
        <f>DBD!W9</f>
        <v/>
      </c>
      <c r="X10" s="4">
        <f>DBD!X9</f>
        <v/>
      </c>
      <c r="Y10" s="4">
        <f>DBD!Y9</f>
        <v/>
      </c>
      <c r="AE10" s="4">
        <f>DBD!AE9</f>
        <v/>
      </c>
      <c r="AF10" s="4">
        <f>DBD!AF9</f>
        <v/>
      </c>
      <c r="AG10" s="4">
        <f>DBD!AG9</f>
        <v/>
      </c>
      <c r="AH10" s="4">
        <f>DBD!AH9</f>
        <v/>
      </c>
      <c r="AI10" s="4">
        <f>DBD!AI9</f>
        <v/>
      </c>
    </row>
    <row r="15" spans="1:35">
      <c r="A15" s="5" t="s">
        <v>11</v>
      </c>
      <c r="K15" s="2" t="s">
        <v>12</v>
      </c>
    </row>
    <row r="16" spans="1:35">
      <c r="A16" s="5">
        <f>DBD!A13</f>
        <v/>
      </c>
      <c r="B16" s="5">
        <f>DBD!B13</f>
        <v/>
      </c>
      <c r="C16" s="5">
        <f>DBD!C13</f>
        <v/>
      </c>
      <c r="D16" s="5">
        <f>DBD!D13</f>
        <v/>
      </c>
      <c r="E16" s="5">
        <f>DBD!E13</f>
        <v/>
      </c>
      <c r="F16" s="5">
        <f>DBD!F13</f>
        <v/>
      </c>
      <c r="G16" s="5">
        <f>DBD!G13</f>
        <v/>
      </c>
      <c r="H16" s="5">
        <f>DBD!H13</f>
        <v/>
      </c>
      <c r="I16" s="5">
        <f>DBD!I13</f>
        <v/>
      </c>
      <c r="K16" s="3">
        <f>'DBD-ALL'!A8</f>
        <v/>
      </c>
      <c r="L16" s="3">
        <f>'DBD-ALL'!B8</f>
        <v/>
      </c>
      <c r="M16" s="3">
        <f>'DBD-ALL'!C8</f>
        <v/>
      </c>
      <c r="N16" s="3">
        <f>'DBD-ALL'!D8</f>
        <v/>
      </c>
      <c r="O16" s="3">
        <f>'DBD-ALL'!E8</f>
        <v/>
      </c>
    </row>
    <row r="17" spans="1:35">
      <c r="A17">
        <f>DBD!A14</f>
        <v/>
      </c>
      <c r="B17">
        <f>DBD!B14</f>
        <v/>
      </c>
      <c r="C17">
        <f>DBD!C14</f>
        <v/>
      </c>
      <c r="D17">
        <f>DBD!D14</f>
        <v/>
      </c>
      <c r="E17">
        <f>DBD!E14</f>
        <v/>
      </c>
      <c r="F17">
        <f>DBD!F14</f>
        <v/>
      </c>
      <c r="G17">
        <f>DBD!G14</f>
        <v/>
      </c>
      <c r="H17">
        <f>DBD!H14</f>
        <v/>
      </c>
      <c r="I17">
        <f>DBD!I14</f>
        <v/>
      </c>
      <c r="K17" s="4">
        <f>'DBD-ALL'!A9</f>
        <v/>
      </c>
      <c r="L17" s="4">
        <f>'DBD-ALL'!B9</f>
        <v/>
      </c>
      <c r="M17" s="4">
        <f>'DBD-ALL'!C9</f>
        <v/>
      </c>
      <c r="N17" s="4">
        <f>'DBD-ALL'!D9</f>
        <v/>
      </c>
      <c r="O17" s="4">
        <f>'DBD-ALL'!E9</f>
        <v/>
      </c>
    </row>
    <row r="21" spans="1:35">
      <c r="A21" t="s">
        <v>8</v>
      </c>
      <c r="B21" s="1" t="s">
        <v>13</v>
      </c>
      <c r="N21" t="s">
        <v>10</v>
      </c>
    </row>
    <row r="22" spans="1:35">
      <c r="A22" s="3">
        <f>tpch_1g!A8</f>
        <v/>
      </c>
      <c r="B22" s="3">
        <f>tpch_1g!B8</f>
        <v/>
      </c>
      <c r="C22" s="3">
        <f>tpch_1g!C8</f>
        <v/>
      </c>
      <c r="D22" s="3">
        <f>tpch_1g!D8</f>
        <v/>
      </c>
      <c r="E22" s="3">
        <f>tpch_1g!E8</f>
        <v/>
      </c>
      <c r="J22" s="2">
        <f>B3</f>
        <v/>
      </c>
      <c r="K22" s="3">
        <f>tpch_1g!K8</f>
        <v/>
      </c>
      <c r="L22" s="3">
        <f>tpch_1g!L8</f>
        <v/>
      </c>
      <c r="M22" s="3">
        <f>tpch_1g!M8</f>
        <v/>
      </c>
      <c r="N22" s="3">
        <f>tpch_1g!N8</f>
        <v/>
      </c>
      <c r="O22" s="3">
        <f>tpch_1g!O8</f>
        <v/>
      </c>
      <c r="T22" s="2">
        <f>C3</f>
        <v/>
      </c>
      <c r="U22" s="3">
        <f>tpch_1g!U8</f>
        <v/>
      </c>
      <c r="V22" s="3">
        <f>tpch_1g!V8</f>
        <v/>
      </c>
      <c r="W22" s="3">
        <f>tpch_1g!W8</f>
        <v/>
      </c>
      <c r="X22" s="3">
        <f>tpch_1g!X8</f>
        <v/>
      </c>
      <c r="Y22" s="3">
        <f>tpch_1g!Y8</f>
        <v/>
      </c>
      <c r="AD22" s="2">
        <f>D3</f>
        <v/>
      </c>
      <c r="AE22" s="3">
        <f>tpch_1g!AE8</f>
        <v/>
      </c>
      <c r="AF22" s="3">
        <f>tpch_1g!AF8</f>
        <v/>
      </c>
      <c r="AG22" s="3">
        <f>tpch_1g!AG8</f>
        <v/>
      </c>
      <c r="AH22" s="3">
        <f>tpch_1g!AH8</f>
        <v/>
      </c>
      <c r="AI22" s="3">
        <f>tpch_1g!AI8</f>
        <v/>
      </c>
    </row>
    <row r="23" spans="1:35">
      <c r="A23">
        <f>tpch_1g!A9</f>
        <v/>
      </c>
      <c r="B23">
        <f>tpch_1g!B9</f>
        <v/>
      </c>
      <c r="C23">
        <f>tpch_1g!C9</f>
        <v/>
      </c>
      <c r="D23">
        <f>tpch_1g!D9</f>
        <v/>
      </c>
      <c r="E23">
        <f>tpch_1g!E9</f>
        <v/>
      </c>
      <c r="K23">
        <f>tpch_1g!K9</f>
        <v/>
      </c>
      <c r="L23">
        <f>tpch_1g!L9</f>
        <v/>
      </c>
      <c r="M23">
        <f>tpch_1g!M9</f>
        <v/>
      </c>
      <c r="N23">
        <f>tpch_1g!N9</f>
        <v/>
      </c>
      <c r="O23">
        <f>tpch_1g!O9</f>
        <v/>
      </c>
      <c r="U23">
        <f>tpch_1g!U9</f>
        <v/>
      </c>
      <c r="V23">
        <f>tpch_1g!V9</f>
        <v/>
      </c>
      <c r="W23">
        <f>tpch_1g!W9</f>
        <v/>
      </c>
      <c r="X23">
        <f>tpch_1g!X9</f>
        <v/>
      </c>
      <c r="Y23">
        <f>tpch_1g!Y9</f>
        <v/>
      </c>
      <c r="AE23">
        <f>tpch_1g!AE9</f>
        <v/>
      </c>
      <c r="AF23">
        <f>tpch_1g!AF9</f>
        <v/>
      </c>
      <c r="AG23">
        <f>tpch_1g!AG9</f>
        <v/>
      </c>
      <c r="AH23">
        <f>tpch_1g!AH9</f>
        <v/>
      </c>
      <c r="AI23">
        <f>tpch_1g!AI9</f>
        <v/>
      </c>
    </row>
    <row r="24" spans="1:35">
      <c r="A24">
        <f>tpch_1g!A10</f>
        <v/>
      </c>
      <c r="B24">
        <f>tpch_1g!B10</f>
        <v/>
      </c>
      <c r="C24">
        <f>tpch_1g!C10</f>
        <v/>
      </c>
      <c r="D24">
        <f>tpch_1g!D10</f>
        <v/>
      </c>
      <c r="E24">
        <f>tpch_1g!E10</f>
        <v/>
      </c>
      <c r="K24">
        <f>tpch_1g!K10</f>
        <v/>
      </c>
      <c r="L24">
        <f>tpch_1g!L10</f>
        <v/>
      </c>
      <c r="M24">
        <f>tpch_1g!M10</f>
        <v/>
      </c>
      <c r="N24">
        <f>tpch_1g!N10</f>
        <v/>
      </c>
      <c r="O24">
        <f>tpch_1g!O10</f>
        <v/>
      </c>
      <c r="U24">
        <f>tpch_1g!U10</f>
        <v/>
      </c>
      <c r="V24">
        <f>tpch_1g!V10</f>
        <v/>
      </c>
      <c r="W24">
        <f>tpch_1g!W10</f>
        <v/>
      </c>
      <c r="X24">
        <f>tpch_1g!X10</f>
        <v/>
      </c>
      <c r="Y24">
        <f>tpch_1g!Y10</f>
        <v/>
      </c>
      <c r="AE24">
        <f>tpch_1g!AE10</f>
        <v/>
      </c>
      <c r="AF24">
        <f>tpch_1g!AF10</f>
        <v/>
      </c>
      <c r="AG24">
        <f>tpch_1g!AG10</f>
        <v/>
      </c>
      <c r="AH24">
        <f>tpch_1g!AH10</f>
        <v/>
      </c>
      <c r="AI24">
        <f>tpch_1g!AI10</f>
        <v/>
      </c>
    </row>
    <row r="26" spans="1:35">
      <c r="A26" s="5" t="s">
        <v>11</v>
      </c>
      <c r="K26" s="2" t="s">
        <v>12</v>
      </c>
    </row>
    <row r="27" spans="1:35">
      <c r="A27" s="5">
        <f>tpch_1g!A13</f>
        <v/>
      </c>
      <c r="B27" s="5">
        <f>tpch_1g!B13</f>
        <v/>
      </c>
      <c r="C27" s="5">
        <f>tpch_1g!C13</f>
        <v/>
      </c>
      <c r="D27" s="5">
        <f>tpch_1g!D13</f>
        <v/>
      </c>
      <c r="E27" s="5">
        <f>tpch_1g!E13</f>
        <v/>
      </c>
      <c r="F27" s="5">
        <f>tpch_1g!F13</f>
        <v/>
      </c>
      <c r="G27" s="5">
        <f>tpch_1g!G13</f>
        <v/>
      </c>
      <c r="H27" s="5">
        <f>tpch_1g!H13</f>
        <v/>
      </c>
      <c r="I27" s="5">
        <f>tpch_1g!I13</f>
        <v/>
      </c>
      <c r="K27" s="3">
        <f>'tpch_1g-ALL'!A8</f>
        <v/>
      </c>
      <c r="L27" s="3">
        <f>'tpch_1g-ALL'!B8</f>
        <v/>
      </c>
      <c r="M27" s="3">
        <f>'tpch_1g-ALL'!C8</f>
        <v/>
      </c>
      <c r="N27" s="3">
        <f>'tpch_1g-ALL'!D8</f>
        <v/>
      </c>
      <c r="O27" s="3">
        <f>'tpch_1g-ALL'!E8</f>
        <v/>
      </c>
    </row>
    <row r="28" spans="1:35">
      <c r="A28">
        <f>tpch_1g!A14</f>
        <v/>
      </c>
      <c r="B28">
        <f>tpch_1g!B14</f>
        <v/>
      </c>
      <c r="C28">
        <f>tpch_1g!C14</f>
        <v/>
      </c>
      <c r="D28">
        <f>tpch_1g!D14</f>
        <v/>
      </c>
      <c r="E28">
        <f>tpch_1g!E14</f>
        <v/>
      </c>
      <c r="F28">
        <f>tpch_1g!F14</f>
        <v/>
      </c>
      <c r="G28">
        <f>tpch_1g!G14</f>
        <v/>
      </c>
      <c r="H28">
        <f>tpch_1g!H14</f>
        <v/>
      </c>
      <c r="I28">
        <f>tpch_1g!I14</f>
        <v/>
      </c>
      <c r="K28">
        <f>'tpch_1g-ALL'!A9</f>
        <v/>
      </c>
      <c r="L28">
        <f>'tpch_1g-ALL'!B9</f>
        <v/>
      </c>
      <c r="M28">
        <f>'tpch_1g-ALL'!C9</f>
        <v/>
      </c>
      <c r="N28">
        <f>'tpch_1g-ALL'!D9</f>
        <v/>
      </c>
      <c r="O28">
        <f>'tpch_1g-ALL'!E9</f>
        <v/>
      </c>
    </row>
    <row r="29" spans="1:35">
      <c r="A29">
        <f>tpch_1g!A15</f>
        <v/>
      </c>
      <c r="B29">
        <f>tpch_1g!B15</f>
        <v/>
      </c>
      <c r="C29">
        <f>tpch_1g!C15</f>
        <v/>
      </c>
      <c r="D29">
        <f>tpch_1g!D15</f>
        <v/>
      </c>
      <c r="E29">
        <f>tpch_1g!E15</f>
        <v/>
      </c>
      <c r="F29">
        <f>tpch_1g!F15</f>
        <v/>
      </c>
      <c r="G29">
        <f>tpch_1g!G15</f>
        <v/>
      </c>
      <c r="H29">
        <f>tpch_1g!H15</f>
        <v/>
      </c>
      <c r="I29">
        <f>tpch_1g!I15</f>
        <v/>
      </c>
      <c r="K29">
        <f>'tpch_1g-ALL'!A10</f>
        <v/>
      </c>
      <c r="L29">
        <f>'tpch_1g-ALL'!B10</f>
        <v/>
      </c>
      <c r="M29">
        <f>'tpch_1g-ALL'!C10</f>
        <v/>
      </c>
      <c r="N29">
        <f>'tpch_1g-ALL'!D10</f>
        <v/>
      </c>
      <c r="O29">
        <f>'tpch_1g-ALL'!E10</f>
        <v/>
      </c>
    </row>
    <row r="31" spans="1:35">
      <c r="A31" t="s">
        <v>8</v>
      </c>
      <c r="B31" s="1" t="s">
        <v>14</v>
      </c>
      <c r="N31" t="s">
        <v>10</v>
      </c>
    </row>
    <row r="32" spans="1:35">
      <c r="A32" s="3">
        <f>schema1!A8</f>
        <v/>
      </c>
      <c r="B32" s="3">
        <f>schema1!B8</f>
        <v/>
      </c>
      <c r="C32" s="3">
        <f>schema1!C8</f>
        <v/>
      </c>
      <c r="D32" s="3">
        <f>schema1!D8</f>
        <v/>
      </c>
      <c r="E32" s="3">
        <f>schema1!E8</f>
        <v/>
      </c>
      <c r="J32" s="2">
        <f>B3</f>
        <v/>
      </c>
      <c r="K32" s="3">
        <f>schema1!K8</f>
        <v/>
      </c>
      <c r="L32" s="3">
        <f>schema1!L8</f>
        <v/>
      </c>
      <c r="M32" s="3">
        <f>schema1!M8</f>
        <v/>
      </c>
      <c r="N32" s="3">
        <f>schema1!N8</f>
        <v/>
      </c>
      <c r="O32" s="3">
        <f>schema1!O8</f>
        <v/>
      </c>
      <c r="T32" s="2">
        <f>C3</f>
        <v/>
      </c>
      <c r="U32" s="3">
        <f>schema1!U8</f>
        <v/>
      </c>
      <c r="V32" s="3">
        <f>schema1!V8</f>
        <v/>
      </c>
      <c r="W32" s="3">
        <f>schema1!W8</f>
        <v/>
      </c>
      <c r="X32" s="3">
        <f>schema1!X8</f>
        <v/>
      </c>
      <c r="Y32" s="3">
        <f>schema1!Y8</f>
        <v/>
      </c>
      <c r="AD32" s="2">
        <f>D3</f>
        <v/>
      </c>
      <c r="AE32" s="3">
        <f>schema1!AE8</f>
        <v/>
      </c>
      <c r="AF32" s="3">
        <f>schema1!AF8</f>
        <v/>
      </c>
      <c r="AG32" s="3">
        <f>schema1!AG8</f>
        <v/>
      </c>
      <c r="AH32" s="3">
        <f>schema1!AH8</f>
        <v/>
      </c>
      <c r="AI32" s="3">
        <f>schema1!AI8</f>
        <v/>
      </c>
    </row>
    <row r="33" spans="1:35">
      <c r="A33">
        <f>schema1!A9</f>
        <v/>
      </c>
      <c r="B33">
        <f>schema1!B9</f>
        <v/>
      </c>
      <c r="C33">
        <f>schema1!C9</f>
        <v/>
      </c>
      <c r="D33">
        <f>schema1!D9</f>
        <v/>
      </c>
      <c r="E33">
        <f>schema1!E9</f>
        <v/>
      </c>
      <c r="K33">
        <f>schema1!K9</f>
        <v/>
      </c>
      <c r="L33">
        <f>schema1!L9</f>
        <v/>
      </c>
      <c r="M33">
        <f>schema1!M9</f>
        <v/>
      </c>
      <c r="N33">
        <f>schema1!N9</f>
        <v/>
      </c>
      <c r="O33">
        <f>schema1!O9</f>
        <v/>
      </c>
      <c r="U33">
        <f>schema1!U9</f>
        <v/>
      </c>
      <c r="V33">
        <f>schema1!V9</f>
        <v/>
      </c>
      <c r="W33">
        <f>schema1!W9</f>
        <v/>
      </c>
      <c r="X33">
        <f>schema1!X9</f>
        <v/>
      </c>
      <c r="Y33">
        <f>schema1!Y9</f>
        <v/>
      </c>
      <c r="AE33">
        <f>schema1!AE9</f>
        <v/>
      </c>
      <c r="AF33">
        <f>schema1!AF9</f>
        <v/>
      </c>
      <c r="AG33">
        <f>schema1!AG9</f>
        <v/>
      </c>
      <c r="AH33">
        <f>schema1!AH9</f>
        <v/>
      </c>
      <c r="AI33">
        <f>schema1!AI9</f>
        <v/>
      </c>
    </row>
    <row r="34" spans="1:35">
      <c r="A34">
        <f>schema1!A10</f>
        <v/>
      </c>
      <c r="B34">
        <f>schema1!B10</f>
        <v/>
      </c>
      <c r="C34">
        <f>schema1!C10</f>
        <v/>
      </c>
      <c r="D34">
        <f>schema1!D10</f>
        <v/>
      </c>
      <c r="E34">
        <f>schema1!E10</f>
        <v/>
      </c>
      <c r="K34">
        <f>schema1!K10</f>
        <v/>
      </c>
      <c r="L34">
        <f>schema1!L10</f>
        <v/>
      </c>
      <c r="M34">
        <f>schema1!M10</f>
        <v/>
      </c>
      <c r="N34">
        <f>schema1!N10</f>
        <v/>
      </c>
      <c r="O34">
        <f>schema1!O10</f>
        <v/>
      </c>
      <c r="U34">
        <f>schema1!U10</f>
        <v/>
      </c>
      <c r="V34">
        <f>schema1!V10</f>
        <v/>
      </c>
      <c r="W34">
        <f>schema1!W10</f>
        <v/>
      </c>
      <c r="X34">
        <f>schema1!X10</f>
        <v/>
      </c>
      <c r="Y34">
        <f>schema1!Y10</f>
        <v/>
      </c>
      <c r="AE34">
        <f>schema1!AE10</f>
        <v/>
      </c>
      <c r="AF34">
        <f>schema1!AF10</f>
        <v/>
      </c>
      <c r="AG34">
        <f>schema1!AG10</f>
        <v/>
      </c>
      <c r="AH34">
        <f>schema1!AH10</f>
        <v/>
      </c>
      <c r="AI34">
        <f>schema1!AI10</f>
        <v/>
      </c>
    </row>
    <row r="36" spans="1:35">
      <c r="A36" s="5" t="s">
        <v>11</v>
      </c>
      <c r="K36" s="2" t="s">
        <v>12</v>
      </c>
    </row>
    <row r="37" spans="1:35">
      <c r="A37" s="5">
        <f>schema1!A13</f>
        <v/>
      </c>
      <c r="B37" s="5">
        <f>schema1!B13</f>
        <v/>
      </c>
      <c r="C37" s="5">
        <f>schema1!C13</f>
        <v/>
      </c>
      <c r="D37" s="5">
        <f>schema1!D13</f>
        <v/>
      </c>
      <c r="E37" s="5">
        <f>schema1!E13</f>
        <v/>
      </c>
      <c r="F37" s="5">
        <f>schema1!F13</f>
        <v/>
      </c>
      <c r="G37" s="5">
        <f>schema1!G13</f>
        <v/>
      </c>
      <c r="H37" s="5">
        <f>schema1!H13</f>
        <v/>
      </c>
      <c r="I37" s="5">
        <f>schema1!I13</f>
        <v/>
      </c>
      <c r="K37" s="3">
        <f>'schema1-ALL'!A8</f>
        <v/>
      </c>
      <c r="L37" s="3">
        <f>'schema1-ALL'!B8</f>
        <v/>
      </c>
      <c r="M37" s="3">
        <f>'schema1-ALL'!C8</f>
        <v/>
      </c>
      <c r="N37" s="3">
        <f>'schema1-ALL'!D8</f>
        <v/>
      </c>
      <c r="O37" s="3">
        <f>'schema1-ALL'!E8</f>
        <v/>
      </c>
    </row>
    <row r="38" spans="1:35">
      <c r="A38">
        <f>schema1!A14</f>
        <v/>
      </c>
      <c r="B38">
        <f>schema1!B14</f>
        <v/>
      </c>
      <c r="C38">
        <f>schema1!C14</f>
        <v/>
      </c>
      <c r="D38">
        <f>schema1!D14</f>
        <v/>
      </c>
      <c r="E38">
        <f>schema1!E14</f>
        <v/>
      </c>
      <c r="F38">
        <f>schema1!F14</f>
        <v/>
      </c>
      <c r="G38">
        <f>schema1!G14</f>
        <v/>
      </c>
      <c r="H38">
        <f>schema1!H14</f>
        <v/>
      </c>
      <c r="I38">
        <f>schema1!I14</f>
        <v/>
      </c>
      <c r="K38">
        <f>'schema1-ALL'!A9</f>
        <v/>
      </c>
      <c r="L38">
        <f>'schema1-ALL'!B9</f>
        <v/>
      </c>
      <c r="M38">
        <f>'schema1-ALL'!C9</f>
        <v/>
      </c>
      <c r="N38">
        <f>'schema1-ALL'!D9</f>
        <v/>
      </c>
      <c r="O38">
        <f>'schema1-ALL'!E9</f>
        <v/>
      </c>
    </row>
    <row r="39" spans="1:35">
      <c r="A39">
        <f>schema1!A15</f>
        <v/>
      </c>
      <c r="B39">
        <f>schema1!B15</f>
        <v/>
      </c>
      <c r="C39">
        <f>schema1!C15</f>
        <v/>
      </c>
      <c r="D39">
        <f>schema1!D15</f>
        <v/>
      </c>
      <c r="E39">
        <f>schema1!E15</f>
        <v/>
      </c>
      <c r="F39">
        <f>schema1!F15</f>
        <v/>
      </c>
      <c r="G39">
        <f>schema1!G15</f>
        <v/>
      </c>
      <c r="H39">
        <f>schema1!H15</f>
        <v/>
      </c>
      <c r="I39">
        <f>schema1!I15</f>
        <v/>
      </c>
      <c r="K39">
        <f>'schema1-ALL'!A10</f>
        <v/>
      </c>
      <c r="L39">
        <f>'schema1-ALL'!B10</f>
        <v/>
      </c>
      <c r="M39">
        <f>'schema1-ALL'!C10</f>
        <v/>
      </c>
      <c r="N39">
        <f>'schema1-ALL'!D10</f>
        <v/>
      </c>
      <c r="O39">
        <f>'schema1-ALL'!E10</f>
        <v/>
      </c>
    </row>
  </sheetData>
  <conditionalFormatting sqref="A23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23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23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23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E23">
    <cfRule dxfId="0" operator="greaterThan" priority="13" stopIfTrue="1" type="cellIs">
      <formula>DBD!$E9</formula>
    </cfRule>
    <cfRule dxfId="1" operator="lessThan" priority="14" stopIfTrue="1" type="cellIs">
      <formula>DBD!$E9</formula>
    </cfRule>
    <cfRule dxfId="2" operator="equal" priority="15" stopIfTrue="1" type="cellIs">
      <formula>DBD!$E9</formula>
    </cfRule>
  </conditionalFormatting>
  <conditionalFormatting sqref="K23">
    <cfRule dxfId="0" operator="greaterThan" priority="16" stopIfTrue="1" type="cellIs">
      <formula>DBD!$K9</formula>
    </cfRule>
    <cfRule dxfId="1" operator="lessThan" priority="17" stopIfTrue="1" type="cellIs">
      <formula>DBD!$K9</formula>
    </cfRule>
    <cfRule dxfId="2" operator="equal" priority="18" stopIfTrue="1" type="cellIs">
      <formula>DBD!$K9</formula>
    </cfRule>
  </conditionalFormatting>
  <conditionalFormatting sqref="L23">
    <cfRule dxfId="0" operator="greaterThan" priority="19" stopIfTrue="1" type="cellIs">
      <formula>DBD!$L9</formula>
    </cfRule>
    <cfRule dxfId="1" operator="lessThan" priority="20" stopIfTrue="1" type="cellIs">
      <formula>DBD!$L9</formula>
    </cfRule>
    <cfRule dxfId="2" operator="equal" priority="21" stopIfTrue="1" type="cellIs">
      <formula>DBD!$L9</formula>
    </cfRule>
  </conditionalFormatting>
  <conditionalFormatting sqref="M23">
    <cfRule dxfId="0" operator="greaterThan" priority="22" stopIfTrue="1" type="cellIs">
      <formula>DBD!$M9</formula>
    </cfRule>
    <cfRule dxfId="1" operator="lessThan" priority="23" stopIfTrue="1" type="cellIs">
      <formula>DBD!$M9</formula>
    </cfRule>
    <cfRule dxfId="2" operator="equal" priority="24" stopIfTrue="1" type="cellIs">
      <formula>DBD!$M9</formula>
    </cfRule>
  </conditionalFormatting>
  <conditionalFormatting sqref="N23">
    <cfRule dxfId="0" operator="greaterThan" priority="25" stopIfTrue="1" type="cellIs">
      <formula>DBD!$N9</formula>
    </cfRule>
    <cfRule dxfId="1" operator="lessThan" priority="26" stopIfTrue="1" type="cellIs">
      <formula>DBD!$N9</formula>
    </cfRule>
    <cfRule dxfId="2" operator="equal" priority="27" stopIfTrue="1" type="cellIs">
      <formula>DBD!$N9</formula>
    </cfRule>
  </conditionalFormatting>
  <conditionalFormatting sqref="O23">
    <cfRule dxfId="0" operator="greaterThan" priority="28" stopIfTrue="1" type="cellIs">
      <formula>DBD!$O9</formula>
    </cfRule>
    <cfRule dxfId="1" operator="lessThan" priority="29" stopIfTrue="1" type="cellIs">
      <formula>DBD!$O9</formula>
    </cfRule>
    <cfRule dxfId="2" operator="equal" priority="30" stopIfTrue="1" type="cellIs">
      <formula>DBD!$O9</formula>
    </cfRule>
  </conditionalFormatting>
  <conditionalFormatting sqref="U23">
    <cfRule dxfId="0" operator="greaterThan" priority="31" stopIfTrue="1" type="cellIs">
      <formula>DBD!$U9</formula>
    </cfRule>
    <cfRule dxfId="1" operator="lessThan" priority="32" stopIfTrue="1" type="cellIs">
      <formula>DBD!$U9</formula>
    </cfRule>
    <cfRule dxfId="2" operator="equal" priority="33" stopIfTrue="1" type="cellIs">
      <formula>DBD!$U9</formula>
    </cfRule>
  </conditionalFormatting>
  <conditionalFormatting sqref="V23">
    <cfRule dxfId="0" operator="greaterThan" priority="34" stopIfTrue="1" type="cellIs">
      <formula>DBD!$V9</formula>
    </cfRule>
    <cfRule dxfId="1" operator="lessThan" priority="35" stopIfTrue="1" type="cellIs">
      <formula>DBD!$V9</formula>
    </cfRule>
    <cfRule dxfId="2" operator="equal" priority="36" stopIfTrue="1" type="cellIs">
      <formula>DBD!$V9</formula>
    </cfRule>
  </conditionalFormatting>
  <conditionalFormatting sqref="W23">
    <cfRule dxfId="0" operator="greaterThan" priority="37" stopIfTrue="1" type="cellIs">
      <formula>DBD!$W9</formula>
    </cfRule>
    <cfRule dxfId="1" operator="lessThan" priority="38" stopIfTrue="1" type="cellIs">
      <formula>DBD!$W9</formula>
    </cfRule>
    <cfRule dxfId="2" operator="equal" priority="39" stopIfTrue="1" type="cellIs">
      <formula>DBD!$W9</formula>
    </cfRule>
  </conditionalFormatting>
  <conditionalFormatting sqref="X23">
    <cfRule dxfId="0" operator="greaterThan" priority="40" stopIfTrue="1" type="cellIs">
      <formula>DBD!$X9</formula>
    </cfRule>
    <cfRule dxfId="1" operator="lessThan" priority="41" stopIfTrue="1" type="cellIs">
      <formula>DBD!$X9</formula>
    </cfRule>
    <cfRule dxfId="2" operator="equal" priority="42" stopIfTrue="1" type="cellIs">
      <formula>DBD!$X9</formula>
    </cfRule>
  </conditionalFormatting>
  <conditionalFormatting sqref="Y23">
    <cfRule dxfId="0" operator="greaterThan" priority="43" stopIfTrue="1" type="cellIs">
      <formula>DBD!$Y9</formula>
    </cfRule>
    <cfRule dxfId="1" operator="lessThan" priority="44" stopIfTrue="1" type="cellIs">
      <formula>DBD!$Y9</formula>
    </cfRule>
    <cfRule dxfId="2" operator="equal" priority="45" stopIfTrue="1" type="cellIs">
      <formula>DBD!$Y9</formula>
    </cfRule>
  </conditionalFormatting>
  <conditionalFormatting sqref="AE23">
    <cfRule dxfId="0" operator="greaterThan" priority="46" stopIfTrue="1" type="cellIs">
      <formula>DBD!$AE9</formula>
    </cfRule>
    <cfRule dxfId="1" operator="lessThan" priority="47" stopIfTrue="1" type="cellIs">
      <formula>DBD!$AE9</formula>
    </cfRule>
    <cfRule dxfId="2" operator="equal" priority="48" stopIfTrue="1" type="cellIs">
      <formula>DBD!$AE9</formula>
    </cfRule>
  </conditionalFormatting>
  <conditionalFormatting sqref="AF23">
    <cfRule dxfId="0" operator="greaterThan" priority="49" stopIfTrue="1" type="cellIs">
      <formula>DBD!$AF9</formula>
    </cfRule>
    <cfRule dxfId="1" operator="lessThan" priority="50" stopIfTrue="1" type="cellIs">
      <formula>DBD!$AF9</formula>
    </cfRule>
    <cfRule dxfId="2" operator="equal" priority="51" stopIfTrue="1" type="cellIs">
      <formula>DBD!$AF9</formula>
    </cfRule>
  </conditionalFormatting>
  <conditionalFormatting sqref="AG23">
    <cfRule dxfId="0" operator="greaterThan" priority="52" stopIfTrue="1" type="cellIs">
      <formula>DBD!$AG9</formula>
    </cfRule>
    <cfRule dxfId="1" operator="lessThan" priority="53" stopIfTrue="1" type="cellIs">
      <formula>DBD!$AG9</formula>
    </cfRule>
    <cfRule dxfId="2" operator="equal" priority="54" stopIfTrue="1" type="cellIs">
      <formula>DBD!$AG9</formula>
    </cfRule>
  </conditionalFormatting>
  <conditionalFormatting sqref="AH23">
    <cfRule dxfId="0" operator="greaterThan" priority="55" stopIfTrue="1" type="cellIs">
      <formula>DBD!$AH9</formula>
    </cfRule>
    <cfRule dxfId="1" operator="lessThan" priority="56" stopIfTrue="1" type="cellIs">
      <formula>DBD!$AH9</formula>
    </cfRule>
    <cfRule dxfId="2" operator="equal" priority="57" stopIfTrue="1" type="cellIs">
      <formula>DBD!$AH9</formula>
    </cfRule>
  </conditionalFormatting>
  <conditionalFormatting sqref="AI23">
    <cfRule dxfId="0" operator="greaterThan" priority="58" stopIfTrue="1" type="cellIs">
      <formula>DBD!$AI9</formula>
    </cfRule>
    <cfRule dxfId="1" operator="lessThan" priority="59" stopIfTrue="1" type="cellIs">
      <formula>DBD!$AI9</formula>
    </cfRule>
    <cfRule dxfId="2" operator="equal" priority="60" stopIfTrue="1" type="cellIs">
      <formula>DBD!$AI9</formula>
    </cfRule>
  </conditionalFormatting>
  <conditionalFormatting sqref="K28">
    <cfRule dxfId="0" operator="greaterThan" priority="61" stopIfTrue="1" type="cellIs">
      <formula>DBD!$A9</formula>
    </cfRule>
    <cfRule dxfId="1" operator="lessThan" priority="62" stopIfTrue="1" type="cellIs">
      <formula>DBD!$A9</formula>
    </cfRule>
    <cfRule dxfId="2" operator="equal" priority="63" stopIfTrue="1" type="cellIs">
      <formula>DBD!$A9</formula>
    </cfRule>
  </conditionalFormatting>
  <conditionalFormatting sqref="L28">
    <cfRule dxfId="0" operator="greaterThan" priority="64" stopIfTrue="1" type="cellIs">
      <formula>DBD!$B9</formula>
    </cfRule>
    <cfRule dxfId="1" operator="lessThan" priority="65" stopIfTrue="1" type="cellIs">
      <formula>DBD!$B9</formula>
    </cfRule>
    <cfRule dxfId="2" operator="equal" priority="66" stopIfTrue="1" type="cellIs">
      <formula>DBD!$B9</formula>
    </cfRule>
  </conditionalFormatting>
  <conditionalFormatting sqref="M28">
    <cfRule dxfId="0" operator="greaterThan" priority="67" stopIfTrue="1" type="cellIs">
      <formula>DBD!$C9</formula>
    </cfRule>
    <cfRule dxfId="1" operator="lessThan" priority="68" stopIfTrue="1" type="cellIs">
      <formula>DBD!$C9</formula>
    </cfRule>
    <cfRule dxfId="2" operator="equal" priority="69" stopIfTrue="1" type="cellIs">
      <formula>DBD!$C9</formula>
    </cfRule>
  </conditionalFormatting>
  <conditionalFormatting sqref="N28">
    <cfRule dxfId="0" operator="greaterThan" priority="70" stopIfTrue="1" type="cellIs">
      <formula>DBD!$D9</formula>
    </cfRule>
    <cfRule dxfId="1" operator="lessThan" priority="71" stopIfTrue="1" type="cellIs">
      <formula>DBD!$D9</formula>
    </cfRule>
    <cfRule dxfId="2" operator="equal" priority="72" stopIfTrue="1" type="cellIs">
      <formula>DBD!$D9</formula>
    </cfRule>
  </conditionalFormatting>
  <conditionalFormatting sqref="O28">
    <cfRule dxfId="0" operator="greaterThan" priority="73" stopIfTrue="1" type="cellIs">
      <formula>DBD!$E9</formula>
    </cfRule>
    <cfRule dxfId="1" operator="lessThan" priority="74" stopIfTrue="1" type="cellIs">
      <formula>DBD!$E9</formula>
    </cfRule>
    <cfRule dxfId="2" operator="equal" priority="75" stopIfTrue="1" type="cellIs">
      <formula>DBD!$E9</formula>
    </cfRule>
  </conditionalFormatting>
  <conditionalFormatting sqref="A28">
    <cfRule dxfId="0" operator="greaterThan" priority="76" stopIfTrue="1" type="cellIs">
      <formula>DBD!$A9</formula>
    </cfRule>
    <cfRule dxfId="1" operator="lessThan" priority="77" stopIfTrue="1" type="cellIs">
      <formula>DBD!$A9</formula>
    </cfRule>
    <cfRule dxfId="2" operator="equal" priority="78" stopIfTrue="1" type="cellIs">
      <formula>DBD!$A9</formula>
    </cfRule>
    <cfRule dxfId="0" operator="greaterThan" priority="79" stopIfTrue="1" type="cellIs">
      <formula>DBD!$A9</formula>
    </cfRule>
    <cfRule dxfId="1" operator="lessThan" priority="80" stopIfTrue="1" type="cellIs">
      <formula>DBD!$A9</formula>
    </cfRule>
    <cfRule dxfId="2" operator="equal" priority="81" stopIfTrue="1" type="cellIs">
      <formula>DBD!$A9</formula>
    </cfRule>
    <cfRule dxfId="0" operator="greaterThan" priority="82" stopIfTrue="1" type="cellIs">
      <formula>DBD!$A9</formula>
    </cfRule>
    <cfRule dxfId="1" operator="lessThan" priority="83" stopIfTrue="1" type="cellIs">
      <formula>DBD!$A9</formula>
    </cfRule>
    <cfRule dxfId="2" operator="equal" priority="84" stopIfTrue="1" type="cellIs">
      <formula>DBD!$A9</formula>
    </cfRule>
  </conditionalFormatting>
  <conditionalFormatting sqref="B28">
    <cfRule dxfId="0" operator="greaterThan" priority="85" stopIfTrue="1" type="cellIs">
      <formula>DBD!$B9</formula>
    </cfRule>
    <cfRule dxfId="1" operator="lessThan" priority="86" stopIfTrue="1" type="cellIs">
      <formula>DBD!$B9</formula>
    </cfRule>
    <cfRule dxfId="2" operator="equal" priority="87" stopIfTrue="1" type="cellIs">
      <formula>DBD!$B9</formula>
    </cfRule>
    <cfRule dxfId="0" operator="greaterThan" priority="88" stopIfTrue="1" type="cellIs">
      <formula>DBD!$B9</formula>
    </cfRule>
    <cfRule dxfId="1" operator="lessThan" priority="89" stopIfTrue="1" type="cellIs">
      <formula>DBD!$B9</formula>
    </cfRule>
    <cfRule dxfId="2" operator="equal" priority="90" stopIfTrue="1" type="cellIs">
      <formula>DBD!$B9</formula>
    </cfRule>
    <cfRule dxfId="0" operator="greaterThan" priority="91" stopIfTrue="1" type="cellIs">
      <formula>DBD!$B9</formula>
    </cfRule>
    <cfRule dxfId="1" operator="lessThan" priority="92" stopIfTrue="1" type="cellIs">
      <formula>DBD!$B9</formula>
    </cfRule>
    <cfRule dxfId="2" operator="equal" priority="93" stopIfTrue="1" type="cellIs">
      <formula>DBD!$B9</formula>
    </cfRule>
  </conditionalFormatting>
  <conditionalFormatting sqref="C28">
    <cfRule dxfId="0" operator="greaterThan" priority="94" stopIfTrue="1" type="cellIs">
      <formula>DBD!$C9</formula>
    </cfRule>
    <cfRule dxfId="1" operator="lessThan" priority="95" stopIfTrue="1" type="cellIs">
      <formula>DBD!$C9</formula>
    </cfRule>
    <cfRule dxfId="2" operator="equal" priority="96" stopIfTrue="1" type="cellIs">
      <formula>DBD!$C9</formula>
    </cfRule>
    <cfRule dxfId="0" operator="greaterThan" priority="97" stopIfTrue="1" type="cellIs">
      <formula>DBD!$C9</formula>
    </cfRule>
    <cfRule dxfId="1" operator="lessThan" priority="98" stopIfTrue="1" type="cellIs">
      <formula>DBD!$C9</formula>
    </cfRule>
    <cfRule dxfId="2" operator="equal" priority="99" stopIfTrue="1" type="cellIs">
      <formula>DBD!$C9</formula>
    </cfRule>
    <cfRule dxfId="0" operator="greaterThan" priority="100" stopIfTrue="1" type="cellIs">
      <formula>DBD!$C9</formula>
    </cfRule>
    <cfRule dxfId="1" operator="lessThan" priority="101" stopIfTrue="1" type="cellIs">
      <formula>DBD!$C9</formula>
    </cfRule>
    <cfRule dxfId="2" operator="equal" priority="102" stopIfTrue="1" type="cellIs">
      <formula>DBD!$C9</formula>
    </cfRule>
  </conditionalFormatting>
  <conditionalFormatting sqref="D28">
    <cfRule dxfId="0" operator="greaterThan" priority="103" stopIfTrue="1" type="cellIs">
      <formula>DBD!$D9</formula>
    </cfRule>
    <cfRule dxfId="1" operator="lessThan" priority="104" stopIfTrue="1" type="cellIs">
      <formula>DBD!$D9</formula>
    </cfRule>
    <cfRule dxfId="2" operator="equal" priority="105" stopIfTrue="1" type="cellIs">
      <formula>DBD!$D9</formula>
    </cfRule>
    <cfRule dxfId="0" operator="greaterThan" priority="106" stopIfTrue="1" type="cellIs">
      <formula>DBD!$D9</formula>
    </cfRule>
    <cfRule dxfId="1" operator="lessThan" priority="107" stopIfTrue="1" type="cellIs">
      <formula>DBD!$D9</formula>
    </cfRule>
    <cfRule dxfId="2" operator="equal" priority="108" stopIfTrue="1" type="cellIs">
      <formula>DBD!$D9</formula>
    </cfRule>
    <cfRule dxfId="0" operator="greaterThan" priority="109" stopIfTrue="1" type="cellIs">
      <formula>DBD!$D9</formula>
    </cfRule>
    <cfRule dxfId="1" operator="lessThan" priority="110" stopIfTrue="1" type="cellIs">
      <formula>DBD!$D9</formula>
    </cfRule>
    <cfRule dxfId="2" operator="equal" priority="111" stopIfTrue="1" type="cellIs">
      <formula>DBD!$D9</formula>
    </cfRule>
  </conditionalFormatting>
  <conditionalFormatting sqref="E28">
    <cfRule dxfId="0" operator="greaterThan" priority="112" stopIfTrue="1" type="cellIs">
      <formula>DBD!$E9</formula>
    </cfRule>
    <cfRule dxfId="1" operator="lessThan" priority="113" stopIfTrue="1" type="cellIs">
      <formula>DBD!$E9</formula>
    </cfRule>
    <cfRule dxfId="2" operator="equal" priority="114" stopIfTrue="1" type="cellIs">
      <formula>DBD!$E9</formula>
    </cfRule>
    <cfRule dxfId="0" operator="greaterThan" priority="115" stopIfTrue="1" type="cellIs">
      <formula>DBD!$E9</formula>
    </cfRule>
    <cfRule dxfId="1" operator="lessThan" priority="116" stopIfTrue="1" type="cellIs">
      <formula>DBD!$E9</formula>
    </cfRule>
    <cfRule dxfId="2" operator="equal" priority="117" stopIfTrue="1" type="cellIs">
      <formula>DBD!$E9</formula>
    </cfRule>
    <cfRule dxfId="0" operator="greaterThan" priority="118" stopIfTrue="1" type="cellIs">
      <formula>DBD!$E9</formula>
    </cfRule>
    <cfRule dxfId="1" operator="lessThan" priority="119" stopIfTrue="1" type="cellIs">
      <formula>DBD!$E9</formula>
    </cfRule>
    <cfRule dxfId="2" operator="equal" priority="120" stopIfTrue="1" type="cellIs">
      <formula>DBD!$E9</formula>
    </cfRule>
  </conditionalFormatting>
  <conditionalFormatting sqref="F28">
    <cfRule dxfId="0" operator="greaterThan" priority="121" stopIfTrue="1" type="cellIs">
      <formula>DBD!$F9</formula>
    </cfRule>
    <cfRule dxfId="1" operator="lessThan" priority="122" stopIfTrue="1" type="cellIs">
      <formula>DBD!$F9</formula>
    </cfRule>
    <cfRule dxfId="2" operator="equal" priority="123" stopIfTrue="1" type="cellIs">
      <formula>DBD!$F9</formula>
    </cfRule>
    <cfRule dxfId="0" operator="greaterThan" priority="124" stopIfTrue="1" type="cellIs">
      <formula>DBD!$F9</formula>
    </cfRule>
    <cfRule dxfId="1" operator="lessThan" priority="125" stopIfTrue="1" type="cellIs">
      <formula>DBD!$F9</formula>
    </cfRule>
    <cfRule dxfId="2" operator="equal" priority="126" stopIfTrue="1" type="cellIs">
      <formula>DBD!$F9</formula>
    </cfRule>
    <cfRule dxfId="0" operator="greaterThan" priority="127" stopIfTrue="1" type="cellIs">
      <formula>DBD!$F9</formula>
    </cfRule>
    <cfRule dxfId="1" operator="lessThan" priority="128" stopIfTrue="1" type="cellIs">
      <formula>DBD!$F9</formula>
    </cfRule>
    <cfRule dxfId="2" operator="equal" priority="129" stopIfTrue="1" type="cellIs">
      <formula>DBD!$F9</formula>
    </cfRule>
  </conditionalFormatting>
  <conditionalFormatting sqref="G28">
    <cfRule dxfId="0" operator="greaterThan" priority="130" stopIfTrue="1" type="cellIs">
      <formula>DBD!$G9</formula>
    </cfRule>
    <cfRule dxfId="1" operator="lessThan" priority="131" stopIfTrue="1" type="cellIs">
      <formula>DBD!$G9</formula>
    </cfRule>
    <cfRule dxfId="2" operator="equal" priority="132" stopIfTrue="1" type="cellIs">
      <formula>DBD!$G9</formula>
    </cfRule>
    <cfRule dxfId="0" operator="greaterThan" priority="133" stopIfTrue="1" type="cellIs">
      <formula>DBD!$G9</formula>
    </cfRule>
    <cfRule dxfId="1" operator="lessThan" priority="134" stopIfTrue="1" type="cellIs">
      <formula>DBD!$G9</formula>
    </cfRule>
    <cfRule dxfId="2" operator="equal" priority="135" stopIfTrue="1" type="cellIs">
      <formula>DBD!$G9</formula>
    </cfRule>
    <cfRule dxfId="0" operator="greaterThan" priority="136" stopIfTrue="1" type="cellIs">
      <formula>DBD!$G9</formula>
    </cfRule>
    <cfRule dxfId="1" operator="lessThan" priority="137" stopIfTrue="1" type="cellIs">
      <formula>DBD!$G9</formula>
    </cfRule>
    <cfRule dxfId="2" operator="equal" priority="138" stopIfTrue="1" type="cellIs">
      <formula>DBD!$G9</formula>
    </cfRule>
  </conditionalFormatting>
  <conditionalFormatting sqref="H28">
    <cfRule dxfId="0" operator="greaterThan" priority="139" stopIfTrue="1" type="cellIs">
      <formula>DBD!$H9</formula>
    </cfRule>
    <cfRule dxfId="1" operator="lessThan" priority="140" stopIfTrue="1" type="cellIs">
      <formula>DBD!$H9</formula>
    </cfRule>
    <cfRule dxfId="2" operator="equal" priority="141" stopIfTrue="1" type="cellIs">
      <formula>DBD!$H9</formula>
    </cfRule>
    <cfRule dxfId="0" operator="greaterThan" priority="142" stopIfTrue="1" type="cellIs">
      <formula>DBD!$H9</formula>
    </cfRule>
    <cfRule dxfId="1" operator="lessThan" priority="143" stopIfTrue="1" type="cellIs">
      <formula>DBD!$H9</formula>
    </cfRule>
    <cfRule dxfId="2" operator="equal" priority="144" stopIfTrue="1" type="cellIs">
      <formula>DBD!$H9</formula>
    </cfRule>
    <cfRule dxfId="0" operator="greaterThan" priority="145" stopIfTrue="1" type="cellIs">
      <formula>DBD!$H9</formula>
    </cfRule>
    <cfRule dxfId="1" operator="lessThan" priority="146" stopIfTrue="1" type="cellIs">
      <formula>DBD!$H9</formula>
    </cfRule>
    <cfRule dxfId="2" operator="equal" priority="147" stopIfTrue="1" type="cellIs">
      <formula>DBD!$H9</formula>
    </cfRule>
  </conditionalFormatting>
  <conditionalFormatting sqref="I28">
    <cfRule dxfId="0" operator="greaterThan" priority="148" stopIfTrue="1" type="cellIs">
      <formula>DBD!$I9</formula>
    </cfRule>
    <cfRule dxfId="1" operator="lessThan" priority="149" stopIfTrue="1" type="cellIs">
      <formula>DBD!$I9</formula>
    </cfRule>
    <cfRule dxfId="2" operator="equal" priority="150" stopIfTrue="1" type="cellIs">
      <formula>DBD!$I9</formula>
    </cfRule>
    <cfRule dxfId="0" operator="greaterThan" priority="151" stopIfTrue="1" type="cellIs">
      <formula>DBD!$I9</formula>
    </cfRule>
    <cfRule dxfId="1" operator="lessThan" priority="152" stopIfTrue="1" type="cellIs">
      <formula>DBD!$I9</formula>
    </cfRule>
    <cfRule dxfId="2" operator="equal" priority="153" stopIfTrue="1" type="cellIs">
      <formula>DBD!$I9</formula>
    </cfRule>
    <cfRule dxfId="0" operator="greaterThan" priority="154" stopIfTrue="1" type="cellIs">
      <formula>DBD!$I9</formula>
    </cfRule>
    <cfRule dxfId="1" operator="lessThan" priority="155" stopIfTrue="1" type="cellIs">
      <formula>DBD!$I9</formula>
    </cfRule>
    <cfRule dxfId="2" operator="equal" priority="156" stopIfTrue="1" type="cellIs">
      <formula>DBD!$I9</formula>
    </cfRule>
  </conditionalFormatting>
  <conditionalFormatting sqref="A33">
    <cfRule dxfId="0" operator="greaterThan" priority="157" stopIfTrue="1" type="cellIs">
      <formula>DBD!$A9</formula>
    </cfRule>
    <cfRule dxfId="1" operator="lessThan" priority="158" stopIfTrue="1" type="cellIs">
      <formula>DBD!$A9</formula>
    </cfRule>
    <cfRule dxfId="2" operator="equal" priority="159" stopIfTrue="1" type="cellIs">
      <formula>DBD!$A9</formula>
    </cfRule>
  </conditionalFormatting>
  <conditionalFormatting sqref="B33">
    <cfRule dxfId="0" operator="greaterThan" priority="160" stopIfTrue="1" type="cellIs">
      <formula>DBD!$B9</formula>
    </cfRule>
    <cfRule dxfId="1" operator="lessThan" priority="161" stopIfTrue="1" type="cellIs">
      <formula>DBD!$B9</formula>
    </cfRule>
    <cfRule dxfId="2" operator="equal" priority="162" stopIfTrue="1" type="cellIs">
      <formula>DBD!$B9</formula>
    </cfRule>
  </conditionalFormatting>
  <conditionalFormatting sqref="C33">
    <cfRule dxfId="0" operator="greaterThan" priority="163" stopIfTrue="1" type="cellIs">
      <formula>DBD!$C9</formula>
    </cfRule>
    <cfRule dxfId="1" operator="lessThan" priority="164" stopIfTrue="1" type="cellIs">
      <formula>DBD!$C9</formula>
    </cfRule>
    <cfRule dxfId="2" operator="equal" priority="165" stopIfTrue="1" type="cellIs">
      <formula>DBD!$C9</formula>
    </cfRule>
  </conditionalFormatting>
  <conditionalFormatting sqref="D33">
    <cfRule dxfId="0" operator="greaterThan" priority="166" stopIfTrue="1" type="cellIs">
      <formula>DBD!$D9</formula>
    </cfRule>
    <cfRule dxfId="1" operator="lessThan" priority="167" stopIfTrue="1" type="cellIs">
      <formula>DBD!$D9</formula>
    </cfRule>
    <cfRule dxfId="2" operator="equal" priority="168" stopIfTrue="1" type="cellIs">
      <formula>DBD!$D9</formula>
    </cfRule>
  </conditionalFormatting>
  <conditionalFormatting sqref="E33">
    <cfRule dxfId="0" operator="greaterThan" priority="169" stopIfTrue="1" type="cellIs">
      <formula>DBD!$E9</formula>
    </cfRule>
    <cfRule dxfId="1" operator="lessThan" priority="170" stopIfTrue="1" type="cellIs">
      <formula>DBD!$E9</formula>
    </cfRule>
    <cfRule dxfId="2" operator="equal" priority="171" stopIfTrue="1" type="cellIs">
      <formula>DBD!$E9</formula>
    </cfRule>
  </conditionalFormatting>
  <conditionalFormatting sqref="K33">
    <cfRule dxfId="0" operator="greaterThan" priority="172" stopIfTrue="1" type="cellIs">
      <formula>DBD!$K9</formula>
    </cfRule>
    <cfRule dxfId="1" operator="lessThan" priority="173" stopIfTrue="1" type="cellIs">
      <formula>DBD!$K9</formula>
    </cfRule>
    <cfRule dxfId="2" operator="equal" priority="174" stopIfTrue="1" type="cellIs">
      <formula>DBD!$K9</formula>
    </cfRule>
  </conditionalFormatting>
  <conditionalFormatting sqref="L33">
    <cfRule dxfId="0" operator="greaterThan" priority="175" stopIfTrue="1" type="cellIs">
      <formula>DBD!$L9</formula>
    </cfRule>
    <cfRule dxfId="1" operator="lessThan" priority="176" stopIfTrue="1" type="cellIs">
      <formula>DBD!$L9</formula>
    </cfRule>
    <cfRule dxfId="2" operator="equal" priority="177" stopIfTrue="1" type="cellIs">
      <formula>DBD!$L9</formula>
    </cfRule>
  </conditionalFormatting>
  <conditionalFormatting sqref="M33">
    <cfRule dxfId="0" operator="greaterThan" priority="178" stopIfTrue="1" type="cellIs">
      <formula>DBD!$M9</formula>
    </cfRule>
    <cfRule dxfId="1" operator="lessThan" priority="179" stopIfTrue="1" type="cellIs">
      <formula>DBD!$M9</formula>
    </cfRule>
    <cfRule dxfId="2" operator="equal" priority="180" stopIfTrue="1" type="cellIs">
      <formula>DBD!$M9</formula>
    </cfRule>
  </conditionalFormatting>
  <conditionalFormatting sqref="N33">
    <cfRule dxfId="0" operator="greaterThan" priority="181" stopIfTrue="1" type="cellIs">
      <formula>DBD!$N9</formula>
    </cfRule>
    <cfRule dxfId="1" operator="lessThan" priority="182" stopIfTrue="1" type="cellIs">
      <formula>DBD!$N9</formula>
    </cfRule>
    <cfRule dxfId="2" operator="equal" priority="183" stopIfTrue="1" type="cellIs">
      <formula>DBD!$N9</formula>
    </cfRule>
  </conditionalFormatting>
  <conditionalFormatting sqref="O33">
    <cfRule dxfId="0" operator="greaterThan" priority="184" stopIfTrue="1" type="cellIs">
      <formula>DBD!$O9</formula>
    </cfRule>
    <cfRule dxfId="1" operator="lessThan" priority="185" stopIfTrue="1" type="cellIs">
      <formula>DBD!$O9</formula>
    </cfRule>
    <cfRule dxfId="2" operator="equal" priority="186" stopIfTrue="1" type="cellIs">
      <formula>DBD!$O9</formula>
    </cfRule>
  </conditionalFormatting>
  <conditionalFormatting sqref="U33">
    <cfRule dxfId="0" operator="greaterThan" priority="187" stopIfTrue="1" type="cellIs">
      <formula>DBD!$U9</formula>
    </cfRule>
    <cfRule dxfId="1" operator="lessThan" priority="188" stopIfTrue="1" type="cellIs">
      <formula>DBD!$U9</formula>
    </cfRule>
    <cfRule dxfId="2" operator="equal" priority="189" stopIfTrue="1" type="cellIs">
      <formula>DBD!$U9</formula>
    </cfRule>
  </conditionalFormatting>
  <conditionalFormatting sqref="V33">
    <cfRule dxfId="0" operator="greaterThan" priority="190" stopIfTrue="1" type="cellIs">
      <formula>DBD!$V9</formula>
    </cfRule>
    <cfRule dxfId="1" operator="lessThan" priority="191" stopIfTrue="1" type="cellIs">
      <formula>DBD!$V9</formula>
    </cfRule>
    <cfRule dxfId="2" operator="equal" priority="192" stopIfTrue="1" type="cellIs">
      <formula>DBD!$V9</formula>
    </cfRule>
  </conditionalFormatting>
  <conditionalFormatting sqref="W33">
    <cfRule dxfId="0" operator="greaterThan" priority="193" stopIfTrue="1" type="cellIs">
      <formula>DBD!$W9</formula>
    </cfRule>
    <cfRule dxfId="1" operator="lessThan" priority="194" stopIfTrue="1" type="cellIs">
      <formula>DBD!$W9</formula>
    </cfRule>
    <cfRule dxfId="2" operator="equal" priority="195" stopIfTrue="1" type="cellIs">
      <formula>DBD!$W9</formula>
    </cfRule>
  </conditionalFormatting>
  <conditionalFormatting sqref="X33">
    <cfRule dxfId="0" operator="greaterThan" priority="196" stopIfTrue="1" type="cellIs">
      <formula>DBD!$X9</formula>
    </cfRule>
    <cfRule dxfId="1" operator="lessThan" priority="197" stopIfTrue="1" type="cellIs">
      <formula>DBD!$X9</formula>
    </cfRule>
    <cfRule dxfId="2" operator="equal" priority="198" stopIfTrue="1" type="cellIs">
      <formula>DBD!$X9</formula>
    </cfRule>
  </conditionalFormatting>
  <conditionalFormatting sqref="Y33">
    <cfRule dxfId="0" operator="greaterThan" priority="199" stopIfTrue="1" type="cellIs">
      <formula>DBD!$Y9</formula>
    </cfRule>
    <cfRule dxfId="1" operator="lessThan" priority="200" stopIfTrue="1" type="cellIs">
      <formula>DBD!$Y9</formula>
    </cfRule>
    <cfRule dxfId="2" operator="equal" priority="201" stopIfTrue="1" type="cellIs">
      <formula>DBD!$Y9</formula>
    </cfRule>
  </conditionalFormatting>
  <conditionalFormatting sqref="AE33">
    <cfRule dxfId="0" operator="greaterThan" priority="202" stopIfTrue="1" type="cellIs">
      <formula>DBD!$AE9</formula>
    </cfRule>
    <cfRule dxfId="1" operator="lessThan" priority="203" stopIfTrue="1" type="cellIs">
      <formula>DBD!$AE9</formula>
    </cfRule>
    <cfRule dxfId="2" operator="equal" priority="204" stopIfTrue="1" type="cellIs">
      <formula>DBD!$AE9</formula>
    </cfRule>
  </conditionalFormatting>
  <conditionalFormatting sqref="AF33">
    <cfRule dxfId="0" operator="greaterThan" priority="205" stopIfTrue="1" type="cellIs">
      <formula>DBD!$AF9</formula>
    </cfRule>
    <cfRule dxfId="1" operator="lessThan" priority="206" stopIfTrue="1" type="cellIs">
      <formula>DBD!$AF9</formula>
    </cfRule>
    <cfRule dxfId="2" operator="equal" priority="207" stopIfTrue="1" type="cellIs">
      <formula>DBD!$AF9</formula>
    </cfRule>
  </conditionalFormatting>
  <conditionalFormatting sqref="AG33">
    <cfRule dxfId="0" operator="greaterThan" priority="208" stopIfTrue="1" type="cellIs">
      <formula>DBD!$AG9</formula>
    </cfRule>
    <cfRule dxfId="1" operator="lessThan" priority="209" stopIfTrue="1" type="cellIs">
      <formula>DBD!$AG9</formula>
    </cfRule>
    <cfRule dxfId="2" operator="equal" priority="210" stopIfTrue="1" type="cellIs">
      <formula>DBD!$AG9</formula>
    </cfRule>
  </conditionalFormatting>
  <conditionalFormatting sqref="AH33">
    <cfRule dxfId="0" operator="greaterThan" priority="211" stopIfTrue="1" type="cellIs">
      <formula>DBD!$AH9</formula>
    </cfRule>
    <cfRule dxfId="1" operator="lessThan" priority="212" stopIfTrue="1" type="cellIs">
      <formula>DBD!$AH9</formula>
    </cfRule>
    <cfRule dxfId="2" operator="equal" priority="213" stopIfTrue="1" type="cellIs">
      <formula>DBD!$AH9</formula>
    </cfRule>
  </conditionalFormatting>
  <conditionalFormatting sqref="AI33">
    <cfRule dxfId="0" operator="greaterThan" priority="214" stopIfTrue="1" type="cellIs">
      <formula>DBD!$AI9</formula>
    </cfRule>
    <cfRule dxfId="1" operator="lessThan" priority="215" stopIfTrue="1" type="cellIs">
      <formula>DBD!$AI9</formula>
    </cfRule>
    <cfRule dxfId="2" operator="equal" priority="216" stopIfTrue="1" type="cellIs">
      <formula>DBD!$AI9</formula>
    </cfRule>
  </conditionalFormatting>
  <conditionalFormatting sqref="K38">
    <cfRule dxfId="0" operator="greaterThan" priority="217" stopIfTrue="1" type="cellIs">
      <formula>DBD!$A9</formula>
    </cfRule>
    <cfRule dxfId="1" operator="lessThan" priority="218" stopIfTrue="1" type="cellIs">
      <formula>DBD!$A9</formula>
    </cfRule>
    <cfRule dxfId="2" operator="equal" priority="219" stopIfTrue="1" type="cellIs">
      <formula>DBD!$A9</formula>
    </cfRule>
  </conditionalFormatting>
  <conditionalFormatting sqref="L38">
    <cfRule dxfId="0" operator="greaterThan" priority="220" stopIfTrue="1" type="cellIs">
      <formula>DBD!$B9</formula>
    </cfRule>
    <cfRule dxfId="1" operator="lessThan" priority="221" stopIfTrue="1" type="cellIs">
      <formula>DBD!$B9</formula>
    </cfRule>
    <cfRule dxfId="2" operator="equal" priority="222" stopIfTrue="1" type="cellIs">
      <formula>DBD!$B9</formula>
    </cfRule>
  </conditionalFormatting>
  <conditionalFormatting sqref="M38">
    <cfRule dxfId="0" operator="greaterThan" priority="223" stopIfTrue="1" type="cellIs">
      <formula>DBD!$C9</formula>
    </cfRule>
    <cfRule dxfId="1" operator="lessThan" priority="224" stopIfTrue="1" type="cellIs">
      <formula>DBD!$C9</formula>
    </cfRule>
    <cfRule dxfId="2" operator="equal" priority="225" stopIfTrue="1" type="cellIs">
      <formula>DBD!$C9</formula>
    </cfRule>
  </conditionalFormatting>
  <conditionalFormatting sqref="N38">
    <cfRule dxfId="0" operator="greaterThan" priority="226" stopIfTrue="1" type="cellIs">
      <formula>DBD!$D9</formula>
    </cfRule>
    <cfRule dxfId="1" operator="lessThan" priority="227" stopIfTrue="1" type="cellIs">
      <formula>DBD!$D9</formula>
    </cfRule>
    <cfRule dxfId="2" operator="equal" priority="228" stopIfTrue="1" type="cellIs">
      <formula>DBD!$D9</formula>
    </cfRule>
  </conditionalFormatting>
  <conditionalFormatting sqref="O38">
    <cfRule dxfId="0" operator="greaterThan" priority="229" stopIfTrue="1" type="cellIs">
      <formula>DBD!$E9</formula>
    </cfRule>
    <cfRule dxfId="1" operator="lessThan" priority="230" stopIfTrue="1" type="cellIs">
      <formula>DBD!$E9</formula>
    </cfRule>
    <cfRule dxfId="2" operator="equal" priority="231" stopIfTrue="1" type="cellIs">
      <formula>DBD!$E9</formula>
    </cfRule>
  </conditionalFormatting>
  <conditionalFormatting sqref="A38">
    <cfRule dxfId="0" operator="greaterThan" priority="232" stopIfTrue="1" type="cellIs">
      <formula>DBD!$A9</formula>
    </cfRule>
    <cfRule dxfId="1" operator="lessThan" priority="233" stopIfTrue="1" type="cellIs">
      <formula>DBD!$A9</formula>
    </cfRule>
    <cfRule dxfId="2" operator="equal" priority="234" stopIfTrue="1" type="cellIs">
      <formula>DBD!$A9</formula>
    </cfRule>
    <cfRule dxfId="0" operator="greaterThan" priority="235" stopIfTrue="1" type="cellIs">
      <formula>DBD!$A9</formula>
    </cfRule>
    <cfRule dxfId="1" operator="lessThan" priority="236" stopIfTrue="1" type="cellIs">
      <formula>DBD!$A9</formula>
    </cfRule>
    <cfRule dxfId="2" operator="equal" priority="237" stopIfTrue="1" type="cellIs">
      <formula>DBD!$A9</formula>
    </cfRule>
    <cfRule dxfId="0" operator="greaterThan" priority="238" stopIfTrue="1" type="cellIs">
      <formula>DBD!$A9</formula>
    </cfRule>
    <cfRule dxfId="1" operator="lessThan" priority="239" stopIfTrue="1" type="cellIs">
      <formula>DBD!$A9</formula>
    </cfRule>
    <cfRule dxfId="2" operator="equal" priority="240" stopIfTrue="1" type="cellIs">
      <formula>DBD!$A9</formula>
    </cfRule>
  </conditionalFormatting>
  <conditionalFormatting sqref="B38">
    <cfRule dxfId="0" operator="greaterThan" priority="241" stopIfTrue="1" type="cellIs">
      <formula>DBD!$B9</formula>
    </cfRule>
    <cfRule dxfId="1" operator="lessThan" priority="242" stopIfTrue="1" type="cellIs">
      <formula>DBD!$B9</formula>
    </cfRule>
    <cfRule dxfId="2" operator="equal" priority="243" stopIfTrue="1" type="cellIs">
      <formula>DBD!$B9</formula>
    </cfRule>
    <cfRule dxfId="0" operator="greaterThan" priority="244" stopIfTrue="1" type="cellIs">
      <formula>DBD!$B9</formula>
    </cfRule>
    <cfRule dxfId="1" operator="lessThan" priority="245" stopIfTrue="1" type="cellIs">
      <formula>DBD!$B9</formula>
    </cfRule>
    <cfRule dxfId="2" operator="equal" priority="246" stopIfTrue="1" type="cellIs">
      <formula>DBD!$B9</formula>
    </cfRule>
    <cfRule dxfId="0" operator="greaterThan" priority="247" stopIfTrue="1" type="cellIs">
      <formula>DBD!$B9</formula>
    </cfRule>
    <cfRule dxfId="1" operator="lessThan" priority="248" stopIfTrue="1" type="cellIs">
      <formula>DBD!$B9</formula>
    </cfRule>
    <cfRule dxfId="2" operator="equal" priority="249" stopIfTrue="1" type="cellIs">
      <formula>DBD!$B9</formula>
    </cfRule>
  </conditionalFormatting>
  <conditionalFormatting sqref="C38">
    <cfRule dxfId="0" operator="greaterThan" priority="250" stopIfTrue="1" type="cellIs">
      <formula>DBD!$C9</formula>
    </cfRule>
    <cfRule dxfId="1" operator="lessThan" priority="251" stopIfTrue="1" type="cellIs">
      <formula>DBD!$C9</formula>
    </cfRule>
    <cfRule dxfId="2" operator="equal" priority="252" stopIfTrue="1" type="cellIs">
      <formula>DBD!$C9</formula>
    </cfRule>
    <cfRule dxfId="0" operator="greaterThan" priority="253" stopIfTrue="1" type="cellIs">
      <formula>DBD!$C9</formula>
    </cfRule>
    <cfRule dxfId="1" operator="lessThan" priority="254" stopIfTrue="1" type="cellIs">
      <formula>DBD!$C9</formula>
    </cfRule>
    <cfRule dxfId="2" operator="equal" priority="255" stopIfTrue="1" type="cellIs">
      <formula>DBD!$C9</formula>
    </cfRule>
    <cfRule dxfId="0" operator="greaterThan" priority="256" stopIfTrue="1" type="cellIs">
      <formula>DBD!$C9</formula>
    </cfRule>
    <cfRule dxfId="1" operator="lessThan" priority="257" stopIfTrue="1" type="cellIs">
      <formula>DBD!$C9</formula>
    </cfRule>
    <cfRule dxfId="2" operator="equal" priority="258" stopIfTrue="1" type="cellIs">
      <formula>DBD!$C9</formula>
    </cfRule>
  </conditionalFormatting>
  <conditionalFormatting sqref="D38">
    <cfRule dxfId="0" operator="greaterThan" priority="259" stopIfTrue="1" type="cellIs">
      <formula>DBD!$D9</formula>
    </cfRule>
    <cfRule dxfId="1" operator="lessThan" priority="260" stopIfTrue="1" type="cellIs">
      <formula>DBD!$D9</formula>
    </cfRule>
    <cfRule dxfId="2" operator="equal" priority="261" stopIfTrue="1" type="cellIs">
      <formula>DBD!$D9</formula>
    </cfRule>
    <cfRule dxfId="0" operator="greaterThan" priority="262" stopIfTrue="1" type="cellIs">
      <formula>DBD!$D9</formula>
    </cfRule>
    <cfRule dxfId="1" operator="lessThan" priority="263" stopIfTrue="1" type="cellIs">
      <formula>DBD!$D9</formula>
    </cfRule>
    <cfRule dxfId="2" operator="equal" priority="264" stopIfTrue="1" type="cellIs">
      <formula>DBD!$D9</formula>
    </cfRule>
    <cfRule dxfId="0" operator="greaterThan" priority="265" stopIfTrue="1" type="cellIs">
      <formula>DBD!$D9</formula>
    </cfRule>
    <cfRule dxfId="1" operator="lessThan" priority="266" stopIfTrue="1" type="cellIs">
      <formula>DBD!$D9</formula>
    </cfRule>
    <cfRule dxfId="2" operator="equal" priority="267" stopIfTrue="1" type="cellIs">
      <formula>DBD!$D9</formula>
    </cfRule>
  </conditionalFormatting>
  <conditionalFormatting sqref="E38">
    <cfRule dxfId="0" operator="greaterThan" priority="268" stopIfTrue="1" type="cellIs">
      <formula>DBD!$E9</formula>
    </cfRule>
    <cfRule dxfId="1" operator="lessThan" priority="269" stopIfTrue="1" type="cellIs">
      <formula>DBD!$E9</formula>
    </cfRule>
    <cfRule dxfId="2" operator="equal" priority="270" stopIfTrue="1" type="cellIs">
      <formula>DBD!$E9</formula>
    </cfRule>
    <cfRule dxfId="0" operator="greaterThan" priority="271" stopIfTrue="1" type="cellIs">
      <formula>DBD!$E9</formula>
    </cfRule>
    <cfRule dxfId="1" operator="lessThan" priority="272" stopIfTrue="1" type="cellIs">
      <formula>DBD!$E9</formula>
    </cfRule>
    <cfRule dxfId="2" operator="equal" priority="273" stopIfTrue="1" type="cellIs">
      <formula>DBD!$E9</formula>
    </cfRule>
    <cfRule dxfId="0" operator="greaterThan" priority="274" stopIfTrue="1" type="cellIs">
      <formula>DBD!$E9</formula>
    </cfRule>
    <cfRule dxfId="1" operator="lessThan" priority="275" stopIfTrue="1" type="cellIs">
      <formula>DBD!$E9</formula>
    </cfRule>
    <cfRule dxfId="2" operator="equal" priority="276" stopIfTrue="1" type="cellIs">
      <formula>DBD!$E9</formula>
    </cfRule>
  </conditionalFormatting>
  <conditionalFormatting sqref="F38">
    <cfRule dxfId="0" operator="greaterThan" priority="277" stopIfTrue="1" type="cellIs">
      <formula>DBD!$F9</formula>
    </cfRule>
    <cfRule dxfId="1" operator="lessThan" priority="278" stopIfTrue="1" type="cellIs">
      <formula>DBD!$F9</formula>
    </cfRule>
    <cfRule dxfId="2" operator="equal" priority="279" stopIfTrue="1" type="cellIs">
      <formula>DBD!$F9</formula>
    </cfRule>
    <cfRule dxfId="0" operator="greaterThan" priority="280" stopIfTrue="1" type="cellIs">
      <formula>DBD!$F9</formula>
    </cfRule>
    <cfRule dxfId="1" operator="lessThan" priority="281" stopIfTrue="1" type="cellIs">
      <formula>DBD!$F9</formula>
    </cfRule>
    <cfRule dxfId="2" operator="equal" priority="282" stopIfTrue="1" type="cellIs">
      <formula>DBD!$F9</formula>
    </cfRule>
    <cfRule dxfId="0" operator="greaterThan" priority="283" stopIfTrue="1" type="cellIs">
      <formula>DBD!$F9</formula>
    </cfRule>
    <cfRule dxfId="1" operator="lessThan" priority="284" stopIfTrue="1" type="cellIs">
      <formula>DBD!$F9</formula>
    </cfRule>
    <cfRule dxfId="2" operator="equal" priority="285" stopIfTrue="1" type="cellIs">
      <formula>DBD!$F9</formula>
    </cfRule>
  </conditionalFormatting>
  <conditionalFormatting sqref="G38">
    <cfRule dxfId="0" operator="greaterThan" priority="286" stopIfTrue="1" type="cellIs">
      <formula>DBD!$G9</formula>
    </cfRule>
    <cfRule dxfId="1" operator="lessThan" priority="287" stopIfTrue="1" type="cellIs">
      <formula>DBD!$G9</formula>
    </cfRule>
    <cfRule dxfId="2" operator="equal" priority="288" stopIfTrue="1" type="cellIs">
      <formula>DBD!$G9</formula>
    </cfRule>
    <cfRule dxfId="0" operator="greaterThan" priority="289" stopIfTrue="1" type="cellIs">
      <formula>DBD!$G9</formula>
    </cfRule>
    <cfRule dxfId="1" operator="lessThan" priority="290" stopIfTrue="1" type="cellIs">
      <formula>DBD!$G9</formula>
    </cfRule>
    <cfRule dxfId="2" operator="equal" priority="291" stopIfTrue="1" type="cellIs">
      <formula>DBD!$G9</formula>
    </cfRule>
    <cfRule dxfId="0" operator="greaterThan" priority="292" stopIfTrue="1" type="cellIs">
      <formula>DBD!$G9</formula>
    </cfRule>
    <cfRule dxfId="1" operator="lessThan" priority="293" stopIfTrue="1" type="cellIs">
      <formula>DBD!$G9</formula>
    </cfRule>
    <cfRule dxfId="2" operator="equal" priority="294" stopIfTrue="1" type="cellIs">
      <formula>DBD!$G9</formula>
    </cfRule>
  </conditionalFormatting>
  <conditionalFormatting sqref="H38">
    <cfRule dxfId="0" operator="greaterThan" priority="295" stopIfTrue="1" type="cellIs">
      <formula>DBD!$H9</formula>
    </cfRule>
    <cfRule dxfId="1" operator="lessThan" priority="296" stopIfTrue="1" type="cellIs">
      <formula>DBD!$H9</formula>
    </cfRule>
    <cfRule dxfId="2" operator="equal" priority="297" stopIfTrue="1" type="cellIs">
      <formula>DBD!$H9</formula>
    </cfRule>
    <cfRule dxfId="0" operator="greaterThan" priority="298" stopIfTrue="1" type="cellIs">
      <formula>DBD!$H9</formula>
    </cfRule>
    <cfRule dxfId="1" operator="lessThan" priority="299" stopIfTrue="1" type="cellIs">
      <formula>DBD!$H9</formula>
    </cfRule>
    <cfRule dxfId="2" operator="equal" priority="300" stopIfTrue="1" type="cellIs">
      <formula>DBD!$H9</formula>
    </cfRule>
    <cfRule dxfId="0" operator="greaterThan" priority="301" stopIfTrue="1" type="cellIs">
      <formula>DBD!$H9</formula>
    </cfRule>
    <cfRule dxfId="1" operator="lessThan" priority="302" stopIfTrue="1" type="cellIs">
      <formula>DBD!$H9</formula>
    </cfRule>
    <cfRule dxfId="2" operator="equal" priority="303" stopIfTrue="1" type="cellIs">
      <formula>DBD!$H9</formula>
    </cfRule>
  </conditionalFormatting>
  <conditionalFormatting sqref="I38">
    <cfRule dxfId="0" operator="greaterThan" priority="304" stopIfTrue="1" type="cellIs">
      <formula>DBD!$I9</formula>
    </cfRule>
    <cfRule dxfId="1" operator="lessThan" priority="305" stopIfTrue="1" type="cellIs">
      <formula>DBD!$I9</formula>
    </cfRule>
    <cfRule dxfId="2" operator="equal" priority="306" stopIfTrue="1" type="cellIs">
      <formula>DBD!$I9</formula>
    </cfRule>
    <cfRule dxfId="0" operator="greaterThan" priority="307" stopIfTrue="1" type="cellIs">
      <formula>DBD!$I9</formula>
    </cfRule>
    <cfRule dxfId="1" operator="lessThan" priority="308" stopIfTrue="1" type="cellIs">
      <formula>DBD!$I9</formula>
    </cfRule>
    <cfRule dxfId="2" operator="equal" priority="309" stopIfTrue="1" type="cellIs">
      <formula>DBD!$I9</formula>
    </cfRule>
    <cfRule dxfId="0" operator="greaterThan" priority="310" stopIfTrue="1" type="cellIs">
      <formula>DBD!$I9</formula>
    </cfRule>
    <cfRule dxfId="1" operator="lessThan" priority="311" stopIfTrue="1" type="cellIs">
      <formula>DBD!$I9</formula>
    </cfRule>
    <cfRule dxfId="2" operator="equal" priority="312" stopIfTrue="1" type="cellIs">
      <formula>DBD!$I9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112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  <col customWidth="1" max="31" min="31" width="22"/>
    <col customWidth="1" max="32" min="32" width="29"/>
    <col customWidth="1" max="33" min="33" width="22"/>
    <col customWidth="1" max="34" min="34" width="22"/>
    <col customWidth="1" max="35" min="35" width="29"/>
    <col customWidth="1" max="36" min="36" width="14"/>
    <col customWidth="1" max="37" min="37" width="8"/>
  </cols>
  <sheetData>
    <row r="1" spans="1:39">
      <c r="A1" t="s">
        <v>1</v>
      </c>
      <c r="B1" s="2" t="s">
        <v>2</v>
      </c>
    </row>
    <row r="2" spans="1:39">
      <c r="A2" t="s">
        <v>3</v>
      </c>
      <c r="B2" s="2" t="s">
        <v>4</v>
      </c>
      <c r="C2" s="2" t="s">
        <v>5</v>
      </c>
      <c r="D2" s="2" t="s">
        <v>6</v>
      </c>
    </row>
    <row r="3" spans="1:39">
      <c r="A3" t="s">
        <v>8</v>
      </c>
      <c r="B3" s="1" t="s">
        <v>9</v>
      </c>
    </row>
    <row r="4" spans="1:39">
      <c r="A4" t="s">
        <v>10</v>
      </c>
    </row>
    <row r="5" spans="1:39">
      <c r="A5" s="6" t="s">
        <v>15</v>
      </c>
      <c r="K5" t="s">
        <v>16</v>
      </c>
      <c r="L5" s="2" t="s">
        <v>4</v>
      </c>
      <c r="U5" t="s">
        <v>16</v>
      </c>
      <c r="V5" s="2" t="s">
        <v>5</v>
      </c>
      <c r="AE5" t="s">
        <v>16</v>
      </c>
      <c r="AF5" s="2" t="s">
        <v>6</v>
      </c>
    </row>
    <row r="8" spans="1:39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U8" s="3" t="s">
        <v>17</v>
      </c>
      <c r="V8" s="3" t="s">
        <v>18</v>
      </c>
      <c r="W8" s="3" t="s">
        <v>19</v>
      </c>
      <c r="X8" s="3" t="s">
        <v>20</v>
      </c>
      <c r="Y8" s="3" t="s">
        <v>21</v>
      </c>
      <c r="AE8" s="3" t="s">
        <v>17</v>
      </c>
      <c r="AF8" s="3" t="s">
        <v>18</v>
      </c>
      <c r="AG8" s="3" t="s">
        <v>19</v>
      </c>
      <c r="AH8" s="3" t="s">
        <v>20</v>
      </c>
      <c r="AI8" s="3" t="s">
        <v>21</v>
      </c>
    </row>
    <row r="9" spans="1:3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  <c r="AE9" s="4">
        <f>AVERAGE(AH101:AH2000)</f>
        <v/>
      </c>
      <c r="AF9" s="4">
        <f>AVERAGE(AI101:AI2000)</f>
        <v/>
      </c>
      <c r="AG9" s="4">
        <f>AVERAGE(AJ101:AJ2000)</f>
        <v/>
      </c>
      <c r="AH9" s="4">
        <f>AVERAGE(AK101:AK2000)</f>
        <v/>
      </c>
      <c r="AI9" s="4">
        <f>COUNT(AH101:AH2000)</f>
        <v/>
      </c>
    </row>
    <row r="12" spans="1:39">
      <c r="A12" s="5" t="s">
        <v>11</v>
      </c>
    </row>
    <row r="13" spans="1:39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S13" s="8" t="n"/>
      <c r="AC13" s="8" t="n"/>
      <c r="AM13" s="8" t="n"/>
    </row>
    <row r="14" spans="1:39">
      <c r="A14" t="n">
        <v>11117453</v>
      </c>
      <c r="B14" t="n">
        <v>160920553</v>
      </c>
      <c r="C14" t="n">
        <v>1391</v>
      </c>
      <c r="D14" t="n">
        <v>42622622</v>
      </c>
      <c r="E14" t="n">
        <v>6235898</v>
      </c>
      <c r="F14" t="n">
        <v>40710304</v>
      </c>
      <c r="G14" t="n">
        <v>410</v>
      </c>
      <c r="H14" t="n">
        <v>692869</v>
      </c>
      <c r="I14" t="n">
        <v>262301500</v>
      </c>
    </row>
    <row r="17" spans="1:39">
      <c r="K17" s="9" t="s">
        <v>31</v>
      </c>
      <c r="L17" s="10" t="n"/>
      <c r="U17" s="9" t="s">
        <v>31</v>
      </c>
      <c r="V17" s="10" t="n"/>
      <c r="AE17" s="9" t="s">
        <v>31</v>
      </c>
      <c r="AF17" s="10" t="n"/>
    </row>
    <row r="18" spans="1:39">
      <c r="K18" s="3" t="s">
        <v>32</v>
      </c>
      <c r="L18" s="3" t="s">
        <v>33</v>
      </c>
      <c r="M18" s="3" t="s">
        <v>34</v>
      </c>
      <c r="N18" s="3" t="s">
        <v>35</v>
      </c>
      <c r="O18" s="3" t="n"/>
      <c r="U18" s="3" t="s">
        <v>32</v>
      </c>
      <c r="V18" s="3" t="s">
        <v>33</v>
      </c>
      <c r="W18" s="3" t="s">
        <v>34</v>
      </c>
      <c r="X18" s="3" t="s">
        <v>35</v>
      </c>
      <c r="Y18" s="3" t="n"/>
      <c r="AE18" s="3" t="s">
        <v>32</v>
      </c>
      <c r="AF18" s="3" t="s">
        <v>33</v>
      </c>
      <c r="AG18" s="3" t="s">
        <v>34</v>
      </c>
      <c r="AH18" s="3" t="s">
        <v>35</v>
      </c>
      <c r="AI18" s="3" t="n"/>
    </row>
    <row r="19" spans="1:39">
      <c r="K19" t="s">
        <v>9</v>
      </c>
      <c r="L19" s="12" t="n">
        <v>42743.92469523187</v>
      </c>
      <c r="M19" t="n">
        <v>4.50359962898702e+16</v>
      </c>
      <c r="N19" t="n">
        <v>5</v>
      </c>
      <c r="O19" t="n">
        <v>510023</v>
      </c>
      <c r="P19" t="n">
        <v>498</v>
      </c>
      <c r="Q19" t="n">
        <v>3233127</v>
      </c>
      <c r="R19" t="n">
        <v>1321394</v>
      </c>
      <c r="S19" t="s">
        <v>36</v>
      </c>
      <c r="U19" t="s">
        <v>9</v>
      </c>
      <c r="V19" s="12" t="n">
        <v>42743.92483697067</v>
      </c>
      <c r="W19" t="n">
        <v>4.503599628987022e+16</v>
      </c>
      <c r="X19" t="n">
        <v>5</v>
      </c>
      <c r="Y19" t="n">
        <v>939995</v>
      </c>
      <c r="Z19" t="n">
        <v>929</v>
      </c>
      <c r="AA19" t="n">
        <v>2695560</v>
      </c>
      <c r="AB19" t="n">
        <v>2096094</v>
      </c>
      <c r="AC19" t="s">
        <v>37</v>
      </c>
      <c r="AE19" t="s">
        <v>9</v>
      </c>
      <c r="AF19" s="12" t="n">
        <v>42743.92497992389</v>
      </c>
      <c r="AG19" t="n">
        <v>4.503599628987022e+16</v>
      </c>
      <c r="AH19" t="n">
        <v>5</v>
      </c>
      <c r="AI19" t="n">
        <v>314512</v>
      </c>
      <c r="AJ19" t="n">
        <v>270</v>
      </c>
      <c r="AK19" t="n">
        <v>1385110</v>
      </c>
      <c r="AL19" t="n">
        <v>2763408</v>
      </c>
      <c r="AM19" t="s">
        <v>38</v>
      </c>
    </row>
    <row r="20" spans="1:39">
      <c r="N20" t="s">
        <v>39</v>
      </c>
      <c r="X20" t="s">
        <v>39</v>
      </c>
      <c r="AH20" t="s">
        <v>39</v>
      </c>
    </row>
    <row r="21" spans="1:39">
      <c r="K21" t="s">
        <v>40</v>
      </c>
      <c r="L21" t="s">
        <v>41</v>
      </c>
      <c r="M21" t="s">
        <v>42</v>
      </c>
      <c r="N21" t="s">
        <v>43</v>
      </c>
      <c r="U21" t="s">
        <v>44</v>
      </c>
      <c r="V21" t="s">
        <v>45</v>
      </c>
      <c r="X21" t="s">
        <v>46</v>
      </c>
      <c r="AE21" t="s">
        <v>47</v>
      </c>
      <c r="AF21" t="s">
        <v>48</v>
      </c>
      <c r="AH21" t="s">
        <v>49</v>
      </c>
    </row>
    <row r="22" spans="1:39">
      <c r="N22" t="s">
        <v>50</v>
      </c>
      <c r="X22" t="s">
        <v>51</v>
      </c>
      <c r="AH22" t="s">
        <v>52</v>
      </c>
    </row>
    <row r="23" spans="1:39">
      <c r="N23" t="s">
        <v>53</v>
      </c>
      <c r="U23" t="s">
        <v>54</v>
      </c>
      <c r="V23" t="s">
        <v>55</v>
      </c>
      <c r="X23" t="s">
        <v>56</v>
      </c>
      <c r="AH23" t="s">
        <v>57</v>
      </c>
    </row>
    <row r="24" spans="1:39">
      <c r="N24" t="s">
        <v>58</v>
      </c>
      <c r="X24" t="s">
        <v>59</v>
      </c>
      <c r="AE24" t="s">
        <v>60</v>
      </c>
      <c r="AF24" t="s">
        <v>61</v>
      </c>
      <c r="AH24" t="s">
        <v>62</v>
      </c>
    </row>
    <row r="25" spans="1:39">
      <c r="N25" t="s">
        <v>63</v>
      </c>
      <c r="U25" t="s">
        <v>64</v>
      </c>
      <c r="V25" t="s">
        <v>65</v>
      </c>
      <c r="W25" t="s">
        <v>66</v>
      </c>
      <c r="X25" t="s">
        <v>67</v>
      </c>
      <c r="AH25" t="s">
        <v>68</v>
      </c>
    </row>
    <row r="26" spans="1:39">
      <c r="K26" t="s">
        <v>69</v>
      </c>
      <c r="L26" t="s">
        <v>70</v>
      </c>
      <c r="N26" t="s">
        <v>71</v>
      </c>
      <c r="X26" t="s">
        <v>72</v>
      </c>
      <c r="AH26" t="s">
        <v>73</v>
      </c>
    </row>
    <row r="27" spans="1:39">
      <c r="K27" t="s">
        <v>74</v>
      </c>
      <c r="L27" t="s">
        <v>75</v>
      </c>
      <c r="N27" t="s">
        <v>76</v>
      </c>
      <c r="X27" t="s">
        <v>77</v>
      </c>
      <c r="AE27" t="s">
        <v>78</v>
      </c>
      <c r="AF27" t="s">
        <v>79</v>
      </c>
      <c r="AH27" t="s">
        <v>80</v>
      </c>
    </row>
    <row r="28" spans="1:39">
      <c r="K28" t="s">
        <v>81</v>
      </c>
      <c r="L28" t="s">
        <v>82</v>
      </c>
      <c r="N28" t="s">
        <v>83</v>
      </c>
      <c r="U28" t="s">
        <v>84</v>
      </c>
      <c r="V28" t="s">
        <v>85</v>
      </c>
      <c r="W28" t="s">
        <v>86</v>
      </c>
      <c r="X28" t="s">
        <v>87</v>
      </c>
      <c r="AH28" t="s">
        <v>88</v>
      </c>
    </row>
    <row r="29" spans="1:39">
      <c r="N29" t="s">
        <v>89</v>
      </c>
      <c r="X29" t="s">
        <v>90</v>
      </c>
      <c r="AH29" t="s">
        <v>91</v>
      </c>
    </row>
    <row r="30" spans="1:39">
      <c r="N30" t="s">
        <v>92</v>
      </c>
      <c r="X30" t="s">
        <v>93</v>
      </c>
      <c r="AE30" t="s">
        <v>94</v>
      </c>
      <c r="AF30" t="s">
        <v>95</v>
      </c>
      <c r="AH30" t="s">
        <v>96</v>
      </c>
    </row>
    <row r="31" spans="1:39">
      <c r="X31" t="s">
        <v>97</v>
      </c>
      <c r="AH31" t="s">
        <v>98</v>
      </c>
    </row>
    <row r="32" spans="1:39">
      <c r="X32" t="s">
        <v>99</v>
      </c>
      <c r="AH32" t="s">
        <v>100</v>
      </c>
    </row>
    <row r="33" spans="1:39">
      <c r="X33" t="s">
        <v>101</v>
      </c>
      <c r="AE33" t="s">
        <v>102</v>
      </c>
      <c r="AF33" t="s">
        <v>103</v>
      </c>
      <c r="AH33" t="s">
        <v>104</v>
      </c>
    </row>
    <row r="34" spans="1:39">
      <c r="X34" t="s">
        <v>105</v>
      </c>
      <c r="AH34" t="s">
        <v>106</v>
      </c>
    </row>
    <row r="35" spans="1:39">
      <c r="X35" t="s">
        <v>107</v>
      </c>
      <c r="AH35" t="s">
        <v>108</v>
      </c>
    </row>
    <row r="36" spans="1:39">
      <c r="AE36" t="s">
        <v>109</v>
      </c>
      <c r="AF36" t="s">
        <v>110</v>
      </c>
      <c r="AG36" t="s">
        <v>111</v>
      </c>
      <c r="AH36" t="s">
        <v>112</v>
      </c>
    </row>
    <row r="37" spans="1:39">
      <c r="AH37" t="s">
        <v>113</v>
      </c>
    </row>
    <row r="38" spans="1:39">
      <c r="AH38" t="s">
        <v>114</v>
      </c>
    </row>
    <row r="39" spans="1:39">
      <c r="AH39" t="s">
        <v>115</v>
      </c>
    </row>
    <row r="40" spans="1:39">
      <c r="AE40" t="s">
        <v>116</v>
      </c>
      <c r="AF40" t="s">
        <v>117</v>
      </c>
      <c r="AH40" t="s">
        <v>118</v>
      </c>
    </row>
    <row r="41" spans="1:39">
      <c r="AH41" t="s">
        <v>119</v>
      </c>
    </row>
    <row r="42" spans="1:39">
      <c r="AE42" t="s">
        <v>120</v>
      </c>
      <c r="AF42" t="s">
        <v>121</v>
      </c>
      <c r="AG42" t="s">
        <v>122</v>
      </c>
      <c r="AH42" t="s">
        <v>123</v>
      </c>
    </row>
    <row r="43" spans="1:39">
      <c r="AH43" t="s">
        <v>124</v>
      </c>
    </row>
    <row r="44" spans="1:39">
      <c r="AH44" t="s">
        <v>125</v>
      </c>
    </row>
    <row r="45" spans="1:39">
      <c r="AH45" t="s">
        <v>126</v>
      </c>
    </row>
    <row r="46" spans="1:39">
      <c r="AH46" t="s">
        <v>127</v>
      </c>
    </row>
    <row r="47" spans="1:39">
      <c r="AE47" t="s">
        <v>128</v>
      </c>
      <c r="AF47" t="s">
        <v>129</v>
      </c>
      <c r="AG47" t="s">
        <v>130</v>
      </c>
      <c r="AH47" t="s">
        <v>131</v>
      </c>
    </row>
    <row r="48" spans="1:39">
      <c r="AH48" t="s">
        <v>132</v>
      </c>
    </row>
    <row r="49" spans="1:39">
      <c r="AH49" t="s">
        <v>133</v>
      </c>
    </row>
    <row r="50" spans="1:39">
      <c r="AH50" t="s">
        <v>134</v>
      </c>
    </row>
    <row r="51" spans="1:39">
      <c r="AE51" t="s">
        <v>135</v>
      </c>
      <c r="AF51" t="s">
        <v>136</v>
      </c>
      <c r="AH51" t="s">
        <v>137</v>
      </c>
    </row>
    <row r="52" spans="1:39">
      <c r="AH52" t="s">
        <v>138</v>
      </c>
    </row>
    <row r="53" spans="1:39">
      <c r="AE53" t="s">
        <v>139</v>
      </c>
      <c r="AF53" t="s">
        <v>140</v>
      </c>
      <c r="AG53" t="s">
        <v>141</v>
      </c>
      <c r="AH53" t="s">
        <v>142</v>
      </c>
    </row>
    <row r="54" spans="1:39">
      <c r="AH54" t="s">
        <v>143</v>
      </c>
    </row>
    <row r="55" spans="1:39">
      <c r="AH55" t="s">
        <v>144</v>
      </c>
    </row>
    <row r="56" spans="1:39">
      <c r="AH56" t="s">
        <v>145</v>
      </c>
    </row>
    <row r="57" spans="1:39">
      <c r="AE57" t="s">
        <v>146</v>
      </c>
      <c r="AF57" t="s">
        <v>147</v>
      </c>
      <c r="AG57" t="s">
        <v>148</v>
      </c>
      <c r="AH57" t="s">
        <v>149</v>
      </c>
    </row>
    <row r="58" spans="1:39">
      <c r="AH58" t="s">
        <v>150</v>
      </c>
    </row>
    <row r="59" spans="1:39">
      <c r="AH59" t="s">
        <v>151</v>
      </c>
    </row>
    <row r="60" spans="1:39">
      <c r="AH60" t="s">
        <v>152</v>
      </c>
    </row>
    <row r="61" spans="1:39">
      <c r="AE61" t="s">
        <v>153</v>
      </c>
      <c r="AF61" t="s">
        <v>154</v>
      </c>
      <c r="AG61" t="s">
        <v>155</v>
      </c>
      <c r="AH61" t="s">
        <v>156</v>
      </c>
    </row>
    <row r="62" spans="1:39">
      <c r="AH62" t="s">
        <v>157</v>
      </c>
    </row>
    <row r="63" spans="1:39">
      <c r="AH63" t="s">
        <v>158</v>
      </c>
    </row>
    <row r="64" spans="1:39">
      <c r="AH64" t="s">
        <v>159</v>
      </c>
    </row>
    <row r="99" spans="1:39">
      <c r="A99" t="n">
        <v>12</v>
      </c>
      <c r="K99" t="n">
        <v>4</v>
      </c>
      <c r="U99" t="n">
        <v>4</v>
      </c>
      <c r="AE99" t="n">
        <v>4</v>
      </c>
    </row>
    <row r="100" spans="1:39">
      <c r="A100" s="11" t="s">
        <v>160</v>
      </c>
      <c r="B100" s="11" t="s">
        <v>161</v>
      </c>
      <c r="C100" s="11" t="s">
        <v>162</v>
      </c>
      <c r="D100" s="11" t="s">
        <v>17</v>
      </c>
      <c r="E100" s="11" t="s">
        <v>18</v>
      </c>
      <c r="F100" s="11" t="s">
        <v>19</v>
      </c>
      <c r="G100" s="11" t="s">
        <v>20</v>
      </c>
      <c r="H100" s="11" t="n"/>
      <c r="K100" s="11" t="s">
        <v>160</v>
      </c>
      <c r="L100" s="11" t="s">
        <v>161</v>
      </c>
      <c r="M100" s="11" t="s">
        <v>162</v>
      </c>
      <c r="N100" s="11" t="s">
        <v>17</v>
      </c>
      <c r="O100" s="11" t="s">
        <v>18</v>
      </c>
      <c r="P100" s="11" t="s">
        <v>19</v>
      </c>
      <c r="Q100" s="11" t="s">
        <v>20</v>
      </c>
      <c r="R100" s="11" t="n"/>
      <c r="U100" s="11" t="s">
        <v>160</v>
      </c>
      <c r="V100" s="11" t="s">
        <v>161</v>
      </c>
      <c r="W100" s="11" t="s">
        <v>162</v>
      </c>
      <c r="X100" s="11" t="s">
        <v>17</v>
      </c>
      <c r="Y100" s="11" t="s">
        <v>18</v>
      </c>
      <c r="Z100" s="11" t="s">
        <v>19</v>
      </c>
      <c r="AA100" s="11" t="s">
        <v>20</v>
      </c>
      <c r="AB100" s="11" t="n"/>
      <c r="AE100" s="11" t="s">
        <v>160</v>
      </c>
      <c r="AF100" s="11" t="s">
        <v>161</v>
      </c>
      <c r="AG100" s="11" t="s">
        <v>162</v>
      </c>
      <c r="AH100" s="11" t="s">
        <v>17</v>
      </c>
      <c r="AI100" s="11" t="s">
        <v>18</v>
      </c>
      <c r="AJ100" s="11" t="s">
        <v>19</v>
      </c>
      <c r="AK100" s="11" t="s">
        <v>20</v>
      </c>
      <c r="AL100" s="11" t="n"/>
    </row>
    <row r="101" spans="1:39">
      <c r="A101" s="12" t="n">
        <v>42743.92279924086</v>
      </c>
      <c r="B101" t="n">
        <v>4.503599628986982e+16</v>
      </c>
      <c r="C101" t="n">
        <v>5</v>
      </c>
      <c r="D101" t="n">
        <v>510950</v>
      </c>
      <c r="E101" t="n">
        <v>500</v>
      </c>
      <c r="F101" t="n">
        <v>3233127</v>
      </c>
      <c r="G101" t="n">
        <v>2555584</v>
      </c>
      <c r="H101" t="s">
        <v>36</v>
      </c>
      <c r="K101" s="12" t="n">
        <v>42743.92279924086</v>
      </c>
      <c r="L101" t="n">
        <v>4.503599628986982e+16</v>
      </c>
      <c r="M101" t="n">
        <v>5</v>
      </c>
      <c r="N101" t="n">
        <v>510950</v>
      </c>
      <c r="O101" t="n">
        <v>500</v>
      </c>
      <c r="P101" t="n">
        <v>3233127</v>
      </c>
      <c r="Q101" t="n">
        <v>2555584</v>
      </c>
      <c r="R101" t="s">
        <v>36</v>
      </c>
      <c r="U101" s="12" t="n">
        <v>42743.92293041221</v>
      </c>
      <c r="V101" t="n">
        <v>4.503599628986984e+16</v>
      </c>
      <c r="W101" t="n">
        <v>5</v>
      </c>
      <c r="X101" t="n">
        <v>1033279</v>
      </c>
      <c r="Y101" t="n">
        <v>1018</v>
      </c>
      <c r="Z101" t="n">
        <v>2695560</v>
      </c>
      <c r="AA101" t="n">
        <v>2084270</v>
      </c>
      <c r="AB101" t="s">
        <v>37</v>
      </c>
      <c r="AE101" s="12" t="n">
        <v>42743.92306715746</v>
      </c>
      <c r="AF101" t="n">
        <v>4.503599628986986e+16</v>
      </c>
      <c r="AG101" t="n">
        <v>5</v>
      </c>
      <c r="AH101" t="n">
        <v>328581</v>
      </c>
      <c r="AI101" t="n">
        <v>283</v>
      </c>
      <c r="AJ101" t="n">
        <v>1385110</v>
      </c>
      <c r="AK101" t="n">
        <v>2904678</v>
      </c>
      <c r="AL101" t="s">
        <v>38</v>
      </c>
    </row>
    <row r="102" spans="1:39">
      <c r="A102" s="12" t="n">
        <v>42743.92286449517</v>
      </c>
      <c r="B102" t="n">
        <v>4.503599628986983e+16</v>
      </c>
      <c r="C102" t="n">
        <v>5</v>
      </c>
      <c r="D102" t="n">
        <v>530426</v>
      </c>
      <c r="E102" t="n">
        <v>518</v>
      </c>
      <c r="F102" t="n">
        <v>3233127</v>
      </c>
      <c r="G102" t="n">
        <v>1637686</v>
      </c>
      <c r="H102" t="s">
        <v>36</v>
      </c>
      <c r="K102" s="12" t="n">
        <v>42743.92286449517</v>
      </c>
      <c r="L102" t="n">
        <v>4.503599628986983e+16</v>
      </c>
      <c r="M102" t="n">
        <v>5</v>
      </c>
      <c r="N102" t="n">
        <v>530426</v>
      </c>
      <c r="O102" t="n">
        <v>518</v>
      </c>
      <c r="P102" t="n">
        <v>3233127</v>
      </c>
      <c r="Q102" t="n">
        <v>1637686</v>
      </c>
      <c r="R102" t="s">
        <v>36</v>
      </c>
      <c r="U102" s="12" t="n">
        <v>42743.92299970045</v>
      </c>
      <c r="V102" t="n">
        <v>4.503599628986986e+16</v>
      </c>
      <c r="W102" t="n">
        <v>5</v>
      </c>
      <c r="X102" t="n">
        <v>919543</v>
      </c>
      <c r="Y102" t="n">
        <v>907</v>
      </c>
      <c r="Z102" t="n">
        <v>2695560</v>
      </c>
      <c r="AA102" t="n">
        <v>2043938</v>
      </c>
      <c r="AB102" t="s">
        <v>37</v>
      </c>
      <c r="AE102" s="12" t="n">
        <v>42743.92313669378</v>
      </c>
      <c r="AF102" t="n">
        <v>4.503599628986988e+16</v>
      </c>
      <c r="AG102" t="n">
        <v>5</v>
      </c>
      <c r="AH102" t="n">
        <v>459257</v>
      </c>
      <c r="AI102" t="n">
        <v>394</v>
      </c>
      <c r="AJ102" t="n">
        <v>1385110</v>
      </c>
      <c r="AK102" t="n">
        <v>2941632</v>
      </c>
      <c r="AL102" t="s">
        <v>38</v>
      </c>
    </row>
    <row r="103" spans="1:39">
      <c r="A103" s="12" t="n">
        <v>42743.92293041221</v>
      </c>
      <c r="B103" t="n">
        <v>4.503599628986984e+16</v>
      </c>
      <c r="C103" t="n">
        <v>5</v>
      </c>
      <c r="D103" t="n">
        <v>1033279</v>
      </c>
      <c r="E103" t="n">
        <v>1018</v>
      </c>
      <c r="F103" t="n">
        <v>2695560</v>
      </c>
      <c r="G103" t="n">
        <v>2084270</v>
      </c>
      <c r="H103" t="s">
        <v>37</v>
      </c>
      <c r="K103" s="12" t="n">
        <v>42743.92462658133</v>
      </c>
      <c r="L103" t="n">
        <v>4.503599628987019e+16</v>
      </c>
      <c r="M103" t="n">
        <v>5</v>
      </c>
      <c r="N103" t="n">
        <v>503102</v>
      </c>
      <c r="O103" t="n">
        <v>490</v>
      </c>
      <c r="P103" t="n">
        <v>3233127</v>
      </c>
      <c r="Q103" t="n">
        <v>1717865</v>
      </c>
      <c r="R103" t="s">
        <v>36</v>
      </c>
      <c r="U103" s="12" t="n">
        <v>42743.92476358434</v>
      </c>
      <c r="V103" t="n">
        <v>4.503599628987021e+16</v>
      </c>
      <c r="W103" t="n">
        <v>5</v>
      </c>
      <c r="X103" t="n">
        <v>962629</v>
      </c>
      <c r="Y103" t="n">
        <v>951</v>
      </c>
      <c r="Z103" t="n">
        <v>2695560</v>
      </c>
      <c r="AA103" t="n">
        <v>2086844</v>
      </c>
      <c r="AB103" t="s">
        <v>37</v>
      </c>
      <c r="AE103" s="12" t="n">
        <v>42743.92491158171</v>
      </c>
      <c r="AF103" t="n">
        <v>4.503599628987022e+16</v>
      </c>
      <c r="AG103" t="n">
        <v>5</v>
      </c>
      <c r="AH103" t="n">
        <v>311044</v>
      </c>
      <c r="AI103" t="n">
        <v>267</v>
      </c>
      <c r="AJ103" t="n">
        <v>1385110</v>
      </c>
      <c r="AK103" t="n">
        <v>2807550</v>
      </c>
      <c r="AL103" t="s">
        <v>38</v>
      </c>
    </row>
    <row r="104" spans="1:39">
      <c r="A104" s="12" t="n">
        <v>42743.92299970045</v>
      </c>
      <c r="B104" t="n">
        <v>4.503599628986986e+16</v>
      </c>
      <c r="C104" t="n">
        <v>5</v>
      </c>
      <c r="D104" t="n">
        <v>919543</v>
      </c>
      <c r="E104" t="n">
        <v>907</v>
      </c>
      <c r="F104" t="n">
        <v>2695560</v>
      </c>
      <c r="G104" t="n">
        <v>2043938</v>
      </c>
      <c r="H104" t="s">
        <v>37</v>
      </c>
      <c r="K104" s="12" t="n">
        <v>42743.92469523187</v>
      </c>
      <c r="L104" t="n">
        <v>4.50359962898702e+16</v>
      </c>
      <c r="M104" t="n">
        <v>5</v>
      </c>
      <c r="N104" t="n">
        <v>510023</v>
      </c>
      <c r="O104" t="n">
        <v>498</v>
      </c>
      <c r="P104" t="n">
        <v>3233127</v>
      </c>
      <c r="Q104" t="n">
        <v>1321394</v>
      </c>
      <c r="R104" t="s">
        <v>36</v>
      </c>
      <c r="U104" s="12" t="n">
        <v>42743.92483697067</v>
      </c>
      <c r="V104" t="n">
        <v>4.503599628987022e+16</v>
      </c>
      <c r="W104" t="n">
        <v>5</v>
      </c>
      <c r="X104" t="n">
        <v>939995</v>
      </c>
      <c r="Y104" t="n">
        <v>929</v>
      </c>
      <c r="Z104" t="n">
        <v>2695560</v>
      </c>
      <c r="AA104" t="n">
        <v>2096094</v>
      </c>
      <c r="AB104" t="s">
        <v>37</v>
      </c>
      <c r="AE104" s="12" t="n">
        <v>42743.92497992389</v>
      </c>
      <c r="AF104" t="n">
        <v>4.503599628987022e+16</v>
      </c>
      <c r="AG104" t="n">
        <v>5</v>
      </c>
      <c r="AH104" t="n">
        <v>314512</v>
      </c>
      <c r="AI104" t="n">
        <v>270</v>
      </c>
      <c r="AJ104" t="n">
        <v>1385110</v>
      </c>
      <c r="AK104" t="n">
        <v>2763408</v>
      </c>
      <c r="AL104" t="s">
        <v>38</v>
      </c>
    </row>
    <row r="105" spans="1:39">
      <c r="A105" s="12" t="n">
        <v>42743.92306715746</v>
      </c>
      <c r="B105" t="n">
        <v>4.503599628986986e+16</v>
      </c>
      <c r="C105" t="n">
        <v>5</v>
      </c>
      <c r="D105" t="n">
        <v>328581</v>
      </c>
      <c r="E105" t="n">
        <v>283</v>
      </c>
      <c r="F105" t="n">
        <v>1385110</v>
      </c>
      <c r="G105" t="n">
        <v>2904678</v>
      </c>
      <c r="H105" t="s">
        <v>38</v>
      </c>
    </row>
    <row r="106" spans="1:39">
      <c r="A106" s="12" t="n">
        <v>42743.92313669378</v>
      </c>
      <c r="B106" t="n">
        <v>4.503599628986988e+16</v>
      </c>
      <c r="C106" t="n">
        <v>5</v>
      </c>
      <c r="D106" t="n">
        <v>459257</v>
      </c>
      <c r="E106" t="n">
        <v>394</v>
      </c>
      <c r="F106" t="n">
        <v>1385110</v>
      </c>
      <c r="G106" t="n">
        <v>2941632</v>
      </c>
      <c r="H106" t="s">
        <v>38</v>
      </c>
    </row>
    <row r="107" spans="1:39">
      <c r="A107" s="12" t="n">
        <v>42743.92462658133</v>
      </c>
      <c r="B107" t="n">
        <v>4.503599628987019e+16</v>
      </c>
      <c r="C107" t="n">
        <v>5</v>
      </c>
      <c r="D107" t="n">
        <v>503102</v>
      </c>
      <c r="E107" t="n">
        <v>490</v>
      </c>
      <c r="F107" t="n">
        <v>3233127</v>
      </c>
      <c r="G107" t="n">
        <v>1717865</v>
      </c>
      <c r="H107" t="s">
        <v>36</v>
      </c>
    </row>
    <row r="108" spans="1:39">
      <c r="A108" s="12" t="n">
        <v>42743.92469523187</v>
      </c>
      <c r="B108" t="n">
        <v>4.50359962898702e+16</v>
      </c>
      <c r="C108" t="n">
        <v>5</v>
      </c>
      <c r="D108" t="n">
        <v>510023</v>
      </c>
      <c r="E108" t="n">
        <v>498</v>
      </c>
      <c r="F108" t="n">
        <v>3233127</v>
      </c>
      <c r="G108" t="n">
        <v>1321394</v>
      </c>
      <c r="H108" t="s">
        <v>36</v>
      </c>
    </row>
    <row r="109" spans="1:39">
      <c r="A109" s="12" t="n">
        <v>42743.92476358434</v>
      </c>
      <c r="B109" t="n">
        <v>4.503599628987021e+16</v>
      </c>
      <c r="C109" t="n">
        <v>5</v>
      </c>
      <c r="D109" t="n">
        <v>962629</v>
      </c>
      <c r="E109" t="n">
        <v>951</v>
      </c>
      <c r="F109" t="n">
        <v>2695560</v>
      </c>
      <c r="G109" t="n">
        <v>2086844</v>
      </c>
      <c r="H109" t="s">
        <v>37</v>
      </c>
    </row>
    <row r="110" spans="1:39">
      <c r="A110" s="12" t="n">
        <v>42743.92483697067</v>
      </c>
      <c r="B110" t="n">
        <v>4.503599628987022e+16</v>
      </c>
      <c r="C110" t="n">
        <v>5</v>
      </c>
      <c r="D110" t="n">
        <v>939995</v>
      </c>
      <c r="E110" t="n">
        <v>929</v>
      </c>
      <c r="F110" t="n">
        <v>2695560</v>
      </c>
      <c r="G110" t="n">
        <v>2096094</v>
      </c>
      <c r="H110" t="s">
        <v>37</v>
      </c>
    </row>
    <row r="111" spans="1:39">
      <c r="A111" s="12" t="n">
        <v>42743.92491158171</v>
      </c>
      <c r="B111" t="n">
        <v>4.503599628987022e+16</v>
      </c>
      <c r="C111" t="n">
        <v>5</v>
      </c>
      <c r="D111" t="n">
        <v>311044</v>
      </c>
      <c r="E111" t="n">
        <v>267</v>
      </c>
      <c r="F111" t="n">
        <v>1385110</v>
      </c>
      <c r="G111" t="n">
        <v>2807550</v>
      </c>
      <c r="H111" t="s">
        <v>38</v>
      </c>
    </row>
    <row r="112" spans="1:39">
      <c r="A112" s="12" t="n">
        <v>42743.92497992389</v>
      </c>
      <c r="B112" t="n">
        <v>4.503599628987022e+16</v>
      </c>
      <c r="C112" t="n">
        <v>5</v>
      </c>
      <c r="D112" t="n">
        <v>314512</v>
      </c>
      <c r="E112" t="n">
        <v>270</v>
      </c>
      <c r="F112" t="n">
        <v>1385110</v>
      </c>
      <c r="G112" t="n">
        <v>2763408</v>
      </c>
      <c r="H112" t="s">
        <v>38</v>
      </c>
    </row>
  </sheetData>
  <conditionalFormatting sqref="A19:ZZ99">
    <cfRule dxfId="3" operator="containsText" priority="1" text="&gt; JOIN" type="containsText">
      <formula>NOT(ISERROR(SEARCH("&gt; JOIN",A19)))</formula>
    </cfRule>
    <cfRule dxfId="4" operator="containsText" priority="2" text="Filter" type="containsText">
      <formula>NOT(ISERROR(SEARCH("Filter",A19)))</formula>
    </cfRule>
    <cfRule dxfId="2" operator="containsText" priority="3" text="Join Cond" type="containsText">
      <formula>NOT(ISERROR(SEARCH("Join Cond",A19)))</formula>
    </cfRule>
    <cfRule dxfId="5" operator="containsText" priority="4" text="Projection:" type="containsText">
      <formula>NOT(ISERROR(SEARCH("Projection:",A19)))</formula>
    </cfRule>
    <cfRule dxfId="6" operator="containsText" priority="5" text="SELECT" type="containsText">
      <formula>NOT(ISERROR(SEARCH("SELECT",A19)))</formula>
    </cfRule>
    <cfRule dxfId="7" operator="containsText" priority="6" text="SORT [" type="containsText">
      <formula>NOT(ISERROR(SEARCH("SORT [",A19)))</formula>
    </cfRule>
    <cfRule dxfId="0" operator="containsText" priority="7" text="&gt; GROUPBY" type="containsText">
      <formula>NOT(ISERROR(SEARCH("&gt; GROUPBY",A19)))</formula>
    </cfRule>
    <cfRule dxfId="8" operator="containsText" priority="8" text="Outer -&gt; STORAGE" type="containsText">
      <formula>NOT(ISERROR(SEARCH("Outer -&gt; STORAGE",A19)))</formula>
    </cfRule>
    <cfRule dxfId="1" operator="containsText" priority="9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10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  <col customWidth="1" max="31" min="31" width="22"/>
    <col customWidth="1" max="32" min="32" width="29"/>
    <col customWidth="1" max="33" min="33" width="22"/>
    <col customWidth="1" max="34" min="34" width="22"/>
    <col customWidth="1" max="35" min="35" width="29"/>
    <col customWidth="1" max="36" min="36" width="14"/>
    <col customWidth="1" max="37" min="37" width="8"/>
  </cols>
  <sheetData>
    <row r="1" spans="1:39">
      <c r="A1" t="s">
        <v>1</v>
      </c>
      <c r="B1" s="2" t="s">
        <v>2</v>
      </c>
    </row>
    <row r="2" spans="1:39">
      <c r="A2" t="s">
        <v>3</v>
      </c>
      <c r="B2" s="2" t="s">
        <v>4</v>
      </c>
      <c r="C2" s="2" t="s">
        <v>5</v>
      </c>
      <c r="D2" s="2" t="s">
        <v>6</v>
      </c>
    </row>
    <row r="3" spans="1:39">
      <c r="A3" t="s">
        <v>8</v>
      </c>
      <c r="B3" s="1" t="n"/>
    </row>
    <row r="4" spans="1:39">
      <c r="A4" t="s">
        <v>10</v>
      </c>
    </row>
    <row r="5" spans="1:39">
      <c r="A5" s="6" t="s">
        <v>15</v>
      </c>
      <c r="K5" t="s">
        <v>16</v>
      </c>
      <c r="L5" s="2" t="s">
        <v>4</v>
      </c>
      <c r="U5" t="s">
        <v>16</v>
      </c>
      <c r="V5" s="2" t="s">
        <v>5</v>
      </c>
      <c r="AE5" t="s">
        <v>16</v>
      </c>
      <c r="AF5" s="2" t="s">
        <v>6</v>
      </c>
    </row>
    <row r="8" spans="1:39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U8" s="3" t="s">
        <v>17</v>
      </c>
      <c r="V8" s="3" t="s">
        <v>18</v>
      </c>
      <c r="W8" s="3" t="s">
        <v>19</v>
      </c>
      <c r="X8" s="3" t="s">
        <v>20</v>
      </c>
      <c r="Y8" s="3" t="s">
        <v>21</v>
      </c>
      <c r="AE8" s="3" t="s">
        <v>17</v>
      </c>
      <c r="AF8" s="3" t="s">
        <v>18</v>
      </c>
      <c r="AG8" s="3" t="s">
        <v>19</v>
      </c>
      <c r="AH8" s="3" t="s">
        <v>20</v>
      </c>
      <c r="AI8" s="3" t="s">
        <v>21</v>
      </c>
    </row>
    <row r="9" spans="1:3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  <c r="AE9" s="4">
        <f>AVERAGE(AH101:AH2000)</f>
        <v/>
      </c>
      <c r="AF9" s="4">
        <f>AVERAGE(AI101:AI2000)</f>
        <v/>
      </c>
      <c r="AG9" s="4">
        <f>AVERAGE(AJ101:AJ2000)</f>
        <v/>
      </c>
      <c r="AH9" s="4">
        <f>AVERAGE(AK101:AK2000)</f>
        <v/>
      </c>
      <c r="AI9" s="4">
        <f>COUNT(AH101:AH2000)</f>
        <v/>
      </c>
    </row>
    <row r="10" spans="1:39">
      <c r="A10">
        <f>DBD!A9-A9</f>
        <v/>
      </c>
      <c r="B10">
        <f>DBD!B9-B9</f>
        <v/>
      </c>
      <c r="C10">
        <f>DBD!C9-C9</f>
        <v/>
      </c>
      <c r="D10">
        <f>DBD!D9-D9</f>
        <v/>
      </c>
      <c r="K10">
        <f>DBD!K9-K9</f>
        <v/>
      </c>
      <c r="L10">
        <f>DBD!L9-L9</f>
        <v/>
      </c>
      <c r="M10">
        <f>DBD!M9-M9</f>
        <v/>
      </c>
      <c r="N10">
        <f>DBD!N9-N9</f>
        <v/>
      </c>
      <c r="U10">
        <f>DBD!U9-U9</f>
        <v/>
      </c>
      <c r="V10">
        <f>DBD!V9-V9</f>
        <v/>
      </c>
      <c r="W10">
        <f>DBD!W9-W9</f>
        <v/>
      </c>
      <c r="X10">
        <f>DBD!X9-X9</f>
        <v/>
      </c>
      <c r="AE10">
        <f>DBD!AE9-AE9</f>
        <v/>
      </c>
      <c r="AF10">
        <f>DBD!AF9-AF9</f>
        <v/>
      </c>
      <c r="AG10">
        <f>DBD!AG9-AG9</f>
        <v/>
      </c>
      <c r="AH10">
        <f>DBD!AH9-AH9</f>
        <v/>
      </c>
    </row>
    <row r="12" spans="1:39">
      <c r="A12" s="5" t="s">
        <v>11</v>
      </c>
    </row>
    <row r="13" spans="1:39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S13" s="8" t="n"/>
      <c r="AC13" s="8" t="n"/>
      <c r="AM13" s="8" t="n"/>
    </row>
    <row r="14" spans="1:39">
      <c r="I14">
        <f>SUM(A14:H14)</f>
        <v/>
      </c>
    </row>
    <row r="15" spans="1:3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39">
      <c r="K17" s="9" t="s">
        <v>31</v>
      </c>
      <c r="L17" s="10" t="n"/>
      <c r="U17" s="9" t="s">
        <v>31</v>
      </c>
      <c r="V17" s="10" t="n"/>
      <c r="AE17" s="9" t="s">
        <v>31</v>
      </c>
      <c r="AF17" s="10" t="n"/>
    </row>
    <row r="18" spans="1:39">
      <c r="K18" s="3" t="s">
        <v>32</v>
      </c>
      <c r="L18" s="3" t="s">
        <v>33</v>
      </c>
      <c r="M18" s="3" t="s">
        <v>34</v>
      </c>
      <c r="N18" s="3" t="s">
        <v>35</v>
      </c>
      <c r="O18" s="3" t="n"/>
      <c r="U18" s="3" t="s">
        <v>32</v>
      </c>
      <c r="V18" s="3" t="s">
        <v>33</v>
      </c>
      <c r="W18" s="3" t="s">
        <v>34</v>
      </c>
      <c r="X18" s="3" t="s">
        <v>35</v>
      </c>
      <c r="Y18" s="3" t="n"/>
      <c r="AE18" s="3" t="s">
        <v>32</v>
      </c>
      <c r="AF18" s="3" t="s">
        <v>33</v>
      </c>
      <c r="AG18" s="3" t="s">
        <v>34</v>
      </c>
      <c r="AH18" s="3" t="s">
        <v>35</v>
      </c>
      <c r="AI18" s="3" t="n"/>
    </row>
    <row r="99" spans="1:39">
      <c r="A99" t="n">
        <v>0</v>
      </c>
      <c r="K99" t="n">
        <v>0</v>
      </c>
      <c r="U99" t="n">
        <v>0</v>
      </c>
      <c r="AE99" t="n">
        <v>0</v>
      </c>
    </row>
    <row r="100" spans="1:39">
      <c r="A100" s="11" t="s">
        <v>160</v>
      </c>
      <c r="B100" s="11" t="s">
        <v>161</v>
      </c>
      <c r="C100" s="11" t="s">
        <v>162</v>
      </c>
      <c r="D100" s="11" t="s">
        <v>17</v>
      </c>
      <c r="E100" s="11" t="s">
        <v>18</v>
      </c>
      <c r="F100" s="11" t="s">
        <v>19</v>
      </c>
      <c r="G100" s="11" t="s">
        <v>20</v>
      </c>
      <c r="H100" s="11" t="n"/>
      <c r="K100" s="11" t="s">
        <v>160</v>
      </c>
      <c r="L100" s="11" t="s">
        <v>161</v>
      </c>
      <c r="M100" s="11" t="s">
        <v>162</v>
      </c>
      <c r="N100" s="11" t="s">
        <v>17</v>
      </c>
      <c r="O100" s="11" t="s">
        <v>18</v>
      </c>
      <c r="P100" s="11" t="s">
        <v>19</v>
      </c>
      <c r="Q100" s="11" t="s">
        <v>20</v>
      </c>
      <c r="R100" s="11" t="n"/>
      <c r="U100" s="11" t="s">
        <v>160</v>
      </c>
      <c r="V100" s="11" t="s">
        <v>161</v>
      </c>
      <c r="W100" s="11" t="s">
        <v>162</v>
      </c>
      <c r="X100" s="11" t="s">
        <v>17</v>
      </c>
      <c r="Y100" s="11" t="s">
        <v>18</v>
      </c>
      <c r="Z100" s="11" t="s">
        <v>19</v>
      </c>
      <c r="AA100" s="11" t="s">
        <v>20</v>
      </c>
      <c r="AB100" s="11" t="n"/>
      <c r="AE100" s="11" t="s">
        <v>160</v>
      </c>
      <c r="AF100" s="11" t="s">
        <v>161</v>
      </c>
      <c r="AG100" s="11" t="s">
        <v>162</v>
      </c>
      <c r="AH100" s="11" t="s">
        <v>17</v>
      </c>
      <c r="AI100" s="11" t="s">
        <v>18</v>
      </c>
      <c r="AJ100" s="11" t="s">
        <v>19</v>
      </c>
      <c r="AK100" s="11" t="s">
        <v>20</v>
      </c>
      <c r="AL100" s="11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10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  <col customWidth="1" max="31" min="31" width="22"/>
    <col customWidth="1" max="32" min="32" width="29"/>
    <col customWidth="1" max="33" min="33" width="22"/>
    <col customWidth="1" max="34" min="34" width="22"/>
    <col customWidth="1" max="35" min="35" width="29"/>
    <col customWidth="1" max="36" min="36" width="14"/>
    <col customWidth="1" max="37" min="37" width="8"/>
  </cols>
  <sheetData>
    <row r="1" spans="1:39">
      <c r="A1" t="s">
        <v>1</v>
      </c>
      <c r="B1" s="2" t="s">
        <v>2</v>
      </c>
    </row>
    <row r="2" spans="1:39">
      <c r="A2" t="s">
        <v>3</v>
      </c>
      <c r="B2" s="2" t="s">
        <v>4</v>
      </c>
      <c r="C2" s="2" t="s">
        <v>5</v>
      </c>
      <c r="D2" s="2" t="s">
        <v>6</v>
      </c>
    </row>
    <row r="3" spans="1:39">
      <c r="A3" t="s">
        <v>8</v>
      </c>
      <c r="B3" s="1" t="n"/>
    </row>
    <row r="4" spans="1:39">
      <c r="A4" t="s">
        <v>10</v>
      </c>
    </row>
    <row r="5" spans="1:39">
      <c r="A5" s="6" t="s">
        <v>15</v>
      </c>
      <c r="L5" s="2" t="n"/>
      <c r="V5" s="2" t="n"/>
      <c r="AF5" s="2" t="n"/>
    </row>
    <row r="8" spans="1:39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  <c r="AE8" s="8" t="n"/>
      <c r="AF8" s="8" t="n"/>
      <c r="AG8" s="8" t="n"/>
      <c r="AH8" s="8" t="n"/>
      <c r="AI8" s="8" t="n"/>
    </row>
    <row r="9" spans="1:3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0" spans="1:39">
      <c r="A10">
        <f>DBD!A9-A9</f>
        <v/>
      </c>
      <c r="B10">
        <f>DBD!B9-B9</f>
        <v/>
      </c>
      <c r="C10">
        <f>DBD!C9-C9</f>
        <v/>
      </c>
      <c r="D10">
        <f>DBD!D9-D9</f>
        <v/>
      </c>
    </row>
    <row r="12" spans="1:39">
      <c r="A12" s="5" t="s">
        <v>11</v>
      </c>
    </row>
    <row r="13" spans="1:39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S13" s="8" t="n"/>
      <c r="AC13" s="8" t="n"/>
      <c r="AM13" s="8" t="n"/>
    </row>
    <row r="14" spans="1:39">
      <c r="I14">
        <f>SUM(A14:H14)</f>
        <v/>
      </c>
    </row>
    <row r="15" spans="1:3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39">
      <c r="K17" s="2" t="n"/>
      <c r="U17" s="2" t="n"/>
      <c r="AE17" s="2" t="n"/>
    </row>
    <row r="18" spans="1:3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  <c r="AE18" s="8" t="n"/>
      <c r="AF18" s="8" t="n"/>
      <c r="AG18" s="8" t="n"/>
      <c r="AH18" s="8" t="n"/>
      <c r="AI18" s="8" t="n"/>
    </row>
    <row r="99" spans="1:39">
      <c r="A99" t="n">
        <v>0</v>
      </c>
    </row>
    <row r="100" spans="1:39">
      <c r="A100" s="11" t="s">
        <v>160</v>
      </c>
      <c r="B100" s="11" t="s">
        <v>161</v>
      </c>
      <c r="C100" s="11" t="s">
        <v>162</v>
      </c>
      <c r="D100" s="11" t="s">
        <v>17</v>
      </c>
      <c r="E100" s="11" t="s">
        <v>18</v>
      </c>
      <c r="F100" s="11" t="s">
        <v>19</v>
      </c>
      <c r="G100" s="11" t="s">
        <v>20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10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  <col customWidth="1" max="31" min="31" width="22"/>
    <col customWidth="1" max="32" min="32" width="29"/>
    <col customWidth="1" max="33" min="33" width="22"/>
    <col customWidth="1" max="34" min="34" width="22"/>
    <col customWidth="1" max="35" min="35" width="29"/>
    <col customWidth="1" max="36" min="36" width="14"/>
    <col customWidth="1" max="37" min="37" width="8"/>
  </cols>
  <sheetData>
    <row r="1" spans="1:39">
      <c r="A1" t="s">
        <v>1</v>
      </c>
      <c r="B1" s="2" t="s">
        <v>2</v>
      </c>
    </row>
    <row r="2" spans="1:39">
      <c r="A2" t="s">
        <v>3</v>
      </c>
      <c r="B2" s="2" t="s">
        <v>4</v>
      </c>
      <c r="C2" s="2" t="s">
        <v>5</v>
      </c>
      <c r="D2" s="2" t="s">
        <v>6</v>
      </c>
    </row>
    <row r="3" spans="1:39">
      <c r="A3" t="s">
        <v>8</v>
      </c>
      <c r="B3" s="1" t="s">
        <v>9</v>
      </c>
    </row>
    <row r="4" spans="1:39">
      <c r="A4" t="s">
        <v>10</v>
      </c>
    </row>
    <row r="5" spans="1:39">
      <c r="A5" s="6" t="s">
        <v>15</v>
      </c>
      <c r="L5" s="2" t="n"/>
      <c r="V5" s="2" t="n"/>
      <c r="AF5" s="2" t="n"/>
    </row>
    <row r="8" spans="1:39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  <c r="AE8" s="8" t="n"/>
      <c r="AF8" s="8" t="n"/>
      <c r="AG8" s="8" t="n"/>
      <c r="AH8" s="8" t="n"/>
      <c r="AI8" s="8" t="n"/>
    </row>
    <row r="9" spans="1:3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2" spans="1:39">
      <c r="A12" s="5" t="s">
        <v>11</v>
      </c>
    </row>
    <row r="13" spans="1:39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S13" s="8" t="n"/>
      <c r="AC13" s="8" t="n"/>
      <c r="AM13" s="8" t="n"/>
    </row>
    <row r="14" spans="1:39">
      <c r="A14" t="n">
        <v>11117453</v>
      </c>
      <c r="B14" t="n">
        <v>160920553</v>
      </c>
      <c r="C14" t="n">
        <v>1391</v>
      </c>
      <c r="D14" t="n">
        <v>42622622</v>
      </c>
      <c r="E14" t="n">
        <v>6235898</v>
      </c>
      <c r="F14" t="n">
        <v>40710304</v>
      </c>
      <c r="G14" t="n">
        <v>410</v>
      </c>
      <c r="H14" t="n">
        <v>692869</v>
      </c>
      <c r="I14" t="n">
        <v>262301500</v>
      </c>
    </row>
    <row r="17" spans="1:39">
      <c r="K17" s="2" t="n"/>
      <c r="U17" s="2" t="n"/>
      <c r="AE17" s="2" t="n"/>
    </row>
    <row r="18" spans="1:3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  <c r="AE18" s="8" t="n"/>
      <c r="AF18" s="8" t="n"/>
      <c r="AG18" s="8" t="n"/>
      <c r="AH18" s="8" t="n"/>
      <c r="AI18" s="8" t="n"/>
    </row>
    <row r="99" spans="1:39">
      <c r="A99" t="n">
        <v>0</v>
      </c>
    </row>
    <row r="100" spans="1:39">
      <c r="A100" s="11" t="s">
        <v>160</v>
      </c>
      <c r="B100" s="11" t="s">
        <v>161</v>
      </c>
      <c r="C100" s="11" t="s">
        <v>162</v>
      </c>
      <c r="D100" s="11" t="s">
        <v>17</v>
      </c>
      <c r="E100" s="11" t="s">
        <v>18</v>
      </c>
      <c r="F100" s="11" t="s">
        <v>19</v>
      </c>
      <c r="G100" s="11" t="s">
        <v>20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112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  <col customWidth="1" max="31" min="31" width="22"/>
    <col customWidth="1" max="32" min="32" width="29"/>
    <col customWidth="1" max="33" min="33" width="22"/>
    <col customWidth="1" max="34" min="34" width="22"/>
    <col customWidth="1" max="35" min="35" width="29"/>
    <col customWidth="1" max="36" min="36" width="14"/>
    <col customWidth="1" max="37" min="37" width="8"/>
  </cols>
  <sheetData>
    <row r="1" spans="1:39">
      <c r="A1" t="s">
        <v>1</v>
      </c>
      <c r="B1" s="2" t="s">
        <v>2</v>
      </c>
    </row>
    <row r="2" spans="1:39">
      <c r="A2" t="s">
        <v>3</v>
      </c>
      <c r="B2" s="2" t="s">
        <v>4</v>
      </c>
      <c r="C2" s="2" t="s">
        <v>5</v>
      </c>
      <c r="D2" s="2" t="s">
        <v>6</v>
      </c>
    </row>
    <row r="3" spans="1:39">
      <c r="A3" t="s">
        <v>8</v>
      </c>
      <c r="B3" s="1" t="s">
        <v>13</v>
      </c>
    </row>
    <row r="4" spans="1:39">
      <c r="A4" t="s">
        <v>10</v>
      </c>
    </row>
    <row r="5" spans="1:39">
      <c r="A5" s="6" t="s">
        <v>15</v>
      </c>
      <c r="K5" t="s">
        <v>16</v>
      </c>
      <c r="L5" s="2" t="s">
        <v>4</v>
      </c>
      <c r="U5" t="s">
        <v>16</v>
      </c>
      <c r="V5" s="2" t="s">
        <v>5</v>
      </c>
      <c r="AE5" t="s">
        <v>16</v>
      </c>
      <c r="AF5" s="2" t="s">
        <v>6</v>
      </c>
    </row>
    <row r="8" spans="1:39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U8" s="3" t="s">
        <v>17</v>
      </c>
      <c r="V8" s="3" t="s">
        <v>18</v>
      </c>
      <c r="W8" s="3" t="s">
        <v>19</v>
      </c>
      <c r="X8" s="3" t="s">
        <v>20</v>
      </c>
      <c r="Y8" s="3" t="s">
        <v>21</v>
      </c>
      <c r="AE8" s="3" t="s">
        <v>17</v>
      </c>
      <c r="AF8" s="3" t="s">
        <v>18</v>
      </c>
      <c r="AG8" s="3" t="s">
        <v>19</v>
      </c>
      <c r="AH8" s="3" t="s">
        <v>20</v>
      </c>
      <c r="AI8" s="3" t="s">
        <v>21</v>
      </c>
    </row>
    <row r="9" spans="1:3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  <c r="AE9" s="4">
        <f>AVERAGE(AH101:AH2000)</f>
        <v/>
      </c>
      <c r="AF9" s="4">
        <f>AVERAGE(AI101:AI2000)</f>
        <v/>
      </c>
      <c r="AG9" s="4">
        <f>AVERAGE(AJ101:AJ2000)</f>
        <v/>
      </c>
      <c r="AH9" s="4">
        <f>AVERAGE(AK101:AK2000)</f>
        <v/>
      </c>
      <c r="AI9" s="4">
        <f>COUNT(AH101:AH2000)</f>
        <v/>
      </c>
    </row>
    <row r="10" spans="1:39">
      <c r="A10">
        <f>DBD!A9-A9</f>
        <v/>
      </c>
      <c r="B10">
        <f>DBD!B9-B9</f>
        <v/>
      </c>
      <c r="C10">
        <f>DBD!C9-C9</f>
        <v/>
      </c>
      <c r="D10">
        <f>DBD!D9-D9</f>
        <v/>
      </c>
      <c r="K10">
        <f>DBD!K9-K9</f>
        <v/>
      </c>
      <c r="L10">
        <f>DBD!L9-L9</f>
        <v/>
      </c>
      <c r="M10">
        <f>DBD!M9-M9</f>
        <v/>
      </c>
      <c r="N10">
        <f>DBD!N9-N9</f>
        <v/>
      </c>
      <c r="U10">
        <f>DBD!U9-U9</f>
        <v/>
      </c>
      <c r="V10">
        <f>DBD!V9-V9</f>
        <v/>
      </c>
      <c r="W10">
        <f>DBD!W9-W9</f>
        <v/>
      </c>
      <c r="X10">
        <f>DBD!X9-X9</f>
        <v/>
      </c>
      <c r="AE10">
        <f>DBD!AE9-AE9</f>
        <v/>
      </c>
      <c r="AF10">
        <f>DBD!AF9-AF9</f>
        <v/>
      </c>
      <c r="AG10">
        <f>DBD!AG9-AG9</f>
        <v/>
      </c>
      <c r="AH10">
        <f>DBD!AH9-AH9</f>
        <v/>
      </c>
    </row>
    <row r="12" spans="1:39">
      <c r="A12" s="5" t="s">
        <v>11</v>
      </c>
    </row>
    <row r="13" spans="1:39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S13" s="8" t="n"/>
      <c r="AC13" s="8" t="n"/>
      <c r="AM13" s="8" t="n"/>
    </row>
    <row r="14" spans="1:39">
      <c r="A14" t="n">
        <v>11382838</v>
      </c>
      <c r="B14" t="n">
        <v>208268373</v>
      </c>
      <c r="C14" t="n">
        <v>1351</v>
      </c>
      <c r="D14" t="n">
        <v>53717231</v>
      </c>
      <c r="E14" t="n">
        <v>7560552</v>
      </c>
      <c r="F14" t="n">
        <v>42054359</v>
      </c>
      <c r="G14" t="n">
        <v>408</v>
      </c>
      <c r="H14" t="n">
        <v>706870</v>
      </c>
      <c r="I14" t="n">
        <v>323691982</v>
      </c>
    </row>
    <row r="15" spans="1:3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39">
      <c r="K17" s="9" t="s">
        <v>31</v>
      </c>
      <c r="L17" s="10" t="n"/>
      <c r="U17" s="9" t="s">
        <v>31</v>
      </c>
      <c r="V17" s="10" t="n"/>
      <c r="AE17" s="9" t="s">
        <v>31</v>
      </c>
      <c r="AF17" s="10" t="n"/>
    </row>
    <row r="18" spans="1:39">
      <c r="K18" s="3" t="s">
        <v>32</v>
      </c>
      <c r="L18" s="3" t="s">
        <v>33</v>
      </c>
      <c r="M18" s="3" t="s">
        <v>34</v>
      </c>
      <c r="N18" s="3" t="s">
        <v>35</v>
      </c>
      <c r="O18" s="3" t="n"/>
      <c r="U18" s="3" t="s">
        <v>32</v>
      </c>
      <c r="V18" s="3" t="s">
        <v>33</v>
      </c>
      <c r="W18" s="3" t="s">
        <v>34</v>
      </c>
      <c r="X18" s="3" t="s">
        <v>35</v>
      </c>
      <c r="Y18" s="3" t="n"/>
      <c r="AE18" s="3" t="s">
        <v>32</v>
      </c>
      <c r="AF18" s="3" t="s">
        <v>33</v>
      </c>
      <c r="AG18" s="3" t="s">
        <v>34</v>
      </c>
      <c r="AH18" s="3" t="s">
        <v>35</v>
      </c>
      <c r="AI18" s="3" t="n"/>
    </row>
    <row r="19" spans="1:39">
      <c r="K19" t="s">
        <v>13</v>
      </c>
      <c r="L19" s="12" t="n">
        <v>42743.92425495317</v>
      </c>
      <c r="M19" t="n">
        <v>4.503599628987014e+16</v>
      </c>
      <c r="N19" t="n">
        <v>5</v>
      </c>
      <c r="O19" t="n">
        <v>689084</v>
      </c>
      <c r="P19" t="n">
        <v>677</v>
      </c>
      <c r="Q19" t="n">
        <v>3486970</v>
      </c>
      <c r="R19" t="n">
        <v>1535416</v>
      </c>
      <c r="S19" t="s">
        <v>36</v>
      </c>
      <c r="U19" t="s">
        <v>13</v>
      </c>
      <c r="V19" s="12" t="n">
        <v>42743.92439378076</v>
      </c>
      <c r="W19" t="n">
        <v>4.503599628987016e+16</v>
      </c>
      <c r="X19" t="n">
        <v>5</v>
      </c>
      <c r="Y19" t="n">
        <v>661217</v>
      </c>
      <c r="Z19" t="n">
        <v>651</v>
      </c>
      <c r="AA19" t="n">
        <v>3421434.5</v>
      </c>
      <c r="AB19" t="n">
        <v>1208922</v>
      </c>
      <c r="AC19" t="s">
        <v>37</v>
      </c>
      <c r="AE19" t="s">
        <v>13</v>
      </c>
      <c r="AF19" s="12" t="n">
        <v>42743.92453987823</v>
      </c>
      <c r="AG19" t="n">
        <v>4.503599628987018e+16</v>
      </c>
      <c r="AH19" t="n">
        <v>5</v>
      </c>
      <c r="AI19" t="n">
        <v>567024</v>
      </c>
      <c r="AJ19" t="n">
        <v>533</v>
      </c>
      <c r="AK19" t="n">
        <v>1400347</v>
      </c>
      <c r="AL19" t="n">
        <v>3889554</v>
      </c>
      <c r="AM19" t="s">
        <v>38</v>
      </c>
    </row>
    <row r="20" spans="1:39">
      <c r="N20" t="s">
        <v>163</v>
      </c>
      <c r="X20" t="s">
        <v>164</v>
      </c>
      <c r="AH20" t="s">
        <v>39</v>
      </c>
    </row>
    <row r="21" spans="1:39">
      <c r="N21" t="s">
        <v>165</v>
      </c>
      <c r="X21" t="s">
        <v>166</v>
      </c>
      <c r="AE21" t="s">
        <v>167</v>
      </c>
      <c r="AF21" t="s">
        <v>48</v>
      </c>
      <c r="AH21" t="s">
        <v>168</v>
      </c>
    </row>
    <row r="22" spans="1:39">
      <c r="K22" t="s">
        <v>169</v>
      </c>
      <c r="L22" t="s">
        <v>82</v>
      </c>
      <c r="N22" t="s">
        <v>170</v>
      </c>
      <c r="U22" t="s">
        <v>171</v>
      </c>
      <c r="V22" t="s">
        <v>172</v>
      </c>
      <c r="W22" t="s">
        <v>141</v>
      </c>
      <c r="X22" t="s">
        <v>173</v>
      </c>
      <c r="AH22" t="s">
        <v>52</v>
      </c>
    </row>
    <row r="23" spans="1:39">
      <c r="K23" t="s">
        <v>174</v>
      </c>
      <c r="L23" t="s">
        <v>175</v>
      </c>
      <c r="M23" t="s">
        <v>141</v>
      </c>
      <c r="N23" t="s">
        <v>176</v>
      </c>
      <c r="X23" t="s">
        <v>93</v>
      </c>
      <c r="AH23" t="s">
        <v>57</v>
      </c>
    </row>
    <row r="24" spans="1:39">
      <c r="N24" t="s">
        <v>177</v>
      </c>
      <c r="X24" t="s">
        <v>97</v>
      </c>
      <c r="AE24" t="s">
        <v>178</v>
      </c>
      <c r="AF24" t="s">
        <v>179</v>
      </c>
      <c r="AH24" t="s">
        <v>180</v>
      </c>
    </row>
    <row r="25" spans="1:39">
      <c r="N25" t="s">
        <v>181</v>
      </c>
      <c r="U25" t="s">
        <v>182</v>
      </c>
      <c r="V25" t="s">
        <v>183</v>
      </c>
      <c r="X25" t="s">
        <v>184</v>
      </c>
      <c r="AH25" t="s">
        <v>68</v>
      </c>
    </row>
    <row r="26" spans="1:39">
      <c r="N26" t="s">
        <v>39</v>
      </c>
      <c r="X26" t="s">
        <v>105</v>
      </c>
      <c r="AH26" t="s">
        <v>73</v>
      </c>
    </row>
    <row r="27" spans="1:39">
      <c r="K27" t="s">
        <v>185</v>
      </c>
      <c r="L27" t="s">
        <v>186</v>
      </c>
      <c r="N27" t="s">
        <v>187</v>
      </c>
      <c r="U27" t="s">
        <v>44</v>
      </c>
      <c r="V27" t="s">
        <v>45</v>
      </c>
      <c r="X27" t="s">
        <v>188</v>
      </c>
      <c r="AE27" t="s">
        <v>189</v>
      </c>
      <c r="AF27" t="s">
        <v>190</v>
      </c>
      <c r="AH27" t="s">
        <v>191</v>
      </c>
    </row>
    <row r="28" spans="1:39">
      <c r="X28" t="s">
        <v>107</v>
      </c>
      <c r="AH28" t="s">
        <v>192</v>
      </c>
    </row>
    <row r="29" spans="1:39">
      <c r="X29" t="s">
        <v>101</v>
      </c>
      <c r="AH29" t="s">
        <v>193</v>
      </c>
    </row>
    <row r="30" spans="1:39">
      <c r="X30" t="s">
        <v>72</v>
      </c>
      <c r="AH30" t="s">
        <v>91</v>
      </c>
    </row>
    <row r="31" spans="1:39">
      <c r="X31" t="s">
        <v>39</v>
      </c>
      <c r="AE31" t="s">
        <v>194</v>
      </c>
      <c r="AF31" t="s">
        <v>195</v>
      </c>
      <c r="AH31" t="s">
        <v>196</v>
      </c>
    </row>
    <row r="32" spans="1:39">
      <c r="X32" t="s">
        <v>51</v>
      </c>
      <c r="AH32" t="s">
        <v>197</v>
      </c>
    </row>
    <row r="33" spans="1:39">
      <c r="U33" t="s">
        <v>198</v>
      </c>
      <c r="V33" t="s">
        <v>199</v>
      </c>
      <c r="X33" t="s">
        <v>200</v>
      </c>
      <c r="AH33" t="s">
        <v>201</v>
      </c>
    </row>
    <row r="34" spans="1:39">
      <c r="X34" t="s">
        <v>59</v>
      </c>
      <c r="AE34" t="s">
        <v>202</v>
      </c>
      <c r="AF34" t="s">
        <v>203</v>
      </c>
      <c r="AG34" t="s">
        <v>141</v>
      </c>
      <c r="AH34" t="s">
        <v>204</v>
      </c>
    </row>
    <row r="35" spans="1:39">
      <c r="X35" t="s">
        <v>205</v>
      </c>
      <c r="AH35" t="s">
        <v>206</v>
      </c>
    </row>
    <row r="36" spans="1:39">
      <c r="AH36" t="s">
        <v>207</v>
      </c>
    </row>
    <row r="37" spans="1:39">
      <c r="AH37" t="s">
        <v>208</v>
      </c>
    </row>
    <row r="38" spans="1:39">
      <c r="AE38" t="s">
        <v>209</v>
      </c>
      <c r="AF38" t="s">
        <v>210</v>
      </c>
      <c r="AH38" t="s">
        <v>211</v>
      </c>
    </row>
    <row r="39" spans="1:39">
      <c r="AH39" t="s">
        <v>138</v>
      </c>
    </row>
    <row r="40" spans="1:39">
      <c r="AH40" t="s">
        <v>212</v>
      </c>
    </row>
    <row r="41" spans="1:39">
      <c r="AE41" t="s">
        <v>213</v>
      </c>
      <c r="AF41" t="s">
        <v>214</v>
      </c>
      <c r="AG41" t="s">
        <v>141</v>
      </c>
      <c r="AH41" t="s">
        <v>215</v>
      </c>
    </row>
    <row r="42" spans="1:39">
      <c r="AH42" t="s">
        <v>216</v>
      </c>
    </row>
    <row r="43" spans="1:39">
      <c r="AH43" t="s">
        <v>144</v>
      </c>
    </row>
    <row r="44" spans="1:39">
      <c r="AH44" t="s">
        <v>217</v>
      </c>
    </row>
    <row r="45" spans="1:39">
      <c r="AE45" t="s">
        <v>218</v>
      </c>
      <c r="AF45" t="s">
        <v>219</v>
      </c>
      <c r="AH45" t="s">
        <v>220</v>
      </c>
    </row>
    <row r="46" spans="1:39">
      <c r="AH46" t="s">
        <v>221</v>
      </c>
    </row>
    <row r="47" spans="1:39">
      <c r="AE47" t="s">
        <v>222</v>
      </c>
      <c r="AF47" t="s">
        <v>223</v>
      </c>
      <c r="AG47" t="s">
        <v>141</v>
      </c>
      <c r="AH47" t="s">
        <v>224</v>
      </c>
    </row>
    <row r="48" spans="1:39">
      <c r="AH48" t="s">
        <v>225</v>
      </c>
    </row>
    <row r="49" spans="1:39">
      <c r="AH49" t="s">
        <v>226</v>
      </c>
    </row>
    <row r="50" spans="1:39">
      <c r="AH50" t="s">
        <v>227</v>
      </c>
    </row>
    <row r="51" spans="1:39">
      <c r="AE51" t="s">
        <v>228</v>
      </c>
      <c r="AF51" t="s">
        <v>229</v>
      </c>
      <c r="AG51" t="s">
        <v>141</v>
      </c>
      <c r="AH51" t="s">
        <v>230</v>
      </c>
    </row>
    <row r="52" spans="1:39">
      <c r="AH52" t="s">
        <v>231</v>
      </c>
    </row>
    <row r="53" spans="1:39">
      <c r="AH53" t="s">
        <v>232</v>
      </c>
    </row>
    <row r="54" spans="1:39">
      <c r="AH54" t="s">
        <v>233</v>
      </c>
    </row>
    <row r="55" spans="1:39">
      <c r="AE55" t="s">
        <v>234</v>
      </c>
      <c r="AF55" t="s">
        <v>235</v>
      </c>
      <c r="AH55" t="s">
        <v>236</v>
      </c>
    </row>
    <row r="56" spans="1:39">
      <c r="AH56" t="s">
        <v>237</v>
      </c>
    </row>
    <row r="57" spans="1:39">
      <c r="AE57" t="s">
        <v>238</v>
      </c>
      <c r="AF57" t="s">
        <v>239</v>
      </c>
      <c r="AG57" t="s">
        <v>141</v>
      </c>
      <c r="AH57" t="s">
        <v>240</v>
      </c>
    </row>
    <row r="58" spans="1:39">
      <c r="AH58" t="s">
        <v>241</v>
      </c>
    </row>
    <row r="59" spans="1:39">
      <c r="AH59" t="s">
        <v>242</v>
      </c>
    </row>
    <row r="60" spans="1:39">
      <c r="AH60" t="s">
        <v>243</v>
      </c>
    </row>
    <row r="61" spans="1:39">
      <c r="AH61" t="s">
        <v>244</v>
      </c>
    </row>
    <row r="62" spans="1:39">
      <c r="AE62" t="s">
        <v>245</v>
      </c>
      <c r="AF62" t="s">
        <v>246</v>
      </c>
      <c r="AG62" t="s">
        <v>141</v>
      </c>
      <c r="AH62" t="s">
        <v>247</v>
      </c>
    </row>
    <row r="63" spans="1:39">
      <c r="AH63" t="s">
        <v>248</v>
      </c>
    </row>
    <row r="64" spans="1:39">
      <c r="AH64" t="s">
        <v>249</v>
      </c>
    </row>
    <row r="99" spans="1:39">
      <c r="A99" t="n">
        <v>12</v>
      </c>
      <c r="K99" t="n">
        <v>4</v>
      </c>
      <c r="U99" t="n">
        <v>4</v>
      </c>
      <c r="AE99" t="n">
        <v>4</v>
      </c>
    </row>
    <row r="100" spans="1:39">
      <c r="A100" s="11" t="s">
        <v>160</v>
      </c>
      <c r="B100" s="11" t="s">
        <v>161</v>
      </c>
      <c r="C100" s="11" t="s">
        <v>162</v>
      </c>
      <c r="D100" s="11" t="s">
        <v>17</v>
      </c>
      <c r="E100" s="11" t="s">
        <v>18</v>
      </c>
      <c r="F100" s="11" t="s">
        <v>19</v>
      </c>
      <c r="G100" s="11" t="s">
        <v>20</v>
      </c>
      <c r="H100" s="11" t="n"/>
      <c r="K100" s="11" t="s">
        <v>160</v>
      </c>
      <c r="L100" s="11" t="s">
        <v>161</v>
      </c>
      <c r="M100" s="11" t="s">
        <v>162</v>
      </c>
      <c r="N100" s="11" t="s">
        <v>17</v>
      </c>
      <c r="O100" s="11" t="s">
        <v>18</v>
      </c>
      <c r="P100" s="11" t="s">
        <v>19</v>
      </c>
      <c r="Q100" s="11" t="s">
        <v>20</v>
      </c>
      <c r="R100" s="11" t="n"/>
      <c r="U100" s="11" t="s">
        <v>160</v>
      </c>
      <c r="V100" s="11" t="s">
        <v>161</v>
      </c>
      <c r="W100" s="11" t="s">
        <v>162</v>
      </c>
      <c r="X100" s="11" t="s">
        <v>17</v>
      </c>
      <c r="Y100" s="11" t="s">
        <v>18</v>
      </c>
      <c r="Z100" s="11" t="s">
        <v>19</v>
      </c>
      <c r="AA100" s="11" t="s">
        <v>20</v>
      </c>
      <c r="AB100" s="11" t="n"/>
      <c r="AE100" s="11" t="s">
        <v>160</v>
      </c>
      <c r="AF100" s="11" t="s">
        <v>161</v>
      </c>
      <c r="AG100" s="11" t="s">
        <v>162</v>
      </c>
      <c r="AH100" s="11" t="s">
        <v>17</v>
      </c>
      <c r="AI100" s="11" t="s">
        <v>18</v>
      </c>
      <c r="AJ100" s="11" t="s">
        <v>19</v>
      </c>
      <c r="AK100" s="11" t="s">
        <v>20</v>
      </c>
      <c r="AL100" s="11" t="n"/>
    </row>
    <row r="101" spans="1:39">
      <c r="A101" s="12" t="n">
        <v>42743.92238241152</v>
      </c>
      <c r="B101" t="n">
        <v>4.503599628986976e+16</v>
      </c>
      <c r="C101" t="n">
        <v>5</v>
      </c>
      <c r="D101" t="n">
        <v>892240</v>
      </c>
      <c r="E101" t="n">
        <v>879</v>
      </c>
      <c r="F101" t="n">
        <v>3486970</v>
      </c>
      <c r="G101" t="n">
        <v>1589895</v>
      </c>
      <c r="H101" t="s">
        <v>36</v>
      </c>
      <c r="K101" s="12" t="n">
        <v>42743.92238241152</v>
      </c>
      <c r="L101" t="n">
        <v>4.503599628986976e+16</v>
      </c>
      <c r="M101" t="n">
        <v>5</v>
      </c>
      <c r="N101" t="n">
        <v>892240</v>
      </c>
      <c r="O101" t="n">
        <v>879</v>
      </c>
      <c r="P101" t="n">
        <v>3486970</v>
      </c>
      <c r="Q101" t="n">
        <v>1589895</v>
      </c>
      <c r="R101" t="s">
        <v>36</v>
      </c>
      <c r="U101" s="12" t="n">
        <v>42743.92253757279</v>
      </c>
      <c r="V101" t="n">
        <v>4.503599628986978e+16</v>
      </c>
      <c r="W101" t="n">
        <v>5</v>
      </c>
      <c r="X101" t="n">
        <v>650541</v>
      </c>
      <c r="Y101" t="n">
        <v>640</v>
      </c>
      <c r="Z101" t="n">
        <v>3421434</v>
      </c>
      <c r="AA101" t="n">
        <v>1189482</v>
      </c>
      <c r="AB101" t="s">
        <v>37</v>
      </c>
      <c r="AE101" s="12" t="n">
        <v>42743.92267047875</v>
      </c>
      <c r="AF101" t="n">
        <v>4.50359962898698e+16</v>
      </c>
      <c r="AG101" t="n">
        <v>5</v>
      </c>
      <c r="AH101" t="n">
        <v>415236</v>
      </c>
      <c r="AI101" t="n">
        <v>392</v>
      </c>
      <c r="AJ101" t="n">
        <v>1400347</v>
      </c>
      <c r="AK101" t="n">
        <v>3639702</v>
      </c>
      <c r="AL101" t="s">
        <v>38</v>
      </c>
    </row>
    <row r="102" spans="1:39">
      <c r="A102" s="12" t="n">
        <v>42743.92245738445</v>
      </c>
      <c r="B102" t="n">
        <v>4.503599628986978e+16</v>
      </c>
      <c r="C102" t="n">
        <v>5</v>
      </c>
      <c r="D102" t="n">
        <v>1037092</v>
      </c>
      <c r="E102" t="n">
        <v>1023</v>
      </c>
      <c r="F102" t="n">
        <v>3486970</v>
      </c>
      <c r="G102" t="n">
        <v>1552440</v>
      </c>
      <c r="H102" t="s">
        <v>36</v>
      </c>
      <c r="K102" s="12" t="n">
        <v>42743.92245738445</v>
      </c>
      <c r="L102" t="n">
        <v>4.503599628986978e+16</v>
      </c>
      <c r="M102" t="n">
        <v>5</v>
      </c>
      <c r="N102" t="n">
        <v>1037092</v>
      </c>
      <c r="O102" t="n">
        <v>1023</v>
      </c>
      <c r="P102" t="n">
        <v>3486970</v>
      </c>
      <c r="Q102" t="n">
        <v>1552440</v>
      </c>
      <c r="R102" t="s">
        <v>36</v>
      </c>
      <c r="U102" s="12" t="n">
        <v>42743.92260326067</v>
      </c>
      <c r="V102" t="n">
        <v>4.503599628986979e+16</v>
      </c>
      <c r="W102" t="n">
        <v>5</v>
      </c>
      <c r="X102" t="n">
        <v>687775</v>
      </c>
      <c r="Y102" t="n">
        <v>671</v>
      </c>
      <c r="Z102" t="n">
        <v>3421434</v>
      </c>
      <c r="AA102" t="n">
        <v>1287200</v>
      </c>
      <c r="AB102" t="s">
        <v>37</v>
      </c>
      <c r="AE102" s="12" t="n">
        <v>42743.92273483538</v>
      </c>
      <c r="AF102" t="n">
        <v>4.503599628986981e+16</v>
      </c>
      <c r="AG102" t="n">
        <v>5</v>
      </c>
      <c r="AH102" t="n">
        <v>411518</v>
      </c>
      <c r="AI102" t="n">
        <v>390</v>
      </c>
      <c r="AJ102" t="n">
        <v>1400347</v>
      </c>
      <c r="AK102" t="n">
        <v>3662178</v>
      </c>
      <c r="AL102" t="s">
        <v>38</v>
      </c>
    </row>
    <row r="103" spans="1:39">
      <c r="A103" s="12" t="n">
        <v>42743.92253757279</v>
      </c>
      <c r="B103" t="n">
        <v>4.503599628986978e+16</v>
      </c>
      <c r="C103" t="n">
        <v>5</v>
      </c>
      <c r="D103" t="n">
        <v>650541</v>
      </c>
      <c r="E103" t="n">
        <v>640</v>
      </c>
      <c r="F103" t="n">
        <v>3421434</v>
      </c>
      <c r="G103" t="n">
        <v>1189482</v>
      </c>
      <c r="H103" t="s">
        <v>37</v>
      </c>
      <c r="K103" s="12" t="n">
        <v>42743.92418798628</v>
      </c>
      <c r="L103" t="n">
        <v>4.503599628987014e+16</v>
      </c>
      <c r="M103" t="n">
        <v>5</v>
      </c>
      <c r="N103" t="n">
        <v>690019</v>
      </c>
      <c r="O103" t="n">
        <v>678</v>
      </c>
      <c r="P103" t="n">
        <v>3486970</v>
      </c>
      <c r="Q103" t="n">
        <v>1532871</v>
      </c>
      <c r="R103" t="s">
        <v>36</v>
      </c>
      <c r="U103" s="12" t="n">
        <v>42743.9243226559</v>
      </c>
      <c r="V103" t="n">
        <v>4.503599628987015e+16</v>
      </c>
      <c r="W103" t="n">
        <v>5</v>
      </c>
      <c r="X103" t="n">
        <v>683796</v>
      </c>
      <c r="Y103" t="n">
        <v>674</v>
      </c>
      <c r="Z103" t="n">
        <v>3421434</v>
      </c>
      <c r="AA103" t="n">
        <v>1228386</v>
      </c>
      <c r="AB103" t="s">
        <v>37</v>
      </c>
      <c r="AE103" s="12" t="n">
        <v>42743.92446345339</v>
      </c>
      <c r="AF103" t="n">
        <v>4.503599628987017e+16</v>
      </c>
      <c r="AG103" t="n">
        <v>5</v>
      </c>
      <c r="AH103" t="n">
        <v>513723</v>
      </c>
      <c r="AI103" t="n">
        <v>489</v>
      </c>
      <c r="AJ103" t="n">
        <v>1400347</v>
      </c>
      <c r="AK103" t="n">
        <v>3635424</v>
      </c>
      <c r="AL103" t="s">
        <v>38</v>
      </c>
    </row>
    <row r="104" spans="1:39">
      <c r="A104" s="12" t="n">
        <v>42743.92260326067</v>
      </c>
      <c r="B104" t="n">
        <v>4.503599628986979e+16</v>
      </c>
      <c r="C104" t="n">
        <v>5</v>
      </c>
      <c r="D104" t="n">
        <v>687775</v>
      </c>
      <c r="E104" t="n">
        <v>671</v>
      </c>
      <c r="F104" t="n">
        <v>3421434</v>
      </c>
      <c r="G104" t="n">
        <v>1287200</v>
      </c>
      <c r="H104" t="s">
        <v>37</v>
      </c>
      <c r="K104" s="12" t="n">
        <v>42743.92425495317</v>
      </c>
      <c r="L104" t="n">
        <v>4.503599628987014e+16</v>
      </c>
      <c r="M104" t="n">
        <v>5</v>
      </c>
      <c r="N104" t="n">
        <v>689084</v>
      </c>
      <c r="O104" t="n">
        <v>677</v>
      </c>
      <c r="P104" t="n">
        <v>3486970</v>
      </c>
      <c r="Q104" t="n">
        <v>1535416</v>
      </c>
      <c r="R104" t="s">
        <v>36</v>
      </c>
      <c r="U104" s="12" t="n">
        <v>42743.92439378076</v>
      </c>
      <c r="V104" t="n">
        <v>4.503599628987016e+16</v>
      </c>
      <c r="W104" t="n">
        <v>5</v>
      </c>
      <c r="X104" t="n">
        <v>661217</v>
      </c>
      <c r="Y104" t="n">
        <v>651</v>
      </c>
      <c r="Z104" t="n">
        <v>3421434</v>
      </c>
      <c r="AA104" t="n">
        <v>1208922</v>
      </c>
      <c r="AB104" t="s">
        <v>37</v>
      </c>
      <c r="AE104" s="12" t="n">
        <v>42743.92453987823</v>
      </c>
      <c r="AF104" t="n">
        <v>4.503599628987018e+16</v>
      </c>
      <c r="AG104" t="n">
        <v>5</v>
      </c>
      <c r="AH104" t="n">
        <v>567024</v>
      </c>
      <c r="AI104" t="n">
        <v>533</v>
      </c>
      <c r="AJ104" t="n">
        <v>1400347</v>
      </c>
      <c r="AK104" t="n">
        <v>3889554</v>
      </c>
      <c r="AL104" t="s">
        <v>38</v>
      </c>
    </row>
    <row r="105" spans="1:39">
      <c r="A105" s="12" t="n">
        <v>42743.92267047875</v>
      </c>
      <c r="B105" t="n">
        <v>4.50359962898698e+16</v>
      </c>
      <c r="C105" t="n">
        <v>5</v>
      </c>
      <c r="D105" t="n">
        <v>415236</v>
      </c>
      <c r="E105" t="n">
        <v>392</v>
      </c>
      <c r="F105" t="n">
        <v>1400347</v>
      </c>
      <c r="G105" t="n">
        <v>3639702</v>
      </c>
      <c r="H105" t="s">
        <v>38</v>
      </c>
    </row>
    <row r="106" spans="1:39">
      <c r="A106" s="12" t="n">
        <v>42743.92273483538</v>
      </c>
      <c r="B106" t="n">
        <v>4.503599628986981e+16</v>
      </c>
      <c r="C106" t="n">
        <v>5</v>
      </c>
      <c r="D106" t="n">
        <v>411518</v>
      </c>
      <c r="E106" t="n">
        <v>390</v>
      </c>
      <c r="F106" t="n">
        <v>1400347</v>
      </c>
      <c r="G106" t="n">
        <v>3662178</v>
      </c>
      <c r="H106" t="s">
        <v>38</v>
      </c>
    </row>
    <row r="107" spans="1:39">
      <c r="A107" s="12" t="n">
        <v>42743.92418798628</v>
      </c>
      <c r="B107" t="n">
        <v>4.503599628987014e+16</v>
      </c>
      <c r="C107" t="n">
        <v>5</v>
      </c>
      <c r="D107" t="n">
        <v>690019</v>
      </c>
      <c r="E107" t="n">
        <v>678</v>
      </c>
      <c r="F107" t="n">
        <v>3486970</v>
      </c>
      <c r="G107" t="n">
        <v>1532871</v>
      </c>
      <c r="H107" t="s">
        <v>36</v>
      </c>
    </row>
    <row r="108" spans="1:39">
      <c r="A108" s="12" t="n">
        <v>42743.92425495317</v>
      </c>
      <c r="B108" t="n">
        <v>4.503599628987014e+16</v>
      </c>
      <c r="C108" t="n">
        <v>5</v>
      </c>
      <c r="D108" t="n">
        <v>689084</v>
      </c>
      <c r="E108" t="n">
        <v>677</v>
      </c>
      <c r="F108" t="n">
        <v>3486970</v>
      </c>
      <c r="G108" t="n">
        <v>1535416</v>
      </c>
      <c r="H108" t="s">
        <v>36</v>
      </c>
    </row>
    <row r="109" spans="1:39">
      <c r="A109" s="12" t="n">
        <v>42743.9243226559</v>
      </c>
      <c r="B109" t="n">
        <v>4.503599628987015e+16</v>
      </c>
      <c r="C109" t="n">
        <v>5</v>
      </c>
      <c r="D109" t="n">
        <v>683796</v>
      </c>
      <c r="E109" t="n">
        <v>674</v>
      </c>
      <c r="F109" t="n">
        <v>3421434</v>
      </c>
      <c r="G109" t="n">
        <v>1228386</v>
      </c>
      <c r="H109" t="s">
        <v>37</v>
      </c>
    </row>
    <row r="110" spans="1:39">
      <c r="A110" s="12" t="n">
        <v>42743.92439378076</v>
      </c>
      <c r="B110" t="n">
        <v>4.503599628987016e+16</v>
      </c>
      <c r="C110" t="n">
        <v>5</v>
      </c>
      <c r="D110" t="n">
        <v>661217</v>
      </c>
      <c r="E110" t="n">
        <v>651</v>
      </c>
      <c r="F110" t="n">
        <v>3421434</v>
      </c>
      <c r="G110" t="n">
        <v>1208922</v>
      </c>
      <c r="H110" t="s">
        <v>37</v>
      </c>
    </row>
    <row r="111" spans="1:39">
      <c r="A111" s="12" t="n">
        <v>42743.92446345339</v>
      </c>
      <c r="B111" t="n">
        <v>4.503599628987017e+16</v>
      </c>
      <c r="C111" t="n">
        <v>5</v>
      </c>
      <c r="D111" t="n">
        <v>513723</v>
      </c>
      <c r="E111" t="n">
        <v>489</v>
      </c>
      <c r="F111" t="n">
        <v>1400347</v>
      </c>
      <c r="G111" t="n">
        <v>3635424</v>
      </c>
      <c r="H111" t="s">
        <v>38</v>
      </c>
    </row>
    <row r="112" spans="1:39">
      <c r="A112" s="12" t="n">
        <v>42743.92453987823</v>
      </c>
      <c r="B112" t="n">
        <v>4.503599628987018e+16</v>
      </c>
      <c r="C112" t="n">
        <v>5</v>
      </c>
      <c r="D112" t="n">
        <v>567024</v>
      </c>
      <c r="E112" t="n">
        <v>533</v>
      </c>
      <c r="F112" t="n">
        <v>1400347</v>
      </c>
      <c r="G112" t="n">
        <v>3889554</v>
      </c>
      <c r="H112" t="s">
        <v>38</v>
      </c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K9">
    <cfRule dxfId="0" operator="greaterThan" priority="13" stopIfTrue="1" type="cellIs">
      <formula>DBD!$K9</formula>
    </cfRule>
    <cfRule dxfId="1" operator="lessThan" priority="14" stopIfTrue="1" type="cellIs">
      <formula>DBD!$K9</formula>
    </cfRule>
    <cfRule dxfId="2" operator="equal" priority="15" stopIfTrue="1" type="cellIs">
      <formula>DBD!$K9</formula>
    </cfRule>
  </conditionalFormatting>
  <conditionalFormatting sqref="L9">
    <cfRule dxfId="0" operator="greaterThan" priority="16" stopIfTrue="1" type="cellIs">
      <formula>DBD!$L9</formula>
    </cfRule>
    <cfRule dxfId="1" operator="lessThan" priority="17" stopIfTrue="1" type="cellIs">
      <formula>DBD!$L9</formula>
    </cfRule>
    <cfRule dxfId="2" operator="equal" priority="18" stopIfTrue="1" type="cellIs">
      <formula>DBD!$L9</formula>
    </cfRule>
  </conditionalFormatting>
  <conditionalFormatting sqref="M9">
    <cfRule dxfId="0" operator="greaterThan" priority="19" stopIfTrue="1" type="cellIs">
      <formula>DBD!$M9</formula>
    </cfRule>
    <cfRule dxfId="1" operator="lessThan" priority="20" stopIfTrue="1" type="cellIs">
      <formula>DBD!$M9</formula>
    </cfRule>
    <cfRule dxfId="2" operator="equal" priority="21" stopIfTrue="1" type="cellIs">
      <formula>DBD!$M9</formula>
    </cfRule>
  </conditionalFormatting>
  <conditionalFormatting sqref="N9">
    <cfRule dxfId="0" operator="greaterThan" priority="22" stopIfTrue="1" type="cellIs">
      <formula>DBD!$N9</formula>
    </cfRule>
    <cfRule dxfId="1" operator="lessThan" priority="23" stopIfTrue="1" type="cellIs">
      <formula>DBD!$N9</formula>
    </cfRule>
    <cfRule dxfId="2" operator="equal" priority="24" stopIfTrue="1" type="cellIs">
      <formula>DBD!$N9</formula>
    </cfRule>
  </conditionalFormatting>
  <conditionalFormatting sqref="U9">
    <cfRule dxfId="0" operator="greaterThan" priority="25" stopIfTrue="1" type="cellIs">
      <formula>DBD!$U9</formula>
    </cfRule>
    <cfRule dxfId="1" operator="lessThan" priority="26" stopIfTrue="1" type="cellIs">
      <formula>DBD!$U9</formula>
    </cfRule>
    <cfRule dxfId="2" operator="equal" priority="27" stopIfTrue="1" type="cellIs">
      <formula>DBD!$U9</formula>
    </cfRule>
  </conditionalFormatting>
  <conditionalFormatting sqref="V9">
    <cfRule dxfId="0" operator="greaterThan" priority="28" stopIfTrue="1" type="cellIs">
      <formula>DBD!$V9</formula>
    </cfRule>
    <cfRule dxfId="1" operator="lessThan" priority="29" stopIfTrue="1" type="cellIs">
      <formula>DBD!$V9</formula>
    </cfRule>
    <cfRule dxfId="2" operator="equal" priority="30" stopIfTrue="1" type="cellIs">
      <formula>DBD!$V9</formula>
    </cfRule>
  </conditionalFormatting>
  <conditionalFormatting sqref="W9">
    <cfRule dxfId="0" operator="greaterThan" priority="31" stopIfTrue="1" type="cellIs">
      <formula>DBD!$W9</formula>
    </cfRule>
    <cfRule dxfId="1" operator="lessThan" priority="32" stopIfTrue="1" type="cellIs">
      <formula>DBD!$W9</formula>
    </cfRule>
    <cfRule dxfId="2" operator="equal" priority="33" stopIfTrue="1" type="cellIs">
      <formula>DBD!$W9</formula>
    </cfRule>
  </conditionalFormatting>
  <conditionalFormatting sqref="X9">
    <cfRule dxfId="0" operator="greaterThan" priority="34" stopIfTrue="1" type="cellIs">
      <formula>DBD!$X9</formula>
    </cfRule>
    <cfRule dxfId="1" operator="lessThan" priority="35" stopIfTrue="1" type="cellIs">
      <formula>DBD!$X9</formula>
    </cfRule>
    <cfRule dxfId="2" operator="equal" priority="36" stopIfTrue="1" type="cellIs">
      <formula>DBD!$X9</formula>
    </cfRule>
  </conditionalFormatting>
  <conditionalFormatting sqref="AE9">
    <cfRule dxfId="0" operator="greaterThan" priority="37" stopIfTrue="1" type="cellIs">
      <formula>DBD!$AE9</formula>
    </cfRule>
    <cfRule dxfId="1" operator="lessThan" priority="38" stopIfTrue="1" type="cellIs">
      <formula>DBD!$AE9</formula>
    </cfRule>
    <cfRule dxfId="2" operator="equal" priority="39" stopIfTrue="1" type="cellIs">
      <formula>DBD!$AE9</formula>
    </cfRule>
  </conditionalFormatting>
  <conditionalFormatting sqref="AF9">
    <cfRule dxfId="0" operator="greaterThan" priority="40" stopIfTrue="1" type="cellIs">
      <formula>DBD!$AF9</formula>
    </cfRule>
    <cfRule dxfId="1" operator="lessThan" priority="41" stopIfTrue="1" type="cellIs">
      <formula>DBD!$AF9</formula>
    </cfRule>
    <cfRule dxfId="2" operator="equal" priority="42" stopIfTrue="1" type="cellIs">
      <formula>DBD!$AF9</formula>
    </cfRule>
  </conditionalFormatting>
  <conditionalFormatting sqref="AG9">
    <cfRule dxfId="0" operator="greaterThan" priority="43" stopIfTrue="1" type="cellIs">
      <formula>DBD!$AG9</formula>
    </cfRule>
    <cfRule dxfId="1" operator="lessThan" priority="44" stopIfTrue="1" type="cellIs">
      <formula>DBD!$AG9</formula>
    </cfRule>
    <cfRule dxfId="2" operator="equal" priority="45" stopIfTrue="1" type="cellIs">
      <formula>DBD!$AG9</formula>
    </cfRule>
  </conditionalFormatting>
  <conditionalFormatting sqref="AH9">
    <cfRule dxfId="0" operator="greaterThan" priority="46" stopIfTrue="1" type="cellIs">
      <formula>DBD!$AH9</formula>
    </cfRule>
    <cfRule dxfId="1" operator="lessThan" priority="47" stopIfTrue="1" type="cellIs">
      <formula>DBD!$AH9</formula>
    </cfRule>
    <cfRule dxfId="2" operator="equal" priority="48" stopIfTrue="1" type="cellIs">
      <formula>DBD!$AH9</formula>
    </cfRule>
  </conditionalFormatting>
  <conditionalFormatting sqref="A14">
    <cfRule dxfId="0" operator="greaterThan" priority="49" stopIfTrue="1" type="cellIs">
      <formula>DBD!$A14</formula>
    </cfRule>
    <cfRule dxfId="1" operator="lessThan" priority="50" stopIfTrue="1" type="cellIs">
      <formula>DBD!$A14</formula>
    </cfRule>
    <cfRule dxfId="2" operator="equal" priority="51" stopIfTrue="1" type="cellIs">
      <formula>DBD!$A14</formula>
    </cfRule>
  </conditionalFormatting>
  <conditionalFormatting sqref="B14">
    <cfRule dxfId="0" operator="greaterThan" priority="52" stopIfTrue="1" type="cellIs">
      <formula>DBD!$B14</formula>
    </cfRule>
    <cfRule dxfId="1" operator="lessThan" priority="53" stopIfTrue="1" type="cellIs">
      <formula>DBD!$B14</formula>
    </cfRule>
    <cfRule dxfId="2" operator="equal" priority="54" stopIfTrue="1" type="cellIs">
      <formula>DBD!$B14</formula>
    </cfRule>
  </conditionalFormatting>
  <conditionalFormatting sqref="C14">
    <cfRule dxfId="0" operator="greaterThan" priority="55" stopIfTrue="1" type="cellIs">
      <formula>DBD!$C14</formula>
    </cfRule>
    <cfRule dxfId="1" operator="lessThan" priority="56" stopIfTrue="1" type="cellIs">
      <formula>DBD!$C14</formula>
    </cfRule>
    <cfRule dxfId="2" operator="equal" priority="57" stopIfTrue="1" type="cellIs">
      <formula>DBD!$C14</formula>
    </cfRule>
  </conditionalFormatting>
  <conditionalFormatting sqref="D14">
    <cfRule dxfId="0" operator="greaterThan" priority="58" stopIfTrue="1" type="cellIs">
      <formula>DBD!$D14</formula>
    </cfRule>
    <cfRule dxfId="1" operator="lessThan" priority="59" stopIfTrue="1" type="cellIs">
      <formula>DBD!$D14</formula>
    </cfRule>
    <cfRule dxfId="2" operator="equal" priority="60" stopIfTrue="1" type="cellIs">
      <formula>DBD!$D14</formula>
    </cfRule>
  </conditionalFormatting>
  <conditionalFormatting sqref="E14">
    <cfRule dxfId="0" operator="greaterThan" priority="61" stopIfTrue="1" type="cellIs">
      <formula>DBD!$E14</formula>
    </cfRule>
    <cfRule dxfId="1" operator="lessThan" priority="62" stopIfTrue="1" type="cellIs">
      <formula>DBD!$E14</formula>
    </cfRule>
    <cfRule dxfId="2" operator="equal" priority="63" stopIfTrue="1" type="cellIs">
      <formula>DBD!$E14</formula>
    </cfRule>
  </conditionalFormatting>
  <conditionalFormatting sqref="F14">
    <cfRule dxfId="0" operator="greaterThan" priority="64" stopIfTrue="1" type="cellIs">
      <formula>DBD!$F14</formula>
    </cfRule>
    <cfRule dxfId="1" operator="lessThan" priority="65" stopIfTrue="1" type="cellIs">
      <formula>DBD!$F14</formula>
    </cfRule>
    <cfRule dxfId="2" operator="equal" priority="66" stopIfTrue="1" type="cellIs">
      <formula>DBD!$F14</formula>
    </cfRule>
  </conditionalFormatting>
  <conditionalFormatting sqref="G14">
    <cfRule dxfId="0" operator="greaterThan" priority="67" stopIfTrue="1" type="cellIs">
      <formula>DBD!$G14</formula>
    </cfRule>
    <cfRule dxfId="1" operator="lessThan" priority="68" stopIfTrue="1" type="cellIs">
      <formula>DBD!$G14</formula>
    </cfRule>
    <cfRule dxfId="2" operator="equal" priority="69" stopIfTrue="1" type="cellIs">
      <formula>DBD!$G14</formula>
    </cfRule>
  </conditionalFormatting>
  <conditionalFormatting sqref="H14">
    <cfRule dxfId="0" operator="greaterThan" priority="70" stopIfTrue="1" type="cellIs">
      <formula>DBD!$H14</formula>
    </cfRule>
    <cfRule dxfId="1" operator="lessThan" priority="71" stopIfTrue="1" type="cellIs">
      <formula>DBD!$H14</formula>
    </cfRule>
    <cfRule dxfId="2" operator="equal" priority="72" stopIfTrue="1" type="cellIs">
      <formula>DBD!$H14</formula>
    </cfRule>
  </conditionalFormatting>
  <conditionalFormatting sqref="I14">
    <cfRule dxfId="0" operator="greaterThan" priority="73" stopIfTrue="1" type="cellIs">
      <formula>DBD!$I14</formula>
    </cfRule>
    <cfRule dxfId="1" operator="lessThan" priority="74" stopIfTrue="1" type="cellIs">
      <formula>DBD!$I14</formula>
    </cfRule>
    <cfRule dxfId="2" operator="equal" priority="75" stopIfTrue="1" type="cellIs">
      <formula>DBD!$I14</formula>
    </cfRule>
  </conditionalFormatting>
  <conditionalFormatting sqref="A19:ZZ99">
    <cfRule dxfId="3" operator="containsText" priority="76" text="&gt; JOIN" type="containsText">
      <formula>NOT(ISERROR(SEARCH("&gt; JOIN",A19)))</formula>
    </cfRule>
    <cfRule dxfId="4" operator="containsText" priority="77" text="Filter" type="containsText">
      <formula>NOT(ISERROR(SEARCH("Filter",A19)))</formula>
    </cfRule>
    <cfRule dxfId="2" operator="containsText" priority="78" text="Join Cond" type="containsText">
      <formula>NOT(ISERROR(SEARCH("Join Cond",A19)))</formula>
    </cfRule>
    <cfRule dxfId="5" operator="containsText" priority="79" text="Projection:" type="containsText">
      <formula>NOT(ISERROR(SEARCH("Projection:",A19)))</formula>
    </cfRule>
    <cfRule dxfId="6" operator="containsText" priority="80" text="SELECT" type="containsText">
      <formula>NOT(ISERROR(SEARCH("SELECT",A19)))</formula>
    </cfRule>
    <cfRule dxfId="7" operator="containsText" priority="81" text="SORT [" type="containsText">
      <formula>NOT(ISERROR(SEARCH("SORT [",A19)))</formula>
    </cfRule>
    <cfRule dxfId="0" operator="containsText" priority="82" text="&gt; GROUPBY" type="containsText">
      <formula>NOT(ISERROR(SEARCH("&gt; GROUPBY",A19)))</formula>
    </cfRule>
    <cfRule dxfId="8" operator="containsText" priority="83" text="Outer -&gt; STORAGE" type="containsText">
      <formula>NOT(ISERROR(SEARCH("Outer -&gt; STORAGE",A19)))</formula>
    </cfRule>
    <cfRule dxfId="1" operator="containsText" priority="84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10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  <col customWidth="1" max="31" min="31" width="22"/>
    <col customWidth="1" max="32" min="32" width="29"/>
    <col customWidth="1" max="33" min="33" width="22"/>
    <col customWidth="1" max="34" min="34" width="22"/>
    <col customWidth="1" max="35" min="35" width="29"/>
    <col customWidth="1" max="36" min="36" width="14"/>
    <col customWidth="1" max="37" min="37" width="8"/>
  </cols>
  <sheetData>
    <row r="1" spans="1:39">
      <c r="A1" t="s">
        <v>1</v>
      </c>
      <c r="B1" s="2" t="s">
        <v>2</v>
      </c>
    </row>
    <row r="2" spans="1:39">
      <c r="A2" t="s">
        <v>3</v>
      </c>
      <c r="B2" s="2" t="s">
        <v>4</v>
      </c>
      <c r="C2" s="2" t="s">
        <v>5</v>
      </c>
      <c r="D2" s="2" t="s">
        <v>6</v>
      </c>
    </row>
    <row r="3" spans="1:39">
      <c r="A3" t="s">
        <v>8</v>
      </c>
      <c r="B3" s="1" t="s">
        <v>250</v>
      </c>
    </row>
    <row r="4" spans="1:39">
      <c r="A4" t="s">
        <v>10</v>
      </c>
    </row>
    <row r="5" spans="1:39">
      <c r="A5" s="6" t="s">
        <v>15</v>
      </c>
      <c r="L5" s="2" t="n"/>
      <c r="V5" s="2" t="n"/>
      <c r="AF5" s="2" t="n"/>
    </row>
    <row r="8" spans="1:39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  <c r="AE8" s="8" t="n"/>
      <c r="AF8" s="8" t="n"/>
      <c r="AG8" s="8" t="n"/>
      <c r="AH8" s="8" t="n"/>
      <c r="AI8" s="8" t="n"/>
    </row>
    <row r="9" spans="1:3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0" spans="1:39">
      <c r="A10">
        <f>DBD!A9-A9</f>
        <v/>
      </c>
      <c r="B10">
        <f>DBD!B9-B9</f>
        <v/>
      </c>
      <c r="C10">
        <f>DBD!C9-C9</f>
        <v/>
      </c>
      <c r="D10">
        <f>DBD!D9-D9</f>
        <v/>
      </c>
    </row>
    <row r="12" spans="1:39">
      <c r="A12" s="5" t="s">
        <v>11</v>
      </c>
    </row>
    <row r="13" spans="1:39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S13" s="8" t="n"/>
      <c r="AC13" s="8" t="n"/>
      <c r="AM13" s="8" t="n"/>
    </row>
    <row r="14" spans="1:39">
      <c r="A14" t="n">
        <v>11382838</v>
      </c>
      <c r="B14" t="n">
        <v>208268373</v>
      </c>
      <c r="C14" t="n">
        <v>1351</v>
      </c>
      <c r="D14" t="n">
        <v>53717231</v>
      </c>
      <c r="E14" t="n">
        <v>7560552</v>
      </c>
      <c r="F14" t="n">
        <v>42054359</v>
      </c>
      <c r="G14" t="n">
        <v>408</v>
      </c>
      <c r="H14" t="n">
        <v>706870</v>
      </c>
      <c r="I14" t="n">
        <v>323691982</v>
      </c>
    </row>
    <row r="15" spans="1:3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39">
      <c r="K17" s="2" t="n"/>
      <c r="U17" s="2" t="n"/>
      <c r="AE17" s="2" t="n"/>
    </row>
    <row r="18" spans="1:3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  <c r="AE18" s="8" t="n"/>
      <c r="AF18" s="8" t="n"/>
      <c r="AG18" s="8" t="n"/>
      <c r="AH18" s="8" t="n"/>
      <c r="AI18" s="8" t="n"/>
    </row>
    <row r="99" spans="1:39">
      <c r="A99" t="n">
        <v>0</v>
      </c>
    </row>
    <row r="100" spans="1:39">
      <c r="A100" s="11" t="s">
        <v>160</v>
      </c>
      <c r="B100" s="11" t="s">
        <v>161</v>
      </c>
      <c r="C100" s="11" t="s">
        <v>162</v>
      </c>
      <c r="D100" s="11" t="s">
        <v>17</v>
      </c>
      <c r="E100" s="11" t="s">
        <v>18</v>
      </c>
      <c r="F100" s="11" t="s">
        <v>19</v>
      </c>
      <c r="G100" s="11" t="s">
        <v>20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A14">
    <cfRule dxfId="0" operator="greaterThan" priority="13" stopIfTrue="1" type="cellIs">
      <formula>DBD!$A14</formula>
    </cfRule>
    <cfRule dxfId="1" operator="lessThan" priority="14" stopIfTrue="1" type="cellIs">
      <formula>DBD!$A14</formula>
    </cfRule>
    <cfRule dxfId="2" operator="equal" priority="15" stopIfTrue="1" type="cellIs">
      <formula>DBD!$A14</formula>
    </cfRule>
  </conditionalFormatting>
  <conditionalFormatting sqref="B14">
    <cfRule dxfId="0" operator="greaterThan" priority="16" stopIfTrue="1" type="cellIs">
      <formula>DBD!$B14</formula>
    </cfRule>
    <cfRule dxfId="1" operator="lessThan" priority="17" stopIfTrue="1" type="cellIs">
      <formula>DBD!$B14</formula>
    </cfRule>
    <cfRule dxfId="2" operator="equal" priority="18" stopIfTrue="1" type="cellIs">
      <formula>DBD!$B14</formula>
    </cfRule>
  </conditionalFormatting>
  <conditionalFormatting sqref="C14">
    <cfRule dxfId="0" operator="greaterThan" priority="19" stopIfTrue="1" type="cellIs">
      <formula>DBD!$C14</formula>
    </cfRule>
    <cfRule dxfId="1" operator="lessThan" priority="20" stopIfTrue="1" type="cellIs">
      <formula>DBD!$C14</formula>
    </cfRule>
    <cfRule dxfId="2" operator="equal" priority="21" stopIfTrue="1" type="cellIs">
      <formula>DBD!$C14</formula>
    </cfRule>
  </conditionalFormatting>
  <conditionalFormatting sqref="D14">
    <cfRule dxfId="0" operator="greaterThan" priority="22" stopIfTrue="1" type="cellIs">
      <formula>DBD!$D14</formula>
    </cfRule>
    <cfRule dxfId="1" operator="lessThan" priority="23" stopIfTrue="1" type="cellIs">
      <formula>DBD!$D14</formula>
    </cfRule>
    <cfRule dxfId="2" operator="equal" priority="24" stopIfTrue="1" type="cellIs">
      <formula>DBD!$D14</formula>
    </cfRule>
  </conditionalFormatting>
  <conditionalFormatting sqref="E14">
    <cfRule dxfId="0" operator="greaterThan" priority="25" stopIfTrue="1" type="cellIs">
      <formula>DBD!$E14</formula>
    </cfRule>
    <cfRule dxfId="1" operator="lessThan" priority="26" stopIfTrue="1" type="cellIs">
      <formula>DBD!$E14</formula>
    </cfRule>
    <cfRule dxfId="2" operator="equal" priority="27" stopIfTrue="1" type="cellIs">
      <formula>DBD!$E14</formula>
    </cfRule>
  </conditionalFormatting>
  <conditionalFormatting sqref="F14">
    <cfRule dxfId="0" operator="greaterThan" priority="28" stopIfTrue="1" type="cellIs">
      <formula>DBD!$F14</formula>
    </cfRule>
    <cfRule dxfId="1" operator="lessThan" priority="29" stopIfTrue="1" type="cellIs">
      <formula>DBD!$F14</formula>
    </cfRule>
    <cfRule dxfId="2" operator="equal" priority="30" stopIfTrue="1" type="cellIs">
      <formula>DBD!$F14</formula>
    </cfRule>
  </conditionalFormatting>
  <conditionalFormatting sqref="G14">
    <cfRule dxfId="0" operator="greaterThan" priority="31" stopIfTrue="1" type="cellIs">
      <formula>DBD!$G14</formula>
    </cfRule>
    <cfRule dxfId="1" operator="lessThan" priority="32" stopIfTrue="1" type="cellIs">
      <formula>DBD!$G14</formula>
    </cfRule>
    <cfRule dxfId="2" operator="equal" priority="33" stopIfTrue="1" type="cellIs">
      <formula>DBD!$G14</formula>
    </cfRule>
  </conditionalFormatting>
  <conditionalFormatting sqref="H14">
    <cfRule dxfId="0" operator="greaterThan" priority="34" stopIfTrue="1" type="cellIs">
      <formula>DBD!$H14</formula>
    </cfRule>
    <cfRule dxfId="1" operator="lessThan" priority="35" stopIfTrue="1" type="cellIs">
      <formula>DBD!$H14</formula>
    </cfRule>
    <cfRule dxfId="2" operator="equal" priority="36" stopIfTrue="1" type="cellIs">
      <formula>DBD!$H14</formula>
    </cfRule>
  </conditionalFormatting>
  <conditionalFormatting sqref="I14">
    <cfRule dxfId="0" operator="greaterThan" priority="37" stopIfTrue="1" type="cellIs">
      <formula>DBD!$I14</formula>
    </cfRule>
    <cfRule dxfId="1" operator="lessThan" priority="38" stopIfTrue="1" type="cellIs">
      <formula>DBD!$I14</formula>
    </cfRule>
    <cfRule dxfId="2" operator="equal" priority="39" stopIfTrue="1" type="cellIs">
      <formula>DBD!$I14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106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  <col customWidth="1" max="31" min="31" width="22"/>
    <col customWidth="1" max="32" min="32" width="29"/>
    <col customWidth="1" max="33" min="33" width="22"/>
    <col customWidth="1" max="34" min="34" width="22"/>
    <col customWidth="1" max="35" min="35" width="29"/>
    <col customWidth="1" max="36" min="36" width="14"/>
    <col customWidth="1" max="37" min="37" width="8"/>
  </cols>
  <sheetData>
    <row r="1" spans="1:39">
      <c r="A1" t="s">
        <v>1</v>
      </c>
      <c r="B1" s="2" t="s">
        <v>2</v>
      </c>
    </row>
    <row r="2" spans="1:39">
      <c r="A2" t="s">
        <v>3</v>
      </c>
      <c r="B2" s="2" t="s">
        <v>4</v>
      </c>
      <c r="C2" s="2" t="s">
        <v>5</v>
      </c>
      <c r="D2" s="2" t="s">
        <v>6</v>
      </c>
    </row>
    <row r="3" spans="1:39">
      <c r="A3" t="s">
        <v>8</v>
      </c>
      <c r="B3" s="1" t="s">
        <v>14</v>
      </c>
    </row>
    <row r="4" spans="1:39">
      <c r="A4" t="s">
        <v>10</v>
      </c>
    </row>
    <row r="5" spans="1:39">
      <c r="A5" s="6" t="s">
        <v>15</v>
      </c>
      <c r="K5" t="s">
        <v>16</v>
      </c>
      <c r="L5" s="2" t="s">
        <v>4</v>
      </c>
      <c r="U5" t="s">
        <v>16</v>
      </c>
      <c r="V5" s="2" t="s">
        <v>5</v>
      </c>
      <c r="AE5" t="s">
        <v>16</v>
      </c>
      <c r="AF5" s="2" t="s">
        <v>6</v>
      </c>
    </row>
    <row r="8" spans="1:39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U8" s="3" t="s">
        <v>17</v>
      </c>
      <c r="V8" s="3" t="s">
        <v>18</v>
      </c>
      <c r="W8" s="3" t="s">
        <v>19</v>
      </c>
      <c r="X8" s="3" t="s">
        <v>20</v>
      </c>
      <c r="Y8" s="3" t="s">
        <v>21</v>
      </c>
      <c r="AE8" s="3" t="s">
        <v>17</v>
      </c>
      <c r="AF8" s="3" t="s">
        <v>18</v>
      </c>
      <c r="AG8" s="3" t="s">
        <v>19</v>
      </c>
      <c r="AH8" s="3" t="s">
        <v>20</v>
      </c>
      <c r="AI8" s="3" t="s">
        <v>21</v>
      </c>
    </row>
    <row r="9" spans="1:3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  <c r="AE9" s="4">
        <f>AVERAGE(AH101:AH2000)</f>
        <v/>
      </c>
      <c r="AF9" s="4">
        <f>AVERAGE(AI101:AI2000)</f>
        <v/>
      </c>
      <c r="AG9" s="4">
        <f>AVERAGE(AJ101:AJ2000)</f>
        <v/>
      </c>
      <c r="AH9" s="4">
        <f>AVERAGE(AK101:AK2000)</f>
        <v/>
      </c>
      <c r="AI9" s="4">
        <f>COUNT(AH101:AH2000)</f>
        <v/>
      </c>
    </row>
    <row r="10" spans="1:39">
      <c r="A10">
        <f>DBD!A9-A9</f>
        <v/>
      </c>
      <c r="B10">
        <f>DBD!B9-B9</f>
        <v/>
      </c>
      <c r="C10">
        <f>DBD!C9-C9</f>
        <v/>
      </c>
      <c r="D10">
        <f>DBD!D9-D9</f>
        <v/>
      </c>
      <c r="K10">
        <f>DBD!K9-K9</f>
        <v/>
      </c>
      <c r="L10">
        <f>DBD!L9-L9</f>
        <v/>
      </c>
      <c r="M10">
        <f>DBD!M9-M9</f>
        <v/>
      </c>
      <c r="N10">
        <f>DBD!N9-N9</f>
        <v/>
      </c>
      <c r="U10">
        <f>DBD!U9-U9</f>
        <v/>
      </c>
      <c r="V10">
        <f>DBD!V9-V9</f>
        <v/>
      </c>
      <c r="W10">
        <f>DBD!W9-W9</f>
        <v/>
      </c>
      <c r="X10">
        <f>DBD!X9-X9</f>
        <v/>
      </c>
      <c r="AE10">
        <f>DBD!AE9-AE9</f>
        <v/>
      </c>
      <c r="AF10">
        <f>DBD!AF9-AF9</f>
        <v/>
      </c>
      <c r="AG10">
        <f>DBD!AG9-AG9</f>
        <v/>
      </c>
      <c r="AH10">
        <f>DBD!AH9-AH9</f>
        <v/>
      </c>
    </row>
    <row r="12" spans="1:39">
      <c r="A12" s="5" t="s">
        <v>11</v>
      </c>
    </row>
    <row r="13" spans="1:39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S13" s="8" t="n"/>
      <c r="AC13" s="8" t="n"/>
      <c r="AM13" s="8" t="n"/>
    </row>
    <row r="14" spans="1:39">
      <c r="A14" t="n">
        <v>11382838</v>
      </c>
      <c r="B14" t="n">
        <v>208268379</v>
      </c>
      <c r="C14" t="n">
        <v>1351</v>
      </c>
      <c r="D14" t="n">
        <v>53717231</v>
      </c>
      <c r="E14" t="n">
        <v>7560552</v>
      </c>
      <c r="F14" t="n">
        <v>42054359</v>
      </c>
      <c r="G14" t="n">
        <v>408</v>
      </c>
      <c r="H14" t="n">
        <v>706870</v>
      </c>
      <c r="I14" t="n">
        <v>323691988</v>
      </c>
    </row>
    <row r="15" spans="1:3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39">
      <c r="K17" s="9" t="s">
        <v>31</v>
      </c>
      <c r="L17" s="10" t="n"/>
      <c r="U17" s="9" t="s">
        <v>31</v>
      </c>
      <c r="V17" s="10" t="n"/>
      <c r="AE17" s="9" t="s">
        <v>31</v>
      </c>
      <c r="AF17" s="10" t="n"/>
    </row>
    <row r="18" spans="1:39">
      <c r="K18" s="3" t="s">
        <v>32</v>
      </c>
      <c r="L18" s="3" t="s">
        <v>33</v>
      </c>
      <c r="M18" s="3" t="s">
        <v>34</v>
      </c>
      <c r="N18" s="3" t="s">
        <v>35</v>
      </c>
      <c r="O18" s="3" t="n"/>
      <c r="U18" s="3" t="s">
        <v>32</v>
      </c>
      <c r="V18" s="3" t="s">
        <v>33</v>
      </c>
      <c r="W18" s="3" t="s">
        <v>34</v>
      </c>
      <c r="X18" s="3" t="s">
        <v>35</v>
      </c>
      <c r="Y18" s="3" t="n"/>
      <c r="AE18" s="3" t="s">
        <v>32</v>
      </c>
      <c r="AF18" s="3" t="s">
        <v>33</v>
      </c>
      <c r="AG18" s="3" t="s">
        <v>34</v>
      </c>
      <c r="AH18" s="3" t="s">
        <v>35</v>
      </c>
      <c r="AI18" s="3" t="n"/>
    </row>
    <row r="19" spans="1:39">
      <c r="K19" t="s">
        <v>14</v>
      </c>
      <c r="L19" s="12" t="n">
        <v>42743.92382654801</v>
      </c>
      <c r="M19" t="n">
        <v>4.50359962898701e+16</v>
      </c>
      <c r="N19" t="n">
        <v>5</v>
      </c>
      <c r="O19" t="n">
        <v>903025</v>
      </c>
      <c r="P19" t="n">
        <v>885</v>
      </c>
      <c r="Q19" t="n">
        <v>3486970</v>
      </c>
      <c r="R19" t="n">
        <v>1590854</v>
      </c>
      <c r="S19" t="s">
        <v>36</v>
      </c>
      <c r="U19" t="s">
        <v>14</v>
      </c>
      <c r="V19" s="12" t="n">
        <v>42743.92398461892</v>
      </c>
      <c r="W19" t="n">
        <v>4.503599628987012e+16</v>
      </c>
      <c r="X19" t="n">
        <v>5</v>
      </c>
      <c r="Y19" t="n">
        <v>695467</v>
      </c>
      <c r="Z19" t="n">
        <v>686</v>
      </c>
      <c r="AA19" t="n">
        <v>3421434.5</v>
      </c>
      <c r="AB19" t="n">
        <v>1292630</v>
      </c>
      <c r="AC19" t="s">
        <v>37</v>
      </c>
      <c r="AE19" t="s">
        <v>14</v>
      </c>
      <c r="AF19" s="12" t="n">
        <v>42743.92412148016</v>
      </c>
      <c r="AG19" t="n">
        <v>4.503599628987013e+16</v>
      </c>
      <c r="AH19" t="n">
        <v>5</v>
      </c>
      <c r="AI19" t="n">
        <v>357303</v>
      </c>
      <c r="AJ19" t="n">
        <v>339</v>
      </c>
      <c r="AK19" t="n">
        <v>1400347</v>
      </c>
      <c r="AL19" t="n">
        <v>3370248</v>
      </c>
      <c r="AM19" t="s">
        <v>38</v>
      </c>
    </row>
    <row r="20" spans="1:39">
      <c r="N20" t="s">
        <v>163</v>
      </c>
      <c r="U20" t="s">
        <v>251</v>
      </c>
      <c r="V20" t="s">
        <v>45</v>
      </c>
      <c r="X20" t="s">
        <v>188</v>
      </c>
      <c r="AH20" t="s">
        <v>39</v>
      </c>
    </row>
    <row r="21" spans="1:39">
      <c r="K21" t="s">
        <v>252</v>
      </c>
      <c r="L21" t="s">
        <v>82</v>
      </c>
      <c r="N21" t="s">
        <v>170</v>
      </c>
      <c r="X21" t="s">
        <v>51</v>
      </c>
      <c r="AE21" t="s">
        <v>253</v>
      </c>
      <c r="AF21" t="s">
        <v>48</v>
      </c>
      <c r="AH21" t="s">
        <v>168</v>
      </c>
    </row>
    <row r="22" spans="1:39">
      <c r="K22" t="s">
        <v>254</v>
      </c>
      <c r="L22" t="s">
        <v>255</v>
      </c>
      <c r="N22" t="s">
        <v>187</v>
      </c>
      <c r="U22" t="s">
        <v>256</v>
      </c>
      <c r="V22" t="s">
        <v>257</v>
      </c>
      <c r="X22" t="s">
        <v>200</v>
      </c>
      <c r="AH22" t="s">
        <v>52</v>
      </c>
    </row>
    <row r="23" spans="1:39">
      <c r="K23" t="s">
        <v>258</v>
      </c>
      <c r="L23" t="s">
        <v>259</v>
      </c>
      <c r="M23" t="s">
        <v>260</v>
      </c>
      <c r="N23" t="s">
        <v>176</v>
      </c>
      <c r="X23" t="s">
        <v>105</v>
      </c>
      <c r="AH23" t="s">
        <v>57</v>
      </c>
    </row>
    <row r="24" spans="1:39">
      <c r="N24" t="s">
        <v>39</v>
      </c>
      <c r="X24" t="s">
        <v>72</v>
      </c>
      <c r="AE24" t="s">
        <v>261</v>
      </c>
      <c r="AF24" t="s">
        <v>179</v>
      </c>
      <c r="AH24" t="s">
        <v>180</v>
      </c>
    </row>
    <row r="25" spans="1:39">
      <c r="N25" t="s">
        <v>262</v>
      </c>
      <c r="U25" t="s">
        <v>263</v>
      </c>
      <c r="V25" t="s">
        <v>264</v>
      </c>
      <c r="W25" t="s">
        <v>265</v>
      </c>
      <c r="X25" t="s">
        <v>173</v>
      </c>
      <c r="AH25" t="s">
        <v>68</v>
      </c>
    </row>
    <row r="26" spans="1:39">
      <c r="N26" t="s">
        <v>177</v>
      </c>
      <c r="U26" t="s">
        <v>266</v>
      </c>
      <c r="V26" t="s">
        <v>183</v>
      </c>
      <c r="X26" t="s">
        <v>184</v>
      </c>
      <c r="AH26" t="s">
        <v>73</v>
      </c>
    </row>
    <row r="27" spans="1:39">
      <c r="N27" t="s">
        <v>181</v>
      </c>
      <c r="X27" t="s">
        <v>267</v>
      </c>
      <c r="AE27" t="s">
        <v>268</v>
      </c>
      <c r="AF27" t="s">
        <v>190</v>
      </c>
      <c r="AH27" t="s">
        <v>191</v>
      </c>
    </row>
    <row r="28" spans="1:39">
      <c r="X28" t="s">
        <v>39</v>
      </c>
      <c r="AH28" t="s">
        <v>192</v>
      </c>
    </row>
    <row r="29" spans="1:39">
      <c r="U29" t="s">
        <v>269</v>
      </c>
      <c r="V29" t="s">
        <v>270</v>
      </c>
      <c r="W29" t="s">
        <v>271</v>
      </c>
      <c r="X29" t="s">
        <v>272</v>
      </c>
      <c r="AH29" t="s">
        <v>193</v>
      </c>
    </row>
    <row r="30" spans="1:39">
      <c r="X30" t="s">
        <v>107</v>
      </c>
      <c r="AH30" t="s">
        <v>91</v>
      </c>
    </row>
    <row r="31" spans="1:39">
      <c r="X31" t="s">
        <v>93</v>
      </c>
      <c r="AE31" t="s">
        <v>273</v>
      </c>
      <c r="AF31" t="s">
        <v>195</v>
      </c>
      <c r="AH31" t="s">
        <v>196</v>
      </c>
    </row>
    <row r="32" spans="1:39">
      <c r="X32" t="s">
        <v>59</v>
      </c>
      <c r="AH32" t="s">
        <v>197</v>
      </c>
    </row>
    <row r="33" spans="1:39">
      <c r="X33" t="s">
        <v>274</v>
      </c>
      <c r="AH33" t="s">
        <v>201</v>
      </c>
    </row>
    <row r="34" spans="1:39">
      <c r="X34" t="s">
        <v>101</v>
      </c>
      <c r="AE34" t="s">
        <v>275</v>
      </c>
      <c r="AF34" t="s">
        <v>276</v>
      </c>
      <c r="AG34" t="s">
        <v>277</v>
      </c>
      <c r="AH34" t="s">
        <v>204</v>
      </c>
    </row>
    <row r="35" spans="1:39">
      <c r="X35" t="s">
        <v>97</v>
      </c>
      <c r="AH35" t="s">
        <v>278</v>
      </c>
    </row>
    <row r="36" spans="1:39">
      <c r="AH36" t="s">
        <v>207</v>
      </c>
    </row>
    <row r="37" spans="1:39">
      <c r="AH37" t="s">
        <v>208</v>
      </c>
    </row>
    <row r="38" spans="1:39">
      <c r="AE38" t="s">
        <v>279</v>
      </c>
      <c r="AF38" t="s">
        <v>280</v>
      </c>
      <c r="AH38" t="s">
        <v>211</v>
      </c>
    </row>
    <row r="39" spans="1:39">
      <c r="AH39" t="s">
        <v>138</v>
      </c>
    </row>
    <row r="40" spans="1:39">
      <c r="AH40" t="s">
        <v>212</v>
      </c>
    </row>
    <row r="41" spans="1:39">
      <c r="AE41" t="s">
        <v>281</v>
      </c>
      <c r="AF41" t="s">
        <v>282</v>
      </c>
      <c r="AG41" t="s">
        <v>283</v>
      </c>
      <c r="AH41" t="s">
        <v>215</v>
      </c>
    </row>
    <row r="42" spans="1:39">
      <c r="AH42" t="s">
        <v>284</v>
      </c>
    </row>
    <row r="43" spans="1:39">
      <c r="AH43" t="s">
        <v>144</v>
      </c>
    </row>
    <row r="44" spans="1:39">
      <c r="AH44" t="s">
        <v>217</v>
      </c>
    </row>
    <row r="45" spans="1:39">
      <c r="AE45" t="s">
        <v>285</v>
      </c>
      <c r="AF45" t="s">
        <v>286</v>
      </c>
      <c r="AH45" t="s">
        <v>220</v>
      </c>
    </row>
    <row r="46" spans="1:39">
      <c r="AH46" t="s">
        <v>221</v>
      </c>
    </row>
    <row r="47" spans="1:39">
      <c r="AE47" t="s">
        <v>287</v>
      </c>
      <c r="AF47" t="s">
        <v>288</v>
      </c>
      <c r="AG47" t="s">
        <v>289</v>
      </c>
      <c r="AH47" t="s">
        <v>224</v>
      </c>
    </row>
    <row r="48" spans="1:39">
      <c r="AH48" t="s">
        <v>290</v>
      </c>
    </row>
    <row r="49" spans="1:39">
      <c r="AH49" t="s">
        <v>226</v>
      </c>
    </row>
    <row r="50" spans="1:39">
      <c r="AH50" t="s">
        <v>227</v>
      </c>
    </row>
    <row r="51" spans="1:39">
      <c r="AE51" t="s">
        <v>291</v>
      </c>
      <c r="AF51" t="s">
        <v>292</v>
      </c>
      <c r="AG51" t="s">
        <v>293</v>
      </c>
      <c r="AH51" t="s">
        <v>230</v>
      </c>
    </row>
    <row r="52" spans="1:39">
      <c r="AH52" t="s">
        <v>294</v>
      </c>
    </row>
    <row r="53" spans="1:39">
      <c r="AH53" t="s">
        <v>232</v>
      </c>
    </row>
    <row r="54" spans="1:39">
      <c r="AH54" t="s">
        <v>233</v>
      </c>
    </row>
    <row r="55" spans="1:39">
      <c r="AE55" t="s">
        <v>295</v>
      </c>
      <c r="AF55" t="s">
        <v>235</v>
      </c>
      <c r="AH55" t="s">
        <v>236</v>
      </c>
    </row>
    <row r="56" spans="1:39">
      <c r="AH56" t="s">
        <v>237</v>
      </c>
    </row>
    <row r="57" spans="1:39">
      <c r="AE57" t="s">
        <v>296</v>
      </c>
      <c r="AF57" t="s">
        <v>297</v>
      </c>
      <c r="AG57" t="s">
        <v>298</v>
      </c>
      <c r="AH57" t="s">
        <v>240</v>
      </c>
    </row>
    <row r="58" spans="1:39">
      <c r="AH58" t="s">
        <v>299</v>
      </c>
    </row>
    <row r="59" spans="1:39">
      <c r="AH59" t="s">
        <v>242</v>
      </c>
    </row>
    <row r="60" spans="1:39">
      <c r="AH60" t="s">
        <v>243</v>
      </c>
    </row>
    <row r="61" spans="1:39">
      <c r="AH61" t="s">
        <v>244</v>
      </c>
    </row>
    <row r="62" spans="1:39">
      <c r="AE62" t="s">
        <v>300</v>
      </c>
      <c r="AF62" t="s">
        <v>301</v>
      </c>
      <c r="AG62" t="s">
        <v>302</v>
      </c>
      <c r="AH62" t="s">
        <v>247</v>
      </c>
    </row>
    <row r="63" spans="1:39">
      <c r="AH63" t="s">
        <v>303</v>
      </c>
    </row>
    <row r="64" spans="1:39">
      <c r="AH64" t="s">
        <v>249</v>
      </c>
    </row>
    <row r="99" spans="1:39">
      <c r="A99" t="n">
        <v>6</v>
      </c>
      <c r="K99" t="n">
        <v>2</v>
      </c>
      <c r="U99" t="n">
        <v>2</v>
      </c>
      <c r="AE99" t="n">
        <v>2</v>
      </c>
    </row>
    <row r="100" spans="1:39">
      <c r="A100" s="11" t="s">
        <v>160</v>
      </c>
      <c r="B100" s="11" t="s">
        <v>161</v>
      </c>
      <c r="C100" s="11" t="s">
        <v>162</v>
      </c>
      <c r="D100" s="11" t="s">
        <v>17</v>
      </c>
      <c r="E100" s="11" t="s">
        <v>18</v>
      </c>
      <c r="F100" s="11" t="s">
        <v>19</v>
      </c>
      <c r="G100" s="11" t="s">
        <v>20</v>
      </c>
      <c r="H100" s="11" t="n"/>
      <c r="K100" s="11" t="s">
        <v>160</v>
      </c>
      <c r="L100" s="11" t="s">
        <v>161</v>
      </c>
      <c r="M100" s="11" t="s">
        <v>162</v>
      </c>
      <c r="N100" s="11" t="s">
        <v>17</v>
      </c>
      <c r="O100" s="11" t="s">
        <v>18</v>
      </c>
      <c r="P100" s="11" t="s">
        <v>19</v>
      </c>
      <c r="Q100" s="11" t="s">
        <v>20</v>
      </c>
      <c r="R100" s="11" t="n"/>
      <c r="U100" s="11" t="s">
        <v>160</v>
      </c>
      <c r="V100" s="11" t="s">
        <v>161</v>
      </c>
      <c r="W100" s="11" t="s">
        <v>162</v>
      </c>
      <c r="X100" s="11" t="s">
        <v>17</v>
      </c>
      <c r="Y100" s="11" t="s">
        <v>18</v>
      </c>
      <c r="Z100" s="11" t="s">
        <v>19</v>
      </c>
      <c r="AA100" s="11" t="s">
        <v>20</v>
      </c>
      <c r="AB100" s="11" t="n"/>
      <c r="AE100" s="11" t="s">
        <v>160</v>
      </c>
      <c r="AF100" s="11" t="s">
        <v>161</v>
      </c>
      <c r="AG100" s="11" t="s">
        <v>162</v>
      </c>
      <c r="AH100" s="11" t="s">
        <v>17</v>
      </c>
      <c r="AI100" s="11" t="s">
        <v>18</v>
      </c>
      <c r="AJ100" s="11" t="s">
        <v>19</v>
      </c>
      <c r="AK100" s="11" t="s">
        <v>20</v>
      </c>
      <c r="AL100" s="11" t="n"/>
    </row>
    <row r="101" spans="1:39">
      <c r="A101" s="12" t="n">
        <v>42743.92375282144</v>
      </c>
      <c r="B101" t="n">
        <v>4.503599628987009e+16</v>
      </c>
      <c r="C101" t="n">
        <v>5</v>
      </c>
      <c r="D101" t="n">
        <v>712691</v>
      </c>
      <c r="E101" t="n">
        <v>699</v>
      </c>
      <c r="F101" t="n">
        <v>3486970</v>
      </c>
      <c r="G101" t="n">
        <v>1568002</v>
      </c>
      <c r="H101" t="s">
        <v>36</v>
      </c>
      <c r="K101" s="12" t="n">
        <v>42743.92375282144</v>
      </c>
      <c r="L101" t="n">
        <v>4.503599628987009e+16</v>
      </c>
      <c r="M101" t="n">
        <v>5</v>
      </c>
      <c r="N101" t="n">
        <v>712691</v>
      </c>
      <c r="O101" t="n">
        <v>699</v>
      </c>
      <c r="P101" t="n">
        <v>3486970</v>
      </c>
      <c r="Q101" t="n">
        <v>1568002</v>
      </c>
      <c r="R101" t="s">
        <v>36</v>
      </c>
      <c r="U101" s="12" t="n">
        <v>42743.92391352899</v>
      </c>
      <c r="V101" t="n">
        <v>4.503599628987011e+16</v>
      </c>
      <c r="W101" t="n">
        <v>5</v>
      </c>
      <c r="X101" t="n">
        <v>763020</v>
      </c>
      <c r="Y101" t="n">
        <v>743</v>
      </c>
      <c r="Z101" t="n">
        <v>3421434</v>
      </c>
      <c r="AA101" t="n">
        <v>1345622</v>
      </c>
      <c r="AB101" t="s">
        <v>37</v>
      </c>
      <c r="AE101" s="12" t="n">
        <v>42743.92405505455</v>
      </c>
      <c r="AF101" t="n">
        <v>4.503599628987013e+16</v>
      </c>
      <c r="AG101" t="n">
        <v>5</v>
      </c>
      <c r="AH101" t="n">
        <v>412015</v>
      </c>
      <c r="AI101" t="n">
        <v>390</v>
      </c>
      <c r="AJ101" t="n">
        <v>1400347</v>
      </c>
      <c r="AK101" t="n">
        <v>3782748</v>
      </c>
      <c r="AL101" t="s">
        <v>38</v>
      </c>
    </row>
    <row r="102" spans="1:39">
      <c r="A102" s="12" t="n">
        <v>42743.92382654801</v>
      </c>
      <c r="B102" t="n">
        <v>4.50359962898701e+16</v>
      </c>
      <c r="C102" t="n">
        <v>5</v>
      </c>
      <c r="D102" t="n">
        <v>903025</v>
      </c>
      <c r="E102" t="n">
        <v>885</v>
      </c>
      <c r="F102" t="n">
        <v>3486970</v>
      </c>
      <c r="G102" t="n">
        <v>1590854</v>
      </c>
      <c r="H102" t="s">
        <v>36</v>
      </c>
      <c r="K102" s="12" t="n">
        <v>42743.92382654801</v>
      </c>
      <c r="L102" t="n">
        <v>4.50359962898701e+16</v>
      </c>
      <c r="M102" t="n">
        <v>5</v>
      </c>
      <c r="N102" t="n">
        <v>903025</v>
      </c>
      <c r="O102" t="n">
        <v>885</v>
      </c>
      <c r="P102" t="n">
        <v>3486970</v>
      </c>
      <c r="Q102" t="n">
        <v>1590854</v>
      </c>
      <c r="R102" t="s">
        <v>36</v>
      </c>
      <c r="U102" s="12" t="n">
        <v>42743.92398461892</v>
      </c>
      <c r="V102" t="n">
        <v>4.503599628987012e+16</v>
      </c>
      <c r="W102" t="n">
        <v>5</v>
      </c>
      <c r="X102" t="n">
        <v>695467</v>
      </c>
      <c r="Y102" t="n">
        <v>686</v>
      </c>
      <c r="Z102" t="n">
        <v>3421434</v>
      </c>
      <c r="AA102" t="n">
        <v>1292630</v>
      </c>
      <c r="AB102" t="s">
        <v>37</v>
      </c>
      <c r="AE102" s="12" t="n">
        <v>42743.92412148016</v>
      </c>
      <c r="AF102" t="n">
        <v>4.503599628987013e+16</v>
      </c>
      <c r="AG102" t="n">
        <v>5</v>
      </c>
      <c r="AH102" t="n">
        <v>357303</v>
      </c>
      <c r="AI102" t="n">
        <v>339</v>
      </c>
      <c r="AJ102" t="n">
        <v>1400347</v>
      </c>
      <c r="AK102" t="n">
        <v>3370248</v>
      </c>
      <c r="AL102" t="s">
        <v>38</v>
      </c>
    </row>
    <row r="103" spans="1:39">
      <c r="A103" s="12" t="n">
        <v>42743.92391352899</v>
      </c>
      <c r="B103" t="n">
        <v>4.503599628987011e+16</v>
      </c>
      <c r="C103" t="n">
        <v>5</v>
      </c>
      <c r="D103" t="n">
        <v>763020</v>
      </c>
      <c r="E103" t="n">
        <v>743</v>
      </c>
      <c r="F103" t="n">
        <v>3421434</v>
      </c>
      <c r="G103" t="n">
        <v>1345622</v>
      </c>
      <c r="H103" t="s">
        <v>37</v>
      </c>
    </row>
    <row r="104" spans="1:39">
      <c r="A104" s="12" t="n">
        <v>42743.92398461892</v>
      </c>
      <c r="B104" t="n">
        <v>4.503599628987012e+16</v>
      </c>
      <c r="C104" t="n">
        <v>5</v>
      </c>
      <c r="D104" t="n">
        <v>695467</v>
      </c>
      <c r="E104" t="n">
        <v>686</v>
      </c>
      <c r="F104" t="n">
        <v>3421434</v>
      </c>
      <c r="G104" t="n">
        <v>1292630</v>
      </c>
      <c r="H104" t="s">
        <v>37</v>
      </c>
    </row>
    <row r="105" spans="1:39">
      <c r="A105" s="12" t="n">
        <v>42743.92405505455</v>
      </c>
      <c r="B105" t="n">
        <v>4.503599628987013e+16</v>
      </c>
      <c r="C105" t="n">
        <v>5</v>
      </c>
      <c r="D105" t="n">
        <v>412015</v>
      </c>
      <c r="E105" t="n">
        <v>390</v>
      </c>
      <c r="F105" t="n">
        <v>1400347</v>
      </c>
      <c r="G105" t="n">
        <v>3782748</v>
      </c>
      <c r="H105" t="s">
        <v>38</v>
      </c>
    </row>
    <row r="106" spans="1:39">
      <c r="A106" s="12" t="n">
        <v>42743.92412148016</v>
      </c>
      <c r="B106" t="n">
        <v>4.503599628987013e+16</v>
      </c>
      <c r="C106" t="n">
        <v>5</v>
      </c>
      <c r="D106" t="n">
        <v>357303</v>
      </c>
      <c r="E106" t="n">
        <v>339</v>
      </c>
      <c r="F106" t="n">
        <v>1400347</v>
      </c>
      <c r="G106" t="n">
        <v>3370248</v>
      </c>
      <c r="H106" t="s">
        <v>38</v>
      </c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K9">
    <cfRule dxfId="0" operator="greaterThan" priority="13" stopIfTrue="1" type="cellIs">
      <formula>DBD!$K9</formula>
    </cfRule>
    <cfRule dxfId="1" operator="lessThan" priority="14" stopIfTrue="1" type="cellIs">
      <formula>DBD!$K9</formula>
    </cfRule>
    <cfRule dxfId="2" operator="equal" priority="15" stopIfTrue="1" type="cellIs">
      <formula>DBD!$K9</formula>
    </cfRule>
  </conditionalFormatting>
  <conditionalFormatting sqref="L9">
    <cfRule dxfId="0" operator="greaterThan" priority="16" stopIfTrue="1" type="cellIs">
      <formula>DBD!$L9</formula>
    </cfRule>
    <cfRule dxfId="1" operator="lessThan" priority="17" stopIfTrue="1" type="cellIs">
      <formula>DBD!$L9</formula>
    </cfRule>
    <cfRule dxfId="2" operator="equal" priority="18" stopIfTrue="1" type="cellIs">
      <formula>DBD!$L9</formula>
    </cfRule>
  </conditionalFormatting>
  <conditionalFormatting sqref="M9">
    <cfRule dxfId="0" operator="greaterThan" priority="19" stopIfTrue="1" type="cellIs">
      <formula>DBD!$M9</formula>
    </cfRule>
    <cfRule dxfId="1" operator="lessThan" priority="20" stopIfTrue="1" type="cellIs">
      <formula>DBD!$M9</formula>
    </cfRule>
    <cfRule dxfId="2" operator="equal" priority="21" stopIfTrue="1" type="cellIs">
      <formula>DBD!$M9</formula>
    </cfRule>
  </conditionalFormatting>
  <conditionalFormatting sqref="N9">
    <cfRule dxfId="0" operator="greaterThan" priority="22" stopIfTrue="1" type="cellIs">
      <formula>DBD!$N9</formula>
    </cfRule>
    <cfRule dxfId="1" operator="lessThan" priority="23" stopIfTrue="1" type="cellIs">
      <formula>DBD!$N9</formula>
    </cfRule>
    <cfRule dxfId="2" operator="equal" priority="24" stopIfTrue="1" type="cellIs">
      <formula>DBD!$N9</formula>
    </cfRule>
  </conditionalFormatting>
  <conditionalFormatting sqref="U9">
    <cfRule dxfId="0" operator="greaterThan" priority="25" stopIfTrue="1" type="cellIs">
      <formula>DBD!$U9</formula>
    </cfRule>
    <cfRule dxfId="1" operator="lessThan" priority="26" stopIfTrue="1" type="cellIs">
      <formula>DBD!$U9</formula>
    </cfRule>
    <cfRule dxfId="2" operator="equal" priority="27" stopIfTrue="1" type="cellIs">
      <formula>DBD!$U9</formula>
    </cfRule>
  </conditionalFormatting>
  <conditionalFormatting sqref="V9">
    <cfRule dxfId="0" operator="greaterThan" priority="28" stopIfTrue="1" type="cellIs">
      <formula>DBD!$V9</formula>
    </cfRule>
    <cfRule dxfId="1" operator="lessThan" priority="29" stopIfTrue="1" type="cellIs">
      <formula>DBD!$V9</formula>
    </cfRule>
    <cfRule dxfId="2" operator="equal" priority="30" stopIfTrue="1" type="cellIs">
      <formula>DBD!$V9</formula>
    </cfRule>
  </conditionalFormatting>
  <conditionalFormatting sqref="W9">
    <cfRule dxfId="0" operator="greaterThan" priority="31" stopIfTrue="1" type="cellIs">
      <formula>DBD!$W9</formula>
    </cfRule>
    <cfRule dxfId="1" operator="lessThan" priority="32" stopIfTrue="1" type="cellIs">
      <formula>DBD!$W9</formula>
    </cfRule>
    <cfRule dxfId="2" operator="equal" priority="33" stopIfTrue="1" type="cellIs">
      <formula>DBD!$W9</formula>
    </cfRule>
  </conditionalFormatting>
  <conditionalFormatting sqref="X9">
    <cfRule dxfId="0" operator="greaterThan" priority="34" stopIfTrue="1" type="cellIs">
      <formula>DBD!$X9</formula>
    </cfRule>
    <cfRule dxfId="1" operator="lessThan" priority="35" stopIfTrue="1" type="cellIs">
      <formula>DBD!$X9</formula>
    </cfRule>
    <cfRule dxfId="2" operator="equal" priority="36" stopIfTrue="1" type="cellIs">
      <formula>DBD!$X9</formula>
    </cfRule>
  </conditionalFormatting>
  <conditionalFormatting sqref="AE9">
    <cfRule dxfId="0" operator="greaterThan" priority="37" stopIfTrue="1" type="cellIs">
      <formula>DBD!$AE9</formula>
    </cfRule>
    <cfRule dxfId="1" operator="lessThan" priority="38" stopIfTrue="1" type="cellIs">
      <formula>DBD!$AE9</formula>
    </cfRule>
    <cfRule dxfId="2" operator="equal" priority="39" stopIfTrue="1" type="cellIs">
      <formula>DBD!$AE9</formula>
    </cfRule>
  </conditionalFormatting>
  <conditionalFormatting sqref="AF9">
    <cfRule dxfId="0" operator="greaterThan" priority="40" stopIfTrue="1" type="cellIs">
      <formula>DBD!$AF9</formula>
    </cfRule>
    <cfRule dxfId="1" operator="lessThan" priority="41" stopIfTrue="1" type="cellIs">
      <formula>DBD!$AF9</formula>
    </cfRule>
    <cfRule dxfId="2" operator="equal" priority="42" stopIfTrue="1" type="cellIs">
      <formula>DBD!$AF9</formula>
    </cfRule>
  </conditionalFormatting>
  <conditionalFormatting sqref="AG9">
    <cfRule dxfId="0" operator="greaterThan" priority="43" stopIfTrue="1" type="cellIs">
      <formula>DBD!$AG9</formula>
    </cfRule>
    <cfRule dxfId="1" operator="lessThan" priority="44" stopIfTrue="1" type="cellIs">
      <formula>DBD!$AG9</formula>
    </cfRule>
    <cfRule dxfId="2" operator="equal" priority="45" stopIfTrue="1" type="cellIs">
      <formula>DBD!$AG9</formula>
    </cfRule>
  </conditionalFormatting>
  <conditionalFormatting sqref="AH9">
    <cfRule dxfId="0" operator="greaterThan" priority="46" stopIfTrue="1" type="cellIs">
      <formula>DBD!$AH9</formula>
    </cfRule>
    <cfRule dxfId="1" operator="lessThan" priority="47" stopIfTrue="1" type="cellIs">
      <formula>DBD!$AH9</formula>
    </cfRule>
    <cfRule dxfId="2" operator="equal" priority="48" stopIfTrue="1" type="cellIs">
      <formula>DBD!$AH9</formula>
    </cfRule>
  </conditionalFormatting>
  <conditionalFormatting sqref="A14">
    <cfRule dxfId="0" operator="greaterThan" priority="49" stopIfTrue="1" type="cellIs">
      <formula>DBD!$A14</formula>
    </cfRule>
    <cfRule dxfId="1" operator="lessThan" priority="50" stopIfTrue="1" type="cellIs">
      <formula>DBD!$A14</formula>
    </cfRule>
    <cfRule dxfId="2" operator="equal" priority="51" stopIfTrue="1" type="cellIs">
      <formula>DBD!$A14</formula>
    </cfRule>
  </conditionalFormatting>
  <conditionalFormatting sqref="B14">
    <cfRule dxfId="0" operator="greaterThan" priority="52" stopIfTrue="1" type="cellIs">
      <formula>DBD!$B14</formula>
    </cfRule>
    <cfRule dxfId="1" operator="lessThan" priority="53" stopIfTrue="1" type="cellIs">
      <formula>DBD!$B14</formula>
    </cfRule>
    <cfRule dxfId="2" operator="equal" priority="54" stopIfTrue="1" type="cellIs">
      <formula>DBD!$B14</formula>
    </cfRule>
  </conditionalFormatting>
  <conditionalFormatting sqref="C14">
    <cfRule dxfId="0" operator="greaterThan" priority="55" stopIfTrue="1" type="cellIs">
      <formula>DBD!$C14</formula>
    </cfRule>
    <cfRule dxfId="1" operator="lessThan" priority="56" stopIfTrue="1" type="cellIs">
      <formula>DBD!$C14</formula>
    </cfRule>
    <cfRule dxfId="2" operator="equal" priority="57" stopIfTrue="1" type="cellIs">
      <formula>DBD!$C14</formula>
    </cfRule>
  </conditionalFormatting>
  <conditionalFormatting sqref="D14">
    <cfRule dxfId="0" operator="greaterThan" priority="58" stopIfTrue="1" type="cellIs">
      <formula>DBD!$D14</formula>
    </cfRule>
    <cfRule dxfId="1" operator="lessThan" priority="59" stopIfTrue="1" type="cellIs">
      <formula>DBD!$D14</formula>
    </cfRule>
    <cfRule dxfId="2" operator="equal" priority="60" stopIfTrue="1" type="cellIs">
      <formula>DBD!$D14</formula>
    </cfRule>
  </conditionalFormatting>
  <conditionalFormatting sqref="E14">
    <cfRule dxfId="0" operator="greaterThan" priority="61" stopIfTrue="1" type="cellIs">
      <formula>DBD!$E14</formula>
    </cfRule>
    <cfRule dxfId="1" operator="lessThan" priority="62" stopIfTrue="1" type="cellIs">
      <formula>DBD!$E14</formula>
    </cfRule>
    <cfRule dxfId="2" operator="equal" priority="63" stopIfTrue="1" type="cellIs">
      <formula>DBD!$E14</formula>
    </cfRule>
  </conditionalFormatting>
  <conditionalFormatting sqref="F14">
    <cfRule dxfId="0" operator="greaterThan" priority="64" stopIfTrue="1" type="cellIs">
      <formula>DBD!$F14</formula>
    </cfRule>
    <cfRule dxfId="1" operator="lessThan" priority="65" stopIfTrue="1" type="cellIs">
      <formula>DBD!$F14</formula>
    </cfRule>
    <cfRule dxfId="2" operator="equal" priority="66" stopIfTrue="1" type="cellIs">
      <formula>DBD!$F14</formula>
    </cfRule>
  </conditionalFormatting>
  <conditionalFormatting sqref="G14">
    <cfRule dxfId="0" operator="greaterThan" priority="67" stopIfTrue="1" type="cellIs">
      <formula>DBD!$G14</formula>
    </cfRule>
    <cfRule dxfId="1" operator="lessThan" priority="68" stopIfTrue="1" type="cellIs">
      <formula>DBD!$G14</formula>
    </cfRule>
    <cfRule dxfId="2" operator="equal" priority="69" stopIfTrue="1" type="cellIs">
      <formula>DBD!$G14</formula>
    </cfRule>
  </conditionalFormatting>
  <conditionalFormatting sqref="H14">
    <cfRule dxfId="0" operator="greaterThan" priority="70" stopIfTrue="1" type="cellIs">
      <formula>DBD!$H14</formula>
    </cfRule>
    <cfRule dxfId="1" operator="lessThan" priority="71" stopIfTrue="1" type="cellIs">
      <formula>DBD!$H14</formula>
    </cfRule>
    <cfRule dxfId="2" operator="equal" priority="72" stopIfTrue="1" type="cellIs">
      <formula>DBD!$H14</formula>
    </cfRule>
  </conditionalFormatting>
  <conditionalFormatting sqref="I14">
    <cfRule dxfId="0" operator="greaterThan" priority="73" stopIfTrue="1" type="cellIs">
      <formula>DBD!$I14</formula>
    </cfRule>
    <cfRule dxfId="1" operator="lessThan" priority="74" stopIfTrue="1" type="cellIs">
      <formula>DBD!$I14</formula>
    </cfRule>
    <cfRule dxfId="2" operator="equal" priority="75" stopIfTrue="1" type="cellIs">
      <formula>DBD!$I14</formula>
    </cfRule>
  </conditionalFormatting>
  <conditionalFormatting sqref="A19:ZZ99">
    <cfRule dxfId="3" operator="containsText" priority="76" text="&gt; JOIN" type="containsText">
      <formula>NOT(ISERROR(SEARCH("&gt; JOIN",A19)))</formula>
    </cfRule>
    <cfRule dxfId="4" operator="containsText" priority="77" text="Filter" type="containsText">
      <formula>NOT(ISERROR(SEARCH("Filter",A19)))</formula>
    </cfRule>
    <cfRule dxfId="2" operator="containsText" priority="78" text="Join Cond" type="containsText">
      <formula>NOT(ISERROR(SEARCH("Join Cond",A19)))</formula>
    </cfRule>
    <cfRule dxfId="5" operator="containsText" priority="79" text="Projection:" type="containsText">
      <formula>NOT(ISERROR(SEARCH("Projection:",A19)))</formula>
    </cfRule>
    <cfRule dxfId="6" operator="containsText" priority="80" text="SELECT" type="containsText">
      <formula>NOT(ISERROR(SEARCH("SELECT",A19)))</formula>
    </cfRule>
    <cfRule dxfId="7" operator="containsText" priority="81" text="SORT [" type="containsText">
      <formula>NOT(ISERROR(SEARCH("SORT [",A19)))</formula>
    </cfRule>
    <cfRule dxfId="0" operator="containsText" priority="82" text="&gt; GROUPBY" type="containsText">
      <formula>NOT(ISERROR(SEARCH("&gt; GROUPBY",A19)))</formula>
    </cfRule>
    <cfRule dxfId="8" operator="containsText" priority="83" text="Outer -&gt; STORAGE" type="containsText">
      <formula>NOT(ISERROR(SEARCH("Outer -&gt; STORAGE",A19)))</formula>
    </cfRule>
    <cfRule dxfId="1" operator="containsText" priority="84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M10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  <col customWidth="1" max="31" min="31" width="22"/>
    <col customWidth="1" max="32" min="32" width="29"/>
    <col customWidth="1" max="33" min="33" width="22"/>
    <col customWidth="1" max="34" min="34" width="22"/>
    <col customWidth="1" max="35" min="35" width="29"/>
    <col customWidth="1" max="36" min="36" width="14"/>
    <col customWidth="1" max="37" min="37" width="8"/>
  </cols>
  <sheetData>
    <row r="1" spans="1:39">
      <c r="A1" t="s">
        <v>1</v>
      </c>
      <c r="B1" s="2" t="s">
        <v>2</v>
      </c>
    </row>
    <row r="2" spans="1:39">
      <c r="A2" t="s">
        <v>3</v>
      </c>
      <c r="B2" s="2" t="s">
        <v>4</v>
      </c>
      <c r="C2" s="2" t="s">
        <v>5</v>
      </c>
      <c r="D2" s="2" t="s">
        <v>6</v>
      </c>
    </row>
    <row r="3" spans="1:39">
      <c r="A3" t="s">
        <v>8</v>
      </c>
      <c r="B3" s="1" t="s">
        <v>304</v>
      </c>
    </row>
    <row r="4" spans="1:39">
      <c r="A4" t="s">
        <v>10</v>
      </c>
    </row>
    <row r="5" spans="1:39">
      <c r="A5" s="6" t="s">
        <v>15</v>
      </c>
      <c r="L5" s="2" t="n"/>
      <c r="V5" s="2" t="n"/>
      <c r="AF5" s="2" t="n"/>
    </row>
    <row r="8" spans="1:39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  <c r="AE8" s="8" t="n"/>
      <c r="AF8" s="8" t="n"/>
      <c r="AG8" s="8" t="n"/>
      <c r="AH8" s="8" t="n"/>
      <c r="AI8" s="8" t="n"/>
    </row>
    <row r="9" spans="1:3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0" spans="1:39">
      <c r="A10">
        <f>DBD!A9-A9</f>
        <v/>
      </c>
      <c r="B10">
        <f>DBD!B9-B9</f>
        <v/>
      </c>
      <c r="C10">
        <f>DBD!C9-C9</f>
        <v/>
      </c>
      <c r="D10">
        <f>DBD!D9-D9</f>
        <v/>
      </c>
    </row>
    <row r="12" spans="1:39">
      <c r="A12" s="5" t="s">
        <v>11</v>
      </c>
    </row>
    <row r="13" spans="1:39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S13" s="8" t="n"/>
      <c r="AC13" s="8" t="n"/>
      <c r="AM13" s="8" t="n"/>
    </row>
    <row r="14" spans="1:39">
      <c r="A14" t="n">
        <v>11382838</v>
      </c>
      <c r="B14" t="n">
        <v>208268379</v>
      </c>
      <c r="C14" t="n">
        <v>1351</v>
      </c>
      <c r="D14" t="n">
        <v>53717231</v>
      </c>
      <c r="E14" t="n">
        <v>7560552</v>
      </c>
      <c r="F14" t="n">
        <v>42054359</v>
      </c>
      <c r="G14" t="n">
        <v>408</v>
      </c>
      <c r="H14" t="n">
        <v>706870</v>
      </c>
      <c r="I14" t="n">
        <v>323691988</v>
      </c>
    </row>
    <row r="15" spans="1:3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39">
      <c r="K17" s="2" t="n"/>
      <c r="U17" s="2" t="n"/>
      <c r="AE17" s="2" t="n"/>
    </row>
    <row r="18" spans="1:3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  <c r="AE18" s="8" t="n"/>
      <c r="AF18" s="8" t="n"/>
      <c r="AG18" s="8" t="n"/>
      <c r="AH18" s="8" t="n"/>
      <c r="AI18" s="8" t="n"/>
    </row>
    <row r="99" spans="1:39">
      <c r="A99" t="n">
        <v>0</v>
      </c>
    </row>
    <row r="100" spans="1:39">
      <c r="A100" s="11" t="s">
        <v>160</v>
      </c>
      <c r="B100" s="11" t="s">
        <v>161</v>
      </c>
      <c r="C100" s="11" t="s">
        <v>162</v>
      </c>
      <c r="D100" s="11" t="s">
        <v>17</v>
      </c>
      <c r="E100" s="11" t="s">
        <v>18</v>
      </c>
      <c r="F100" s="11" t="s">
        <v>19</v>
      </c>
      <c r="G100" s="11" t="s">
        <v>20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A14">
    <cfRule dxfId="0" operator="greaterThan" priority="13" stopIfTrue="1" type="cellIs">
      <formula>DBD!$A14</formula>
    </cfRule>
    <cfRule dxfId="1" operator="lessThan" priority="14" stopIfTrue="1" type="cellIs">
      <formula>DBD!$A14</formula>
    </cfRule>
    <cfRule dxfId="2" operator="equal" priority="15" stopIfTrue="1" type="cellIs">
      <formula>DBD!$A14</formula>
    </cfRule>
  </conditionalFormatting>
  <conditionalFormatting sqref="B14">
    <cfRule dxfId="0" operator="greaterThan" priority="16" stopIfTrue="1" type="cellIs">
      <formula>DBD!$B14</formula>
    </cfRule>
    <cfRule dxfId="1" operator="lessThan" priority="17" stopIfTrue="1" type="cellIs">
      <formula>DBD!$B14</formula>
    </cfRule>
    <cfRule dxfId="2" operator="equal" priority="18" stopIfTrue="1" type="cellIs">
      <formula>DBD!$B14</formula>
    </cfRule>
  </conditionalFormatting>
  <conditionalFormatting sqref="C14">
    <cfRule dxfId="0" operator="greaterThan" priority="19" stopIfTrue="1" type="cellIs">
      <formula>DBD!$C14</formula>
    </cfRule>
    <cfRule dxfId="1" operator="lessThan" priority="20" stopIfTrue="1" type="cellIs">
      <formula>DBD!$C14</formula>
    </cfRule>
    <cfRule dxfId="2" operator="equal" priority="21" stopIfTrue="1" type="cellIs">
      <formula>DBD!$C14</formula>
    </cfRule>
  </conditionalFormatting>
  <conditionalFormatting sqref="D14">
    <cfRule dxfId="0" operator="greaterThan" priority="22" stopIfTrue="1" type="cellIs">
      <formula>DBD!$D14</formula>
    </cfRule>
    <cfRule dxfId="1" operator="lessThan" priority="23" stopIfTrue="1" type="cellIs">
      <formula>DBD!$D14</formula>
    </cfRule>
    <cfRule dxfId="2" operator="equal" priority="24" stopIfTrue="1" type="cellIs">
      <formula>DBD!$D14</formula>
    </cfRule>
  </conditionalFormatting>
  <conditionalFormatting sqref="E14">
    <cfRule dxfId="0" operator="greaterThan" priority="25" stopIfTrue="1" type="cellIs">
      <formula>DBD!$E14</formula>
    </cfRule>
    <cfRule dxfId="1" operator="lessThan" priority="26" stopIfTrue="1" type="cellIs">
      <formula>DBD!$E14</formula>
    </cfRule>
    <cfRule dxfId="2" operator="equal" priority="27" stopIfTrue="1" type="cellIs">
      <formula>DBD!$E14</formula>
    </cfRule>
  </conditionalFormatting>
  <conditionalFormatting sqref="F14">
    <cfRule dxfId="0" operator="greaterThan" priority="28" stopIfTrue="1" type="cellIs">
      <formula>DBD!$F14</formula>
    </cfRule>
    <cfRule dxfId="1" operator="lessThan" priority="29" stopIfTrue="1" type="cellIs">
      <formula>DBD!$F14</formula>
    </cfRule>
    <cfRule dxfId="2" operator="equal" priority="30" stopIfTrue="1" type="cellIs">
      <formula>DBD!$F14</formula>
    </cfRule>
  </conditionalFormatting>
  <conditionalFormatting sqref="G14">
    <cfRule dxfId="0" operator="greaterThan" priority="31" stopIfTrue="1" type="cellIs">
      <formula>DBD!$G14</formula>
    </cfRule>
    <cfRule dxfId="1" operator="lessThan" priority="32" stopIfTrue="1" type="cellIs">
      <formula>DBD!$G14</formula>
    </cfRule>
    <cfRule dxfId="2" operator="equal" priority="33" stopIfTrue="1" type="cellIs">
      <formula>DBD!$G14</formula>
    </cfRule>
  </conditionalFormatting>
  <conditionalFormatting sqref="H14">
    <cfRule dxfId="0" operator="greaterThan" priority="34" stopIfTrue="1" type="cellIs">
      <formula>DBD!$H14</formula>
    </cfRule>
    <cfRule dxfId="1" operator="lessThan" priority="35" stopIfTrue="1" type="cellIs">
      <formula>DBD!$H14</formula>
    </cfRule>
    <cfRule dxfId="2" operator="equal" priority="36" stopIfTrue="1" type="cellIs">
      <formula>DBD!$H14</formula>
    </cfRule>
  </conditionalFormatting>
  <conditionalFormatting sqref="I14">
    <cfRule dxfId="0" operator="greaterThan" priority="37" stopIfTrue="1" type="cellIs">
      <formula>DBD!$I14</formula>
    </cfRule>
    <cfRule dxfId="1" operator="lessThan" priority="38" stopIfTrue="1" type="cellIs">
      <formula>DBD!$I14</formula>
    </cfRule>
    <cfRule dxfId="2" operator="equal" priority="39" stopIfTrue="1" type="cellIs">
      <formula>DBD!$I14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ns1:creator xmlns:ns1="http://purl.org/dc/elements/1.1/">openpyxl</ns1:creator>
  <dcterms:created xmlns:dcterms="http://purl.org/dc/terms/" xmlns:ns2="http://www.w3.org/2001/XMLSchema-instance" ns2:type="dcterms:W3CDTF">2017-01-08T22:07:28Z</dcterms:created>
  <dcterms:modified xmlns:dcterms="http://purl.org/dc/terms/" xmlns:ns2="http://www.w3.org/2001/XMLSchema-instance" ns2:type="dcterms:W3CDTF">2017-01-08T22:07:28Z</dcterms:modified>
</cp:coreProperties>
</file>