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1" state="visible" r:id="rId1"/>
    <sheet name="DBD" sheetId="2" state="visible" r:id="rId2"/>
    <sheet name="Pattern" sheetId="3" state="visible" r:id="rId3"/>
    <sheet name="Pattern-ALL" sheetId="4" state="visible" r:id="rId4"/>
    <sheet name="DBD-ALL" sheetId="5" state="visible" r:id="rId5"/>
    <sheet name="tpch_10g" sheetId="6" state="visible" r:id="rId6"/>
    <sheet name="tpch_10g-AL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<sst xmlns="http://schemas.openxmlformats.org/spreadsheetml/2006/main" uniqueCount="130">
  <si>
    <t>Comparison - Projections of Vertica Database Design x Own projections</t>
  </si>
  <si>
    <t>Testname:</t>
  </si>
  <si>
    <t>test</t>
  </si>
  <si>
    <t>Queries:</t>
  </si>
  <si>
    <t>1</t>
  </si>
  <si>
    <t>4</t>
  </si>
  <si>
    <t>5</t>
  </si>
  <si>
    <t>Number of schemas:</t>
  </si>
  <si>
    <t>Schema:</t>
  </si>
  <si>
    <t>DBD</t>
  </si>
  <si>
    <t>Description:</t>
  </si>
  <si>
    <t>Projection - Bytes:</t>
  </si>
  <si>
    <t>All TPC-H queries</t>
  </si>
  <si>
    <t>tpch_10g</t>
  </si>
  <si>
    <t>OVERVIEW</t>
  </si>
  <si>
    <t xml:space="preserve">Query: </t>
  </si>
  <si>
    <t>query_duration_us</t>
  </si>
  <si>
    <t>resource_request_execution_ms</t>
  </si>
  <si>
    <t>used_memory_kb</t>
  </si>
  <si>
    <t>CPU_TIME</t>
  </si>
  <si>
    <t>queries_COUNT</t>
  </si>
  <si>
    <t>Customer:</t>
  </si>
  <si>
    <t>Lineitem:</t>
  </si>
  <si>
    <t>Nation:</t>
  </si>
  <si>
    <t>Orders:</t>
  </si>
  <si>
    <t>Part:</t>
  </si>
  <si>
    <t>Partsupp:</t>
  </si>
  <si>
    <t>Region:</t>
  </si>
  <si>
    <t>Supplier:</t>
  </si>
  <si>
    <t>SUM:</t>
  </si>
  <si>
    <t>Query profile:</t>
  </si>
  <si>
    <t>running_time</t>
  </si>
  <si>
    <t>memory_allocated_bytes</t>
  </si>
  <si>
    <t>read_from_disk_bytes</t>
  </si>
  <si>
    <t>path_line</t>
  </si>
  <si>
    <t>start_timestamp</t>
  </si>
  <si>
    <t>transaction_id</t>
  </si>
  <si>
    <t>statement_id</t>
  </si>
  <si>
    <t>00:00:01.877244</t>
  </si>
  <si>
    <t>30729840</t>
  </si>
  <si>
    <t>| | | +---&gt; JOIN HASH [Cost: 85K, Rows: 40M (NO STATISTICS)] (PATH ID: 3)</t>
  </si>
  <si>
    <t>00:00:01.493509</t>
  </si>
  <si>
    <t>19944080</t>
  </si>
  <si>
    <t>| | | | +-- Outer -&gt; JOIN HASH [Cost: 20K, Rows: 40M (NO STATISTICS)] (PATH ID: 4)</t>
  </si>
  <si>
    <t>| | | |      Join Cond: (lineitem.L_ORDERKEY = orders.O_ORDERKEY) AND (customer.C_NATIONKEY = supplier.S_NATIONKEY)</t>
  </si>
  <si>
    <t>| | | | | | | |      Runtime Filter: (SIP6(HashJoin): nation.N_REGIONKEY)</t>
  </si>
  <si>
    <t>| | | | |      Execute on: All Nodes</t>
  </si>
  <si>
    <t>| | | | | |      Projection: tpch_10g.CUSTOMER_super</t>
  </si>
  <si>
    <t>00:00:00.047779</t>
  </si>
  <si>
    <t>2683024</t>
  </si>
  <si>
    <t>108</t>
  </si>
  <si>
    <t>| | | | | | | +-- Outer -&gt; STORAGE ACCESS for nation [Cost: 5, Rows: 25 (NO STATISTICS)] (PATH ID: 9)</t>
  </si>
  <si>
    <t>| | | | | |      Projection: tpch_10g.LINEITEM_b0</t>
  </si>
  <si>
    <t>| | | | | |      Materialize at Input: nation.N_NATIONKEY, nation.N_NAME, nation.N_REGIONKEY</t>
  </si>
  <si>
    <t>| | | | | |      Materialize: orders.O_CUSTKEY</t>
  </si>
  <si>
    <t>| | | | | | | |      Filter: (region.R_NAME = /MIDDLE EAST/)</t>
  </si>
  <si>
    <t>| | | | | |      Materialize: customer.C_CUSTKEY, customer.C_NATIONKEY</t>
  </si>
  <si>
    <t>| | | | | |      Join Cond: (supplier.S_NATIONKEY = nation.N_NATIONKEY)</t>
  </si>
  <si>
    <t>| | |      Execute on: All Nodes</t>
  </si>
  <si>
    <t>| | | | | | |      Execute on: All Nodes</t>
  </si>
  <si>
    <t>| | | | |      Join Cond: (lineitem.L_SUPPKEY = supplier.S_SUPPKEY)</t>
  </si>
  <si>
    <t>00:00:00.000078</t>
  </si>
  <si>
    <t>84225</t>
  </si>
  <si>
    <t>+-SELECT  LIMIT 1 [Cost: 645K, Rows: 1 (NO STATISTICS)] (PATH ID: 0)</t>
  </si>
  <si>
    <t>| | |      Group By: nation.N_NAME</t>
  </si>
  <si>
    <t>| | |      Aggregates: sum((lineitem.L_EXTENDEDPRICE * (1 - lineitem.L_DISCOUNT)))</t>
  </si>
  <si>
    <t>| | | | | | | |      Materialize: region.R_REGIONKEY</t>
  </si>
  <si>
    <t>| | | |      Materialize at Input: lineitem.L_ORDERKEY, orders.O_ORDERKEY, orders.O_CUSTKEY</t>
  </si>
  <si>
    <t>00:00:00.161598</t>
  </si>
  <si>
    <t>6352736</t>
  </si>
  <si>
    <t>12009456</t>
  </si>
  <si>
    <t>| | | | | +-- Inner -&gt; STORAGE ACCESS for customer [Cost: 3K, Rows: 2M (NO STATISTICS)] (PATH ID: 13)</t>
  </si>
  <si>
    <t>| | | | | | | |      Projection: tpch_10g.REGION_super</t>
  </si>
  <si>
    <t>| | | | | |      Projection: tpch_10g.ORDERS_b0</t>
  </si>
  <si>
    <t>| | | | | | | |      Materialize: nation.N_REGIONKEY</t>
  </si>
  <si>
    <t>| | | |      Materialize at Output: lineitem.L_EXTENDEDPRICE, lineitem.L_DISCOUNT</t>
  </si>
  <si>
    <t>00:00:01.451031</t>
  </si>
  <si>
    <t>360551308</t>
  </si>
  <si>
    <t>| | +---&gt; GROUPBY HASH (GLOBAL RESEGMENT GROUPS) (LOCAL RESEGMENT GROUPS) [Cost: 645K, Rows: 10K (NO STATISTICS)] (PATH ID: 2)</t>
  </si>
  <si>
    <t>| | | | | |      Execute on: All Nodes</t>
  </si>
  <si>
    <t>| | | | | | |      Runtime Filter: (SIP5(HashJoin): supplier.S_NATIONKEY)</t>
  </si>
  <si>
    <t>00:00:00.011508</t>
  </si>
  <si>
    <t>18603033</t>
  </si>
  <si>
    <t>| +---&gt; SORT [TOPK] [Cost: 645K, Rows: 10K (NO STATISTICS)] (PATH ID: 1)</t>
  </si>
  <si>
    <t>00:00:00.544866</t>
  </si>
  <si>
    <t>20943704</t>
  </si>
  <si>
    <t>| | | | +-- Inner -&gt; JOIN HASH [Cost: 14K, Rows: 15M (NO STATISTICS)] (PATH ID: 11)</t>
  </si>
  <si>
    <t>| |      Execute on: All Nodes</t>
  </si>
  <si>
    <t>00:00:00.039313</t>
  </si>
  <si>
    <t>2725948</t>
  </si>
  <si>
    <t>280</t>
  </si>
  <si>
    <t>| | | | | | | +-- Inner -&gt; STORAGE ACCESS for region [Cost: 10, Rows: 4 (NO STATISTICS)] (PATH ID: 10)</t>
  </si>
  <si>
    <t>| | | | | | | |      Execute on: All Nodes</t>
  </si>
  <si>
    <t>| | | | | |      Filter: ((orders.O_ORDERDATE &gt;= /1997-01-01/::date) AND (orders.O_ORDERDATE &lt; /1998-01-01 00:00:00/::timestamp))</t>
  </si>
  <si>
    <t>| | | | | | |      Projection: tpch_10g.SUPPLIER_super</t>
  </si>
  <si>
    <t>00:00:00.048018</t>
  </si>
  <si>
    <t>11145200</t>
  </si>
  <si>
    <t>| | | | | | +-- Inner -&gt; JOIN HASH [Cost: 16, Rows: 17 (NO STATISTICS)] (PATH ID: 8)</t>
  </si>
  <si>
    <t>00:00:00.420561</t>
  </si>
  <si>
    <t>7260128</t>
  </si>
  <si>
    <t>37716590</t>
  </si>
  <si>
    <t>| | | | | +-- Outer -&gt; STORAGE ACCESS for orders [Cost: 7K, Rows: 15M (NO STATISTICS)] (PATH ID: 12)</t>
  </si>
  <si>
    <t>| | | | | |      Runtime Filter: (SIP7(HashJoin): orders.O_CUSTKEY)</t>
  </si>
  <si>
    <t>00:00:01.479631</t>
  </si>
  <si>
    <t>7234064</t>
  </si>
  <si>
    <t>32979557</t>
  </si>
  <si>
    <t>| | | | | +-- Outer -&gt; STORAGE ACCESS for lineitem [Cost: 13K, Rows: 60M (NO STATISTICS)] (PATH ID: 5)</t>
  </si>
  <si>
    <t>| |      Output Only: 1 tuples</t>
  </si>
  <si>
    <t>| | | |      Execute on: All Nodes</t>
  </si>
  <si>
    <t>| | | | | |      Runtime Filters: (SIP4(HashJoin): lineitem.L_SUPPKEY), (SIP1(HashJoin): lineitem.L_ORDERKEY)</t>
  </si>
  <si>
    <t>|  Execute on: Query Initiator</t>
  </si>
  <si>
    <t>| | | | | | |      Join Cond: (nation.N_REGIONKEY = region.R_REGIONKEY)</t>
  </si>
  <si>
    <t>00:00:00.06322</t>
  </si>
  <si>
    <t>2978520</t>
  </si>
  <si>
    <t>400248</t>
  </si>
  <si>
    <t>| | | | | | +-- Outer -&gt; STORAGE ACCESS for supplier [Cost: 92, Rows: 100K (NO STATISTICS)] (PATH ID: 7)</t>
  </si>
  <si>
    <t>| | | | | |      Materialize: lineitem.L_SUPPKEY</t>
  </si>
  <si>
    <t>00:00:00.06344</t>
  </si>
  <si>
    <t>10721288</t>
  </si>
  <si>
    <t>| | | | | +-- Inner -&gt; JOIN HASH [Cost: 219, Rows: 67K (NO STATISTICS)] (PATH ID: 6)</t>
  </si>
  <si>
    <t>| | | | | | |      Materialize: supplier.S_NATIONKEY</t>
  </si>
  <si>
    <t>|  Output Only: 1 tuples</t>
  </si>
  <si>
    <t>| |      Order: sum((lineitem.L_EXTENDEDPRICE * (1 - lineitem.L_DISCOUNT))) DESC</t>
  </si>
  <si>
    <t>| | | | |      Join Cond: (customer.C_CUSTKEY = orders.O_CUSTKEY)</t>
  </si>
  <si>
    <t>| | | | | | | |      Projection: tpch_10g.NATION_super</t>
  </si>
  <si>
    <t>| | | | |      Materialize at Input: supplier.S_SUPPKEY, supplier.S_NATIONKEY</t>
  </si>
  <si>
    <t>monitoring_tpch_query_1</t>
  </si>
  <si>
    <t>monitoring_tpch_query_4</t>
  </si>
  <si>
    <t>monitoring_tpch_query_5</t>
  </si>
  <si>
    <t>tpch_10g - All TPC-H queries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</si>
</sst>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sz val="22"/>
    </font>
    <font>
      <b val="1"/>
      <sz val="36"/>
    </font>
    <font>
      <b val="1"/>
    </font>
  </fonts>
  <fills count="6">
    <fill>
      <patternFill/>
    </fill>
    <fill>
      <patternFill patternType="gray125"/>
    </fill>
    <fill>
      <patternFill patternType="solid">
        <fgColor rgb="00FFF811"/>
        <bgColor rgb="00FFF811"/>
      </patternFill>
    </fill>
    <fill>
      <patternFill patternType="solid">
        <fgColor rgb="001EB4F5"/>
        <bgColor rgb="001EB4F5"/>
      </patternFill>
    </fill>
    <fill>
      <patternFill patternType="solid">
        <fgColor rgb="00FFB011"/>
        <bgColor rgb="00FFB011"/>
      </patternFill>
    </fill>
    <fill>
      <patternFill patternType="solid">
        <fgColor rgb="0099FFFF"/>
        <bgColor rgb="0099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0" fillId="3" fontId="3" numFmtId="0" pivotButton="0" quotePrefix="0" xfId="0"/>
    <xf borderId="0" fillId="4" fontId="0" numFmtId="0" pivotButton="0" quotePrefix="0" xfId="0"/>
    <xf borderId="0" fillId="5" fontId="3" numFmtId="0" pivotButton="0" quotePrefix="0" xfId="0"/>
    <xf borderId="0" fillId="2" fontId="1" numFmtId="0" pivotButton="0" quotePrefix="0" xfId="0"/>
    <xf borderId="0" fillId="5" fontId="0" numFmtId="0" pivotButton="0" quotePrefix="0" xfId="0"/>
    <xf borderId="0" fillId="0" fontId="3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2" fontId="3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dxfs count="9">
    <dxf>
      <fill>
        <patternFill patternType="solid">
          <fgColor rgb="00FF0000"/>
          <bgColor rgb="00FF0000"/>
        </patternFill>
      </fill>
    </dxf>
    <dxf>
      <fill>
        <patternFill patternType="solid">
          <fgColor rgb="0007EE1E"/>
          <bgColor rgb="0007EE1E"/>
        </patternFill>
      </fill>
    </dxf>
    <dxf>
      <fill>
        <patternFill patternType="solid">
          <fgColor rgb="00FFB011"/>
          <bgColor rgb="00FFB011"/>
        </patternFill>
      </fill>
    </dxf>
    <dxf>
      <fill>
        <patternFill patternType="solid">
          <fgColor rgb="00FFF811"/>
          <bgColor rgb="00FFF811"/>
        </patternFill>
      </fill>
    </dxf>
    <dxf>
      <fill>
        <patternFill patternType="solid">
          <fgColor rgb="0099FFFF"/>
          <bgColor rgb="0099FFFF"/>
        </patternFill>
      </fill>
    </dxf>
    <dxf>
      <fill>
        <patternFill patternType="solid">
          <fgColor rgb="00FF66B2"/>
          <bgColor rgb="00FF66B2"/>
        </patternFill>
      </fill>
    </dxf>
    <dxf>
      <fill>
        <patternFill patternType="solid">
          <fgColor rgb="00CCFFCC"/>
          <bgColor rgb="00CCFFCC"/>
        </patternFill>
      </fill>
    </dxf>
    <dxf>
      <fill>
        <patternFill patternType="solid">
          <fgColor rgb="00990000"/>
          <bgColor rgb="00990000"/>
        </patternFill>
      </fill>
    </dxf>
    <dxf>
      <fill>
        <patternFill patternType="solid">
          <fgColor rgb="001EB4F5"/>
          <bgColor rgb="001EB4F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 outlineLevelCol="0"/>
  <cols>
    <col customWidth="1" max="1" min="1" width="69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8"/>
    <col customWidth="1" max="8" min="8" width="8"/>
    <col customWidth="1" max="9" min="9" width="8"/>
    <col customWidth="1" max="10" min="10" width="3"/>
    <col customWidth="1" max="11" min="11" width="17"/>
    <col customWidth="1" max="12" min="12" width="13"/>
    <col customWidth="1" max="13" min="13" width="13"/>
    <col customWidth="1" max="14" min="14" width="13"/>
    <col customWidth="1" max="15" min="15" width="13"/>
    <col customWidth="1" max="20" min="20" width="3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  <col customWidth="1" max="30" min="30" width="3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</cols>
  <sheetData>
    <row r="1" spans="1:35">
      <c r="A1" s="1" t="s">
        <v>0</v>
      </c>
      <c r="B1" s="2" t="n"/>
      <c r="C1" s="2" t="n"/>
      <c r="D1" s="2" t="n"/>
    </row>
    <row r="2" spans="1:35">
      <c r="A2" t="s">
        <v>1</v>
      </c>
      <c r="B2" s="2" t="s">
        <v>2</v>
      </c>
    </row>
    <row r="3" spans="1:35">
      <c r="A3" t="s">
        <v>3</v>
      </c>
      <c r="B3" t="s">
        <v>4</v>
      </c>
      <c r="C3" t="s">
        <v>5</v>
      </c>
      <c r="D3" t="s">
        <v>6</v>
      </c>
    </row>
    <row r="4" spans="1:35">
      <c r="A4" t="s">
        <v>7</v>
      </c>
      <c r="B4" t="n">
        <v>2</v>
      </c>
    </row>
    <row r="8" spans="1:35">
      <c r="A8" t="s">
        <v>8</v>
      </c>
      <c r="B8" s="1" t="s">
        <v>9</v>
      </c>
      <c r="N8" t="s">
        <v>10</v>
      </c>
    </row>
    <row r="9" spans="1:35">
      <c r="A9" s="3">
        <f>DBD!A8</f>
        <v/>
      </c>
      <c r="B9" s="3">
        <f>DBD!B8</f>
        <v/>
      </c>
      <c r="C9" s="3">
        <f>DBD!C8</f>
        <v/>
      </c>
      <c r="D9" s="3">
        <f>DBD!D8</f>
        <v/>
      </c>
      <c r="E9" s="3">
        <f>DBD!E8</f>
        <v/>
      </c>
      <c r="J9" s="2">
        <f>B3</f>
        <v/>
      </c>
      <c r="K9" s="3">
        <f>DBD!K8</f>
        <v/>
      </c>
      <c r="L9" s="3">
        <f>DBD!L8</f>
        <v/>
      </c>
      <c r="M9" s="3">
        <f>DBD!M8</f>
        <v/>
      </c>
      <c r="N9" s="3">
        <f>DBD!N8</f>
        <v/>
      </c>
      <c r="O9" s="3">
        <f>DBD!O8</f>
        <v/>
      </c>
      <c r="T9" s="2">
        <f>C3</f>
        <v/>
      </c>
      <c r="U9" s="3">
        <f>DBD!U8</f>
        <v/>
      </c>
      <c r="V9" s="3">
        <f>DBD!V8</f>
        <v/>
      </c>
      <c r="W9" s="3">
        <f>DBD!W8</f>
        <v/>
      </c>
      <c r="X9" s="3">
        <f>DBD!X8</f>
        <v/>
      </c>
      <c r="Y9" s="3">
        <f>DBD!Y8</f>
        <v/>
      </c>
      <c r="AD9" s="2">
        <f>D3</f>
        <v/>
      </c>
      <c r="AE9" s="3">
        <f>DBD!AE8</f>
        <v/>
      </c>
      <c r="AF9" s="3">
        <f>DBD!AF8</f>
        <v/>
      </c>
      <c r="AG9" s="3">
        <f>DBD!AG8</f>
        <v/>
      </c>
      <c r="AH9" s="3">
        <f>DBD!AH8</f>
        <v/>
      </c>
      <c r="AI9" s="3">
        <f>DBD!AI8</f>
        <v/>
      </c>
    </row>
    <row r="10" spans="1:35">
      <c r="A10" s="4">
        <f>DBD!A9</f>
        <v/>
      </c>
      <c r="B10" s="4">
        <f>DBD!B9</f>
        <v/>
      </c>
      <c r="C10" s="4">
        <f>DBD!C9</f>
        <v/>
      </c>
      <c r="D10" s="4">
        <f>DBD!D9</f>
        <v/>
      </c>
      <c r="E10" s="4">
        <f>DBD!E9</f>
        <v/>
      </c>
      <c r="K10" s="4">
        <f>DBD!K9</f>
        <v/>
      </c>
      <c r="L10" s="4">
        <f>DBD!L9</f>
        <v/>
      </c>
      <c r="M10" s="4">
        <f>DBD!M9</f>
        <v/>
      </c>
      <c r="N10" s="4">
        <f>DBD!N9</f>
        <v/>
      </c>
      <c r="O10" s="4">
        <f>DBD!O9</f>
        <v/>
      </c>
      <c r="U10" s="4">
        <f>DBD!U9</f>
        <v/>
      </c>
      <c r="V10" s="4">
        <f>DBD!V9</f>
        <v/>
      </c>
      <c r="W10" s="4">
        <f>DBD!W9</f>
        <v/>
      </c>
      <c r="X10" s="4">
        <f>DBD!X9</f>
        <v/>
      </c>
      <c r="Y10" s="4">
        <f>DBD!Y9</f>
        <v/>
      </c>
      <c r="AE10" s="4">
        <f>DBD!AE9</f>
        <v/>
      </c>
      <c r="AF10" s="4">
        <f>DBD!AF9</f>
        <v/>
      </c>
      <c r="AG10" s="4">
        <f>DBD!AG9</f>
        <v/>
      </c>
      <c r="AH10" s="4">
        <f>DBD!AH9</f>
        <v/>
      </c>
      <c r="AI10" s="4">
        <f>DBD!AI9</f>
        <v/>
      </c>
    </row>
    <row r="15" spans="1:35">
      <c r="A15" s="5" t="s">
        <v>11</v>
      </c>
      <c r="K15" s="2" t="s">
        <v>12</v>
      </c>
    </row>
    <row r="16" spans="1:35">
      <c r="A16" s="5">
        <f>DBD!A13</f>
        <v/>
      </c>
      <c r="B16" s="5">
        <f>DBD!B13</f>
        <v/>
      </c>
      <c r="C16" s="5">
        <f>DBD!C13</f>
        <v/>
      </c>
      <c r="D16" s="5">
        <f>DBD!D13</f>
        <v/>
      </c>
      <c r="E16" s="5">
        <f>DBD!E13</f>
        <v/>
      </c>
      <c r="F16" s="5">
        <f>DBD!F13</f>
        <v/>
      </c>
      <c r="G16" s="5">
        <f>DBD!G13</f>
        <v/>
      </c>
      <c r="H16" s="5">
        <f>DBD!H13</f>
        <v/>
      </c>
      <c r="I16" s="5">
        <f>DBD!I13</f>
        <v/>
      </c>
      <c r="K16" s="3">
        <f>'DBD-ALL'!A8</f>
        <v/>
      </c>
      <c r="L16" s="3">
        <f>'DBD-ALL'!B8</f>
        <v/>
      </c>
      <c r="M16" s="3">
        <f>'DBD-ALL'!C8</f>
        <v/>
      </c>
      <c r="N16" s="3">
        <f>'DBD-ALL'!D8</f>
        <v/>
      </c>
      <c r="O16" s="3">
        <f>'DBD-ALL'!E8</f>
        <v/>
      </c>
    </row>
    <row r="17" spans="1:35">
      <c r="A17">
        <f>DBD!A14</f>
        <v/>
      </c>
      <c r="B17">
        <f>DBD!B14</f>
        <v/>
      </c>
      <c r="C17">
        <f>DBD!C14</f>
        <v/>
      </c>
      <c r="D17">
        <f>DBD!D14</f>
        <v/>
      </c>
      <c r="E17">
        <f>DBD!E14</f>
        <v/>
      </c>
      <c r="F17">
        <f>DBD!F14</f>
        <v/>
      </c>
      <c r="G17">
        <f>DBD!G14</f>
        <v/>
      </c>
      <c r="H17">
        <f>DBD!H14</f>
        <v/>
      </c>
      <c r="I17">
        <f>DBD!I14</f>
        <v/>
      </c>
      <c r="K17" s="4">
        <f>'DBD-ALL'!A9</f>
        <v/>
      </c>
      <c r="L17" s="4">
        <f>'DBD-ALL'!B9</f>
        <v/>
      </c>
      <c r="M17" s="4">
        <f>'DBD-ALL'!C9</f>
        <v/>
      </c>
      <c r="N17" s="4">
        <f>'DBD-ALL'!D9</f>
        <v/>
      </c>
      <c r="O17" s="4">
        <f>'DBD-ALL'!E9</f>
        <v/>
      </c>
    </row>
    <row r="21" spans="1:35">
      <c r="A21" t="s">
        <v>8</v>
      </c>
      <c r="B21" s="1" t="s">
        <v>13</v>
      </c>
      <c r="N21" t="s">
        <v>10</v>
      </c>
    </row>
    <row r="22" spans="1:35">
      <c r="A22" s="3">
        <f>tpch_10g!A8</f>
        <v/>
      </c>
      <c r="B22" s="3">
        <f>tpch_10g!B8</f>
        <v/>
      </c>
      <c r="C22" s="3">
        <f>tpch_10g!C8</f>
        <v/>
      </c>
      <c r="D22" s="3">
        <f>tpch_10g!D8</f>
        <v/>
      </c>
      <c r="E22" s="3">
        <f>tpch_10g!E8</f>
        <v/>
      </c>
      <c r="J22" s="2">
        <f>B3</f>
        <v/>
      </c>
      <c r="K22" s="3">
        <f>tpch_10g!K8</f>
        <v/>
      </c>
      <c r="L22" s="3">
        <f>tpch_10g!L8</f>
        <v/>
      </c>
      <c r="M22" s="3">
        <f>tpch_10g!M8</f>
        <v/>
      </c>
      <c r="N22" s="3">
        <f>tpch_10g!N8</f>
        <v/>
      </c>
      <c r="O22" s="3">
        <f>tpch_10g!O8</f>
        <v/>
      </c>
      <c r="T22" s="2">
        <f>C3</f>
        <v/>
      </c>
      <c r="U22" s="3">
        <f>tpch_10g!U8</f>
        <v/>
      </c>
      <c r="V22" s="3">
        <f>tpch_10g!V8</f>
        <v/>
      </c>
      <c r="W22" s="3">
        <f>tpch_10g!W8</f>
        <v/>
      </c>
      <c r="X22" s="3">
        <f>tpch_10g!X8</f>
        <v/>
      </c>
      <c r="Y22" s="3">
        <f>tpch_10g!Y8</f>
        <v/>
      </c>
      <c r="AD22" s="2">
        <f>D3</f>
        <v/>
      </c>
      <c r="AE22" s="3">
        <f>tpch_10g!AE8</f>
        <v/>
      </c>
      <c r="AF22" s="3">
        <f>tpch_10g!AF8</f>
        <v/>
      </c>
      <c r="AG22" s="3">
        <f>tpch_10g!AG8</f>
        <v/>
      </c>
      <c r="AH22" s="3">
        <f>tpch_10g!AH8</f>
        <v/>
      </c>
      <c r="AI22" s="3">
        <f>tpch_10g!AI8</f>
        <v/>
      </c>
    </row>
    <row r="23" spans="1:35">
      <c r="A23">
        <f>tpch_10g!A9</f>
        <v/>
      </c>
      <c r="B23">
        <f>tpch_10g!B9</f>
        <v/>
      </c>
      <c r="C23">
        <f>tpch_10g!C9</f>
        <v/>
      </c>
      <c r="D23">
        <f>tpch_10g!D9</f>
        <v/>
      </c>
      <c r="E23">
        <f>tpch_10g!E9</f>
        <v/>
      </c>
      <c r="K23">
        <f>tpch_10g!K9</f>
        <v/>
      </c>
      <c r="L23">
        <f>tpch_10g!L9</f>
        <v/>
      </c>
      <c r="M23">
        <f>tpch_10g!M9</f>
        <v/>
      </c>
      <c r="N23">
        <f>tpch_10g!N9</f>
        <v/>
      </c>
      <c r="O23">
        <f>tpch_10g!O9</f>
        <v/>
      </c>
      <c r="U23">
        <f>tpch_10g!U9</f>
        <v/>
      </c>
      <c r="V23">
        <f>tpch_10g!V9</f>
        <v/>
      </c>
      <c r="W23">
        <f>tpch_10g!W9</f>
        <v/>
      </c>
      <c r="X23">
        <f>tpch_10g!X9</f>
        <v/>
      </c>
      <c r="Y23">
        <f>tpch_10g!Y9</f>
        <v/>
      </c>
      <c r="AE23">
        <f>tpch_10g!AE9</f>
        <v/>
      </c>
      <c r="AF23">
        <f>tpch_10g!AF9</f>
        <v/>
      </c>
      <c r="AG23">
        <f>tpch_10g!AG9</f>
        <v/>
      </c>
      <c r="AH23">
        <f>tpch_10g!AH9</f>
        <v/>
      </c>
      <c r="AI23">
        <f>tpch_10g!AI9</f>
        <v/>
      </c>
    </row>
    <row r="24" spans="1:35">
      <c r="A24">
        <f>tpch_10g!A10</f>
        <v/>
      </c>
      <c r="B24">
        <f>tpch_10g!B10</f>
        <v/>
      </c>
      <c r="C24">
        <f>tpch_10g!C10</f>
        <v/>
      </c>
      <c r="D24">
        <f>tpch_10g!D10</f>
        <v/>
      </c>
      <c r="E24">
        <f>tpch_10g!E10</f>
        <v/>
      </c>
      <c r="K24">
        <f>tpch_10g!K10</f>
        <v/>
      </c>
      <c r="L24">
        <f>tpch_10g!L10</f>
        <v/>
      </c>
      <c r="M24">
        <f>tpch_10g!M10</f>
        <v/>
      </c>
      <c r="N24">
        <f>tpch_10g!N10</f>
        <v/>
      </c>
      <c r="O24">
        <f>tpch_10g!O10</f>
        <v/>
      </c>
      <c r="U24">
        <f>tpch_10g!U10</f>
        <v/>
      </c>
      <c r="V24">
        <f>tpch_10g!V10</f>
        <v/>
      </c>
      <c r="W24">
        <f>tpch_10g!W10</f>
        <v/>
      </c>
      <c r="X24">
        <f>tpch_10g!X10</f>
        <v/>
      </c>
      <c r="Y24">
        <f>tpch_10g!Y10</f>
        <v/>
      </c>
      <c r="AE24">
        <f>tpch_10g!AE10</f>
        <v/>
      </c>
      <c r="AF24">
        <f>tpch_10g!AF10</f>
        <v/>
      </c>
      <c r="AG24">
        <f>tpch_10g!AG10</f>
        <v/>
      </c>
      <c r="AH24">
        <f>tpch_10g!AH10</f>
        <v/>
      </c>
      <c r="AI24">
        <f>tpch_10g!AI10</f>
        <v/>
      </c>
    </row>
    <row r="26" spans="1:35">
      <c r="A26" s="5" t="s">
        <v>11</v>
      </c>
      <c r="K26" s="2" t="s">
        <v>12</v>
      </c>
    </row>
    <row r="27" spans="1:35">
      <c r="A27" s="5">
        <f>tpch_10g!A13</f>
        <v/>
      </c>
      <c r="B27" s="5">
        <f>tpch_10g!B13</f>
        <v/>
      </c>
      <c r="C27" s="5">
        <f>tpch_10g!C13</f>
        <v/>
      </c>
      <c r="D27" s="5">
        <f>tpch_10g!D13</f>
        <v/>
      </c>
      <c r="E27" s="5">
        <f>tpch_10g!E13</f>
        <v/>
      </c>
      <c r="F27" s="5">
        <f>tpch_10g!F13</f>
        <v/>
      </c>
      <c r="G27" s="5">
        <f>tpch_10g!G13</f>
        <v/>
      </c>
      <c r="H27" s="5">
        <f>tpch_10g!H13</f>
        <v/>
      </c>
      <c r="I27" s="5">
        <f>tpch_10g!I13</f>
        <v/>
      </c>
      <c r="K27" s="3">
        <f>'tpch_10g-ALL'!A8</f>
        <v/>
      </c>
      <c r="L27" s="3">
        <f>'tpch_10g-ALL'!B8</f>
        <v/>
      </c>
      <c r="M27" s="3">
        <f>'tpch_10g-ALL'!C8</f>
        <v/>
      </c>
      <c r="N27" s="3">
        <f>'tpch_10g-ALL'!D8</f>
        <v/>
      </c>
      <c r="O27" s="3">
        <f>'tpch_10g-ALL'!E8</f>
        <v/>
      </c>
    </row>
    <row r="28" spans="1:35">
      <c r="A28">
        <f>tpch_10g!A14</f>
        <v/>
      </c>
      <c r="B28">
        <f>tpch_10g!B14</f>
        <v/>
      </c>
      <c r="C28">
        <f>tpch_10g!C14</f>
        <v/>
      </c>
      <c r="D28">
        <f>tpch_10g!D14</f>
        <v/>
      </c>
      <c r="E28">
        <f>tpch_10g!E14</f>
        <v/>
      </c>
      <c r="F28">
        <f>tpch_10g!F14</f>
        <v/>
      </c>
      <c r="G28">
        <f>tpch_10g!G14</f>
        <v/>
      </c>
      <c r="H28">
        <f>tpch_10g!H14</f>
        <v/>
      </c>
      <c r="I28">
        <f>tpch_10g!I14</f>
        <v/>
      </c>
      <c r="K28">
        <f>'tpch_10g-ALL'!A9</f>
        <v/>
      </c>
      <c r="L28">
        <f>'tpch_10g-ALL'!B9</f>
        <v/>
      </c>
      <c r="M28">
        <f>'tpch_10g-ALL'!C9</f>
        <v/>
      </c>
      <c r="N28">
        <f>'tpch_10g-ALL'!D9</f>
        <v/>
      </c>
      <c r="O28">
        <f>'tpch_10g-ALL'!E9</f>
        <v/>
      </c>
    </row>
    <row r="29" spans="1:35">
      <c r="A29">
        <f>tpch_10g!A15</f>
        <v/>
      </c>
      <c r="B29">
        <f>tpch_10g!B15</f>
        <v/>
      </c>
      <c r="C29">
        <f>tpch_10g!C15</f>
        <v/>
      </c>
      <c r="D29">
        <f>tpch_10g!D15</f>
        <v/>
      </c>
      <c r="E29">
        <f>tpch_10g!E15</f>
        <v/>
      </c>
      <c r="F29">
        <f>tpch_10g!F15</f>
        <v/>
      </c>
      <c r="G29">
        <f>tpch_10g!G15</f>
        <v/>
      </c>
      <c r="H29">
        <f>tpch_10g!H15</f>
        <v/>
      </c>
      <c r="I29">
        <f>tpch_10g!I15</f>
        <v/>
      </c>
      <c r="K29">
        <f>'tpch_10g-ALL'!A10</f>
        <v/>
      </c>
      <c r="L29">
        <f>'tpch_10g-ALL'!B10</f>
        <v/>
      </c>
      <c r="M29">
        <f>'tpch_10g-ALL'!C10</f>
        <v/>
      </c>
      <c r="N29">
        <f>'tpch_10g-ALL'!D10</f>
        <v/>
      </c>
      <c r="O29">
        <f>'tpch_10g-ALL'!E10</f>
        <v/>
      </c>
    </row>
  </sheetData>
  <conditionalFormatting sqref="A23">
    <cfRule dxfId="0" operator="greaterThan" priority="1" stopIfTrue="1" type="cellIs">
      <formula>DBD!$A9</formula>
    </cfRule>
    <cfRule dxfId="1" operator="lessThan" priority="2" stopIfTrue="1" type="cellIs">
      <formula>DBD!$A9</formula>
    </cfRule>
    <cfRule dxfId="2" operator="equal" priority="3" stopIfTrue="1" type="cellIs">
      <formula>DBD!$A9</formula>
    </cfRule>
  </conditionalFormatting>
  <conditionalFormatting sqref="B23">
    <cfRule dxfId="0" operator="greaterThan" priority="4" stopIfTrue="1" type="cellIs">
      <formula>DBD!$B9</formula>
    </cfRule>
    <cfRule dxfId="1" operator="lessThan" priority="5" stopIfTrue="1" type="cellIs">
      <formula>DBD!$B9</formula>
    </cfRule>
    <cfRule dxfId="2" operator="equal" priority="6" stopIfTrue="1" type="cellIs">
      <formula>DBD!$B9</formula>
    </cfRule>
  </conditionalFormatting>
  <conditionalFormatting sqref="C23">
    <cfRule dxfId="0" operator="greaterThan" priority="7" stopIfTrue="1" type="cellIs">
      <formula>DBD!$C9</formula>
    </cfRule>
    <cfRule dxfId="1" operator="lessThan" priority="8" stopIfTrue="1" type="cellIs">
      <formula>DBD!$C9</formula>
    </cfRule>
    <cfRule dxfId="2" operator="equal" priority="9" stopIfTrue="1" type="cellIs">
      <formula>DBD!$C9</formula>
    </cfRule>
  </conditionalFormatting>
  <conditionalFormatting sqref="D23">
    <cfRule dxfId="0" operator="greaterThan" priority="10" stopIfTrue="1" type="cellIs">
      <formula>DBD!$D9</formula>
    </cfRule>
    <cfRule dxfId="1" operator="lessThan" priority="11" stopIfTrue="1" type="cellIs">
      <formula>DBD!$D9</formula>
    </cfRule>
    <cfRule dxfId="2" operator="equal" priority="12" stopIfTrue="1" type="cellIs">
      <formula>DBD!$D9</formula>
    </cfRule>
  </conditionalFormatting>
  <conditionalFormatting sqref="E23">
    <cfRule dxfId="0" operator="greaterThan" priority="13" stopIfTrue="1" type="cellIs">
      <formula>DBD!$E9</formula>
    </cfRule>
    <cfRule dxfId="1" operator="lessThan" priority="14" stopIfTrue="1" type="cellIs">
      <formula>DBD!$E9</formula>
    </cfRule>
    <cfRule dxfId="2" operator="equal" priority="15" stopIfTrue="1" type="cellIs">
      <formula>DBD!$E9</formula>
    </cfRule>
  </conditionalFormatting>
  <conditionalFormatting sqref="K23">
    <cfRule dxfId="0" operator="greaterThan" priority="16" stopIfTrue="1" type="cellIs">
      <formula>DBD!$K9</formula>
    </cfRule>
    <cfRule dxfId="1" operator="lessThan" priority="17" stopIfTrue="1" type="cellIs">
      <formula>DBD!$K9</formula>
    </cfRule>
    <cfRule dxfId="2" operator="equal" priority="18" stopIfTrue="1" type="cellIs">
      <formula>DBD!$K9</formula>
    </cfRule>
  </conditionalFormatting>
  <conditionalFormatting sqref="L23">
    <cfRule dxfId="0" operator="greaterThan" priority="19" stopIfTrue="1" type="cellIs">
      <formula>DBD!$L9</formula>
    </cfRule>
    <cfRule dxfId="1" operator="lessThan" priority="20" stopIfTrue="1" type="cellIs">
      <formula>DBD!$L9</formula>
    </cfRule>
    <cfRule dxfId="2" operator="equal" priority="21" stopIfTrue="1" type="cellIs">
      <formula>DBD!$L9</formula>
    </cfRule>
  </conditionalFormatting>
  <conditionalFormatting sqref="M23">
    <cfRule dxfId="0" operator="greaterThan" priority="22" stopIfTrue="1" type="cellIs">
      <formula>DBD!$M9</formula>
    </cfRule>
    <cfRule dxfId="1" operator="lessThan" priority="23" stopIfTrue="1" type="cellIs">
      <formula>DBD!$M9</formula>
    </cfRule>
    <cfRule dxfId="2" operator="equal" priority="24" stopIfTrue="1" type="cellIs">
      <formula>DBD!$M9</formula>
    </cfRule>
  </conditionalFormatting>
  <conditionalFormatting sqref="N23">
    <cfRule dxfId="0" operator="greaterThan" priority="25" stopIfTrue="1" type="cellIs">
      <formula>DBD!$N9</formula>
    </cfRule>
    <cfRule dxfId="1" operator="lessThan" priority="26" stopIfTrue="1" type="cellIs">
      <formula>DBD!$N9</formula>
    </cfRule>
    <cfRule dxfId="2" operator="equal" priority="27" stopIfTrue="1" type="cellIs">
      <formula>DBD!$N9</formula>
    </cfRule>
  </conditionalFormatting>
  <conditionalFormatting sqref="O23">
    <cfRule dxfId="0" operator="greaterThan" priority="28" stopIfTrue="1" type="cellIs">
      <formula>DBD!$O9</formula>
    </cfRule>
    <cfRule dxfId="1" operator="lessThan" priority="29" stopIfTrue="1" type="cellIs">
      <formula>DBD!$O9</formula>
    </cfRule>
    <cfRule dxfId="2" operator="equal" priority="30" stopIfTrue="1" type="cellIs">
      <formula>DBD!$O9</formula>
    </cfRule>
  </conditionalFormatting>
  <conditionalFormatting sqref="U23">
    <cfRule dxfId="0" operator="greaterThan" priority="31" stopIfTrue="1" type="cellIs">
      <formula>DBD!$U9</formula>
    </cfRule>
    <cfRule dxfId="1" operator="lessThan" priority="32" stopIfTrue="1" type="cellIs">
      <formula>DBD!$U9</formula>
    </cfRule>
    <cfRule dxfId="2" operator="equal" priority="33" stopIfTrue="1" type="cellIs">
      <formula>DBD!$U9</formula>
    </cfRule>
  </conditionalFormatting>
  <conditionalFormatting sqref="V23">
    <cfRule dxfId="0" operator="greaterThan" priority="34" stopIfTrue="1" type="cellIs">
      <formula>DBD!$V9</formula>
    </cfRule>
    <cfRule dxfId="1" operator="lessThan" priority="35" stopIfTrue="1" type="cellIs">
      <formula>DBD!$V9</formula>
    </cfRule>
    <cfRule dxfId="2" operator="equal" priority="36" stopIfTrue="1" type="cellIs">
      <formula>DBD!$V9</formula>
    </cfRule>
  </conditionalFormatting>
  <conditionalFormatting sqref="W23">
    <cfRule dxfId="0" operator="greaterThan" priority="37" stopIfTrue="1" type="cellIs">
      <formula>DBD!$W9</formula>
    </cfRule>
    <cfRule dxfId="1" operator="lessThan" priority="38" stopIfTrue="1" type="cellIs">
      <formula>DBD!$W9</formula>
    </cfRule>
    <cfRule dxfId="2" operator="equal" priority="39" stopIfTrue="1" type="cellIs">
      <formula>DBD!$W9</formula>
    </cfRule>
  </conditionalFormatting>
  <conditionalFormatting sqref="X23">
    <cfRule dxfId="0" operator="greaterThan" priority="40" stopIfTrue="1" type="cellIs">
      <formula>DBD!$X9</formula>
    </cfRule>
    <cfRule dxfId="1" operator="lessThan" priority="41" stopIfTrue="1" type="cellIs">
      <formula>DBD!$X9</formula>
    </cfRule>
    <cfRule dxfId="2" operator="equal" priority="42" stopIfTrue="1" type="cellIs">
      <formula>DBD!$X9</formula>
    </cfRule>
  </conditionalFormatting>
  <conditionalFormatting sqref="Y23">
    <cfRule dxfId="0" operator="greaterThan" priority="43" stopIfTrue="1" type="cellIs">
      <formula>DBD!$Y9</formula>
    </cfRule>
    <cfRule dxfId="1" operator="lessThan" priority="44" stopIfTrue="1" type="cellIs">
      <formula>DBD!$Y9</formula>
    </cfRule>
    <cfRule dxfId="2" operator="equal" priority="45" stopIfTrue="1" type="cellIs">
      <formula>DBD!$Y9</formula>
    </cfRule>
  </conditionalFormatting>
  <conditionalFormatting sqref="AE23">
    <cfRule dxfId="0" operator="greaterThan" priority="46" stopIfTrue="1" type="cellIs">
      <formula>DBD!$AE9</formula>
    </cfRule>
    <cfRule dxfId="1" operator="lessThan" priority="47" stopIfTrue="1" type="cellIs">
      <formula>DBD!$AE9</formula>
    </cfRule>
    <cfRule dxfId="2" operator="equal" priority="48" stopIfTrue="1" type="cellIs">
      <formula>DBD!$AE9</formula>
    </cfRule>
  </conditionalFormatting>
  <conditionalFormatting sqref="AF23">
    <cfRule dxfId="0" operator="greaterThan" priority="49" stopIfTrue="1" type="cellIs">
      <formula>DBD!$AF9</formula>
    </cfRule>
    <cfRule dxfId="1" operator="lessThan" priority="50" stopIfTrue="1" type="cellIs">
      <formula>DBD!$AF9</formula>
    </cfRule>
    <cfRule dxfId="2" operator="equal" priority="51" stopIfTrue="1" type="cellIs">
      <formula>DBD!$AF9</formula>
    </cfRule>
  </conditionalFormatting>
  <conditionalFormatting sqref="AG23">
    <cfRule dxfId="0" operator="greaterThan" priority="52" stopIfTrue="1" type="cellIs">
      <formula>DBD!$AG9</formula>
    </cfRule>
    <cfRule dxfId="1" operator="lessThan" priority="53" stopIfTrue="1" type="cellIs">
      <formula>DBD!$AG9</formula>
    </cfRule>
    <cfRule dxfId="2" operator="equal" priority="54" stopIfTrue="1" type="cellIs">
      <formula>DBD!$AG9</formula>
    </cfRule>
  </conditionalFormatting>
  <conditionalFormatting sqref="AH23">
    <cfRule dxfId="0" operator="greaterThan" priority="55" stopIfTrue="1" type="cellIs">
      <formula>DBD!$AH9</formula>
    </cfRule>
    <cfRule dxfId="1" operator="lessThan" priority="56" stopIfTrue="1" type="cellIs">
      <formula>DBD!$AH9</formula>
    </cfRule>
    <cfRule dxfId="2" operator="equal" priority="57" stopIfTrue="1" type="cellIs">
      <formula>DBD!$AH9</formula>
    </cfRule>
  </conditionalFormatting>
  <conditionalFormatting sqref="AI23">
    <cfRule dxfId="0" operator="greaterThan" priority="58" stopIfTrue="1" type="cellIs">
      <formula>DBD!$AI9</formula>
    </cfRule>
    <cfRule dxfId="1" operator="lessThan" priority="59" stopIfTrue="1" type="cellIs">
      <formula>DBD!$AI9</formula>
    </cfRule>
    <cfRule dxfId="2" operator="equal" priority="60" stopIfTrue="1" type="cellIs">
      <formula>DBD!$AI9</formula>
    </cfRule>
  </conditionalFormatting>
  <conditionalFormatting sqref="K28">
    <cfRule dxfId="0" operator="greaterThan" priority="61" stopIfTrue="1" type="cellIs">
      <formula>DBD!$A9</formula>
    </cfRule>
    <cfRule dxfId="1" operator="lessThan" priority="62" stopIfTrue="1" type="cellIs">
      <formula>DBD!$A9</formula>
    </cfRule>
    <cfRule dxfId="2" operator="equal" priority="63" stopIfTrue="1" type="cellIs">
      <formula>DBD!$A9</formula>
    </cfRule>
  </conditionalFormatting>
  <conditionalFormatting sqref="L28">
    <cfRule dxfId="0" operator="greaterThan" priority="64" stopIfTrue="1" type="cellIs">
      <formula>DBD!$B9</formula>
    </cfRule>
    <cfRule dxfId="1" operator="lessThan" priority="65" stopIfTrue="1" type="cellIs">
      <formula>DBD!$B9</formula>
    </cfRule>
    <cfRule dxfId="2" operator="equal" priority="66" stopIfTrue="1" type="cellIs">
      <formula>DBD!$B9</formula>
    </cfRule>
  </conditionalFormatting>
  <conditionalFormatting sqref="M28">
    <cfRule dxfId="0" operator="greaterThan" priority="67" stopIfTrue="1" type="cellIs">
      <formula>DBD!$C9</formula>
    </cfRule>
    <cfRule dxfId="1" operator="lessThan" priority="68" stopIfTrue="1" type="cellIs">
      <formula>DBD!$C9</formula>
    </cfRule>
    <cfRule dxfId="2" operator="equal" priority="69" stopIfTrue="1" type="cellIs">
      <formula>DBD!$C9</formula>
    </cfRule>
  </conditionalFormatting>
  <conditionalFormatting sqref="N28">
    <cfRule dxfId="0" operator="greaterThan" priority="70" stopIfTrue="1" type="cellIs">
      <formula>DBD!$D9</formula>
    </cfRule>
    <cfRule dxfId="1" operator="lessThan" priority="71" stopIfTrue="1" type="cellIs">
      <formula>DBD!$D9</formula>
    </cfRule>
    <cfRule dxfId="2" operator="equal" priority="72" stopIfTrue="1" type="cellIs">
      <formula>DBD!$D9</formula>
    </cfRule>
  </conditionalFormatting>
  <conditionalFormatting sqref="O28">
    <cfRule dxfId="0" operator="greaterThan" priority="73" stopIfTrue="1" type="cellIs">
      <formula>DBD!$E9</formula>
    </cfRule>
    <cfRule dxfId="1" operator="lessThan" priority="74" stopIfTrue="1" type="cellIs">
      <formula>DBD!$E9</formula>
    </cfRule>
    <cfRule dxfId="2" operator="equal" priority="75" stopIfTrue="1" type="cellIs">
      <formula>DBD!$E9</formula>
    </cfRule>
  </conditionalFormatting>
  <conditionalFormatting sqref="A28">
    <cfRule dxfId="0" operator="greaterThan" priority="76" stopIfTrue="1" type="cellIs">
      <formula>DBD!$A9</formula>
    </cfRule>
    <cfRule dxfId="1" operator="lessThan" priority="77" stopIfTrue="1" type="cellIs">
      <formula>DBD!$A9</formula>
    </cfRule>
    <cfRule dxfId="2" operator="equal" priority="78" stopIfTrue="1" type="cellIs">
      <formula>DBD!$A9</formula>
    </cfRule>
    <cfRule dxfId="0" operator="greaterThan" priority="79" stopIfTrue="1" type="cellIs">
      <formula>DBD!$A9</formula>
    </cfRule>
    <cfRule dxfId="1" operator="lessThan" priority="80" stopIfTrue="1" type="cellIs">
      <formula>DBD!$A9</formula>
    </cfRule>
    <cfRule dxfId="2" operator="equal" priority="81" stopIfTrue="1" type="cellIs">
      <formula>DBD!$A9</formula>
    </cfRule>
    <cfRule dxfId="0" operator="greaterThan" priority="82" stopIfTrue="1" type="cellIs">
      <formula>DBD!$A9</formula>
    </cfRule>
    <cfRule dxfId="1" operator="lessThan" priority="83" stopIfTrue="1" type="cellIs">
      <formula>DBD!$A9</formula>
    </cfRule>
    <cfRule dxfId="2" operator="equal" priority="84" stopIfTrue="1" type="cellIs">
      <formula>DBD!$A9</formula>
    </cfRule>
  </conditionalFormatting>
  <conditionalFormatting sqref="B28">
    <cfRule dxfId="0" operator="greaterThan" priority="85" stopIfTrue="1" type="cellIs">
      <formula>DBD!$B9</formula>
    </cfRule>
    <cfRule dxfId="1" operator="lessThan" priority="86" stopIfTrue="1" type="cellIs">
      <formula>DBD!$B9</formula>
    </cfRule>
    <cfRule dxfId="2" operator="equal" priority="87" stopIfTrue="1" type="cellIs">
      <formula>DBD!$B9</formula>
    </cfRule>
    <cfRule dxfId="0" operator="greaterThan" priority="88" stopIfTrue="1" type="cellIs">
      <formula>DBD!$B9</formula>
    </cfRule>
    <cfRule dxfId="1" operator="lessThan" priority="89" stopIfTrue="1" type="cellIs">
      <formula>DBD!$B9</formula>
    </cfRule>
    <cfRule dxfId="2" operator="equal" priority="90" stopIfTrue="1" type="cellIs">
      <formula>DBD!$B9</formula>
    </cfRule>
    <cfRule dxfId="0" operator="greaterThan" priority="91" stopIfTrue="1" type="cellIs">
      <formula>DBD!$B9</formula>
    </cfRule>
    <cfRule dxfId="1" operator="lessThan" priority="92" stopIfTrue="1" type="cellIs">
      <formula>DBD!$B9</formula>
    </cfRule>
    <cfRule dxfId="2" operator="equal" priority="93" stopIfTrue="1" type="cellIs">
      <formula>DBD!$B9</formula>
    </cfRule>
  </conditionalFormatting>
  <conditionalFormatting sqref="C28">
    <cfRule dxfId="0" operator="greaterThan" priority="94" stopIfTrue="1" type="cellIs">
      <formula>DBD!$C9</formula>
    </cfRule>
    <cfRule dxfId="1" operator="lessThan" priority="95" stopIfTrue="1" type="cellIs">
      <formula>DBD!$C9</formula>
    </cfRule>
    <cfRule dxfId="2" operator="equal" priority="96" stopIfTrue="1" type="cellIs">
      <formula>DBD!$C9</formula>
    </cfRule>
    <cfRule dxfId="0" operator="greaterThan" priority="97" stopIfTrue="1" type="cellIs">
      <formula>DBD!$C9</formula>
    </cfRule>
    <cfRule dxfId="1" operator="lessThan" priority="98" stopIfTrue="1" type="cellIs">
      <formula>DBD!$C9</formula>
    </cfRule>
    <cfRule dxfId="2" operator="equal" priority="99" stopIfTrue="1" type="cellIs">
      <formula>DBD!$C9</formula>
    </cfRule>
    <cfRule dxfId="0" operator="greaterThan" priority="100" stopIfTrue="1" type="cellIs">
      <formula>DBD!$C9</formula>
    </cfRule>
    <cfRule dxfId="1" operator="lessThan" priority="101" stopIfTrue="1" type="cellIs">
      <formula>DBD!$C9</formula>
    </cfRule>
    <cfRule dxfId="2" operator="equal" priority="102" stopIfTrue="1" type="cellIs">
      <formula>DBD!$C9</formula>
    </cfRule>
  </conditionalFormatting>
  <conditionalFormatting sqref="D28">
    <cfRule dxfId="0" operator="greaterThan" priority="103" stopIfTrue="1" type="cellIs">
      <formula>DBD!$D9</formula>
    </cfRule>
    <cfRule dxfId="1" operator="lessThan" priority="104" stopIfTrue="1" type="cellIs">
      <formula>DBD!$D9</formula>
    </cfRule>
    <cfRule dxfId="2" operator="equal" priority="105" stopIfTrue="1" type="cellIs">
      <formula>DBD!$D9</formula>
    </cfRule>
    <cfRule dxfId="0" operator="greaterThan" priority="106" stopIfTrue="1" type="cellIs">
      <formula>DBD!$D9</formula>
    </cfRule>
    <cfRule dxfId="1" operator="lessThan" priority="107" stopIfTrue="1" type="cellIs">
      <formula>DBD!$D9</formula>
    </cfRule>
    <cfRule dxfId="2" operator="equal" priority="108" stopIfTrue="1" type="cellIs">
      <formula>DBD!$D9</formula>
    </cfRule>
    <cfRule dxfId="0" operator="greaterThan" priority="109" stopIfTrue="1" type="cellIs">
      <formula>DBD!$D9</formula>
    </cfRule>
    <cfRule dxfId="1" operator="lessThan" priority="110" stopIfTrue="1" type="cellIs">
      <formula>DBD!$D9</formula>
    </cfRule>
    <cfRule dxfId="2" operator="equal" priority="111" stopIfTrue="1" type="cellIs">
      <formula>DBD!$D9</formula>
    </cfRule>
  </conditionalFormatting>
  <conditionalFormatting sqref="E28">
    <cfRule dxfId="0" operator="greaterThan" priority="112" stopIfTrue="1" type="cellIs">
      <formula>DBD!$E9</formula>
    </cfRule>
    <cfRule dxfId="1" operator="lessThan" priority="113" stopIfTrue="1" type="cellIs">
      <formula>DBD!$E9</formula>
    </cfRule>
    <cfRule dxfId="2" operator="equal" priority="114" stopIfTrue="1" type="cellIs">
      <formula>DBD!$E9</formula>
    </cfRule>
    <cfRule dxfId="0" operator="greaterThan" priority="115" stopIfTrue="1" type="cellIs">
      <formula>DBD!$E9</formula>
    </cfRule>
    <cfRule dxfId="1" operator="lessThan" priority="116" stopIfTrue="1" type="cellIs">
      <formula>DBD!$E9</formula>
    </cfRule>
    <cfRule dxfId="2" operator="equal" priority="117" stopIfTrue="1" type="cellIs">
      <formula>DBD!$E9</formula>
    </cfRule>
    <cfRule dxfId="0" operator="greaterThan" priority="118" stopIfTrue="1" type="cellIs">
      <formula>DBD!$E9</formula>
    </cfRule>
    <cfRule dxfId="1" operator="lessThan" priority="119" stopIfTrue="1" type="cellIs">
      <formula>DBD!$E9</formula>
    </cfRule>
    <cfRule dxfId="2" operator="equal" priority="120" stopIfTrue="1" type="cellIs">
      <formula>DBD!$E9</formula>
    </cfRule>
  </conditionalFormatting>
  <conditionalFormatting sqref="F28">
    <cfRule dxfId="0" operator="greaterThan" priority="121" stopIfTrue="1" type="cellIs">
      <formula>DBD!$F9</formula>
    </cfRule>
    <cfRule dxfId="1" operator="lessThan" priority="122" stopIfTrue="1" type="cellIs">
      <formula>DBD!$F9</formula>
    </cfRule>
    <cfRule dxfId="2" operator="equal" priority="123" stopIfTrue="1" type="cellIs">
      <formula>DBD!$F9</formula>
    </cfRule>
    <cfRule dxfId="0" operator="greaterThan" priority="124" stopIfTrue="1" type="cellIs">
      <formula>DBD!$F9</formula>
    </cfRule>
    <cfRule dxfId="1" operator="lessThan" priority="125" stopIfTrue="1" type="cellIs">
      <formula>DBD!$F9</formula>
    </cfRule>
    <cfRule dxfId="2" operator="equal" priority="126" stopIfTrue="1" type="cellIs">
      <formula>DBD!$F9</formula>
    </cfRule>
    <cfRule dxfId="0" operator="greaterThan" priority="127" stopIfTrue="1" type="cellIs">
      <formula>DBD!$F9</formula>
    </cfRule>
    <cfRule dxfId="1" operator="lessThan" priority="128" stopIfTrue="1" type="cellIs">
      <formula>DBD!$F9</formula>
    </cfRule>
    <cfRule dxfId="2" operator="equal" priority="129" stopIfTrue="1" type="cellIs">
      <formula>DBD!$F9</formula>
    </cfRule>
  </conditionalFormatting>
  <conditionalFormatting sqref="G28">
    <cfRule dxfId="0" operator="greaterThan" priority="130" stopIfTrue="1" type="cellIs">
      <formula>DBD!$G9</formula>
    </cfRule>
    <cfRule dxfId="1" operator="lessThan" priority="131" stopIfTrue="1" type="cellIs">
      <formula>DBD!$G9</formula>
    </cfRule>
    <cfRule dxfId="2" operator="equal" priority="132" stopIfTrue="1" type="cellIs">
      <formula>DBD!$G9</formula>
    </cfRule>
    <cfRule dxfId="0" operator="greaterThan" priority="133" stopIfTrue="1" type="cellIs">
      <formula>DBD!$G9</formula>
    </cfRule>
    <cfRule dxfId="1" operator="lessThan" priority="134" stopIfTrue="1" type="cellIs">
      <formula>DBD!$G9</formula>
    </cfRule>
    <cfRule dxfId="2" operator="equal" priority="135" stopIfTrue="1" type="cellIs">
      <formula>DBD!$G9</formula>
    </cfRule>
    <cfRule dxfId="0" operator="greaterThan" priority="136" stopIfTrue="1" type="cellIs">
      <formula>DBD!$G9</formula>
    </cfRule>
    <cfRule dxfId="1" operator="lessThan" priority="137" stopIfTrue="1" type="cellIs">
      <formula>DBD!$G9</formula>
    </cfRule>
    <cfRule dxfId="2" operator="equal" priority="138" stopIfTrue="1" type="cellIs">
      <formula>DBD!$G9</formula>
    </cfRule>
  </conditionalFormatting>
  <conditionalFormatting sqref="H28">
    <cfRule dxfId="0" operator="greaterThan" priority="139" stopIfTrue="1" type="cellIs">
      <formula>DBD!$H9</formula>
    </cfRule>
    <cfRule dxfId="1" operator="lessThan" priority="140" stopIfTrue="1" type="cellIs">
      <formula>DBD!$H9</formula>
    </cfRule>
    <cfRule dxfId="2" operator="equal" priority="141" stopIfTrue="1" type="cellIs">
      <formula>DBD!$H9</formula>
    </cfRule>
    <cfRule dxfId="0" operator="greaterThan" priority="142" stopIfTrue="1" type="cellIs">
      <formula>DBD!$H9</formula>
    </cfRule>
    <cfRule dxfId="1" operator="lessThan" priority="143" stopIfTrue="1" type="cellIs">
      <formula>DBD!$H9</formula>
    </cfRule>
    <cfRule dxfId="2" operator="equal" priority="144" stopIfTrue="1" type="cellIs">
      <formula>DBD!$H9</formula>
    </cfRule>
    <cfRule dxfId="0" operator="greaterThan" priority="145" stopIfTrue="1" type="cellIs">
      <formula>DBD!$H9</formula>
    </cfRule>
    <cfRule dxfId="1" operator="lessThan" priority="146" stopIfTrue="1" type="cellIs">
      <formula>DBD!$H9</formula>
    </cfRule>
    <cfRule dxfId="2" operator="equal" priority="147" stopIfTrue="1" type="cellIs">
      <formula>DBD!$H9</formula>
    </cfRule>
  </conditionalFormatting>
  <conditionalFormatting sqref="I28">
    <cfRule dxfId="0" operator="greaterThan" priority="148" stopIfTrue="1" type="cellIs">
      <formula>DBD!$I9</formula>
    </cfRule>
    <cfRule dxfId="1" operator="lessThan" priority="149" stopIfTrue="1" type="cellIs">
      <formula>DBD!$I9</formula>
    </cfRule>
    <cfRule dxfId="2" operator="equal" priority="150" stopIfTrue="1" type="cellIs">
      <formula>DBD!$I9</formula>
    </cfRule>
    <cfRule dxfId="0" operator="greaterThan" priority="151" stopIfTrue="1" type="cellIs">
      <formula>DBD!$I9</formula>
    </cfRule>
    <cfRule dxfId="1" operator="lessThan" priority="152" stopIfTrue="1" type="cellIs">
      <formula>DBD!$I9</formula>
    </cfRule>
    <cfRule dxfId="2" operator="equal" priority="153" stopIfTrue="1" type="cellIs">
      <formula>DBD!$I9</formula>
    </cfRule>
    <cfRule dxfId="0" operator="greaterThan" priority="154" stopIfTrue="1" type="cellIs">
      <formula>DBD!$I9</formula>
    </cfRule>
    <cfRule dxfId="1" operator="lessThan" priority="155" stopIfTrue="1" type="cellIs">
      <formula>DBD!$I9</formula>
    </cfRule>
    <cfRule dxfId="2" operator="equal" priority="156" stopIfTrue="1" type="cellIs">
      <formula>DBD!$I9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s">
        <v>9</v>
      </c>
    </row>
    <row r="4" spans="1:39">
      <c r="A4" t="s">
        <v>10</v>
      </c>
    </row>
    <row r="5" spans="1:39">
      <c r="A5" s="6" t="s">
        <v>14</v>
      </c>
      <c r="K5" t="s">
        <v>15</v>
      </c>
      <c r="L5" s="2" t="s">
        <v>4</v>
      </c>
      <c r="U5" t="s">
        <v>15</v>
      </c>
      <c r="V5" s="2" t="s">
        <v>5</v>
      </c>
      <c r="AE5" t="s">
        <v>15</v>
      </c>
      <c r="AF5" s="2" t="s">
        <v>6</v>
      </c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AE8" s="3" t="s">
        <v>16</v>
      </c>
      <c r="AF8" s="3" t="s">
        <v>17</v>
      </c>
      <c r="AG8" s="3" t="s">
        <v>18</v>
      </c>
      <c r="AH8" s="3" t="s">
        <v>19</v>
      </c>
      <c r="AI8" s="3" t="s">
        <v>20</v>
      </c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  <c r="K9" s="4">
        <f>AVERAGE(N101:N2000)</f>
        <v/>
      </c>
      <c r="L9" s="4">
        <f>AVERAGE(O101:O2000)</f>
        <v/>
      </c>
      <c r="M9" s="4">
        <f>AVERAGE(P101:P2000)</f>
        <v/>
      </c>
      <c r="N9" s="4">
        <f>AVERAGE(Q101:Q2000)</f>
        <v/>
      </c>
      <c r="O9" s="4">
        <f>COUNT(N101:N2000)</f>
        <v/>
      </c>
      <c r="U9" s="4">
        <f>AVERAGE(X101:X2000)</f>
        <v/>
      </c>
      <c r="V9" s="4">
        <f>AVERAGE(Y101:Y2000)</f>
        <v/>
      </c>
      <c r="W9" s="4">
        <f>AVERAGE(Z101:Z2000)</f>
        <v/>
      </c>
      <c r="X9" s="4">
        <f>AVERAGE(AA101:AA2000)</f>
        <v/>
      </c>
      <c r="Y9" s="4">
        <f>COUNT(X101:X2000)</f>
        <v/>
      </c>
      <c r="AE9" s="4">
        <f>AVERAGE(AH101:AH2000)</f>
        <v/>
      </c>
      <c r="AF9" s="4">
        <f>AVERAGE(AI101:AI2000)</f>
        <v/>
      </c>
      <c r="AG9" s="4">
        <f>AVERAGE(AJ101:AJ2000)</f>
        <v/>
      </c>
      <c r="AH9" s="4">
        <f>AVERAGE(AK101:AK2000)</f>
        <v/>
      </c>
      <c r="AI9" s="4">
        <f>COUNT(AH101:AH2000)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I14">
        <f>SUM(A14:H14)</f>
        <v/>
      </c>
    </row>
    <row r="17" spans="1:39">
      <c r="K17" s="9" t="s">
        <v>30</v>
      </c>
      <c r="L17" s="10" t="n"/>
      <c r="U17" s="9" t="s">
        <v>30</v>
      </c>
      <c r="V17" s="10" t="n"/>
      <c r="AE17" s="9" t="s">
        <v>30</v>
      </c>
      <c r="AF17" s="10" t="n"/>
    </row>
    <row r="18" spans="1:39">
      <c r="K18" s="3" t="s">
        <v>31</v>
      </c>
      <c r="L18" s="3" t="s">
        <v>32</v>
      </c>
      <c r="M18" s="3" t="s">
        <v>33</v>
      </c>
      <c r="N18" s="3" t="s">
        <v>34</v>
      </c>
      <c r="O18" s="3" t="n"/>
      <c r="U18" s="3" t="s">
        <v>31</v>
      </c>
      <c r="V18" s="3" t="s">
        <v>32</v>
      </c>
      <c r="W18" s="3" t="s">
        <v>33</v>
      </c>
      <c r="X18" s="3" t="s">
        <v>34</v>
      </c>
      <c r="Y18" s="3" t="n"/>
      <c r="AE18" s="3" t="s">
        <v>31</v>
      </c>
      <c r="AF18" s="3" t="s">
        <v>32</v>
      </c>
      <c r="AG18" s="3" t="s">
        <v>33</v>
      </c>
      <c r="AH18" s="3" t="s">
        <v>34</v>
      </c>
      <c r="AI18" s="3" t="n"/>
    </row>
    <row r="99" spans="1:39">
      <c r="A99" t="n">
        <v>0</v>
      </c>
      <c r="K99" t="n">
        <v>0</v>
      </c>
      <c r="U99" t="n">
        <v>0</v>
      </c>
      <c r="AE99" t="n">
        <v>0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11" t="s">
        <v>35</v>
      </c>
      <c r="L100" s="11" t="s">
        <v>36</v>
      </c>
      <c r="M100" s="11" t="s">
        <v>37</v>
      </c>
      <c r="N100" s="11" t="s">
        <v>16</v>
      </c>
      <c r="O100" s="11" t="s">
        <v>17</v>
      </c>
      <c r="P100" s="11" t="s">
        <v>18</v>
      </c>
      <c r="Q100" s="11" t="s">
        <v>19</v>
      </c>
      <c r="R100" s="11" t="n"/>
      <c r="U100" s="11" t="s">
        <v>35</v>
      </c>
      <c r="V100" s="11" t="s">
        <v>36</v>
      </c>
      <c r="W100" s="11" t="s">
        <v>37</v>
      </c>
      <c r="X100" s="11" t="s">
        <v>16</v>
      </c>
      <c r="Y100" s="11" t="s">
        <v>17</v>
      </c>
      <c r="Z100" s="11" t="s">
        <v>18</v>
      </c>
      <c r="AA100" s="11" t="s">
        <v>19</v>
      </c>
      <c r="AB100" s="11" t="n"/>
      <c r="AE100" s="11" t="s">
        <v>35</v>
      </c>
      <c r="AF100" s="11" t="s">
        <v>36</v>
      </c>
      <c r="AG100" s="11" t="s">
        <v>37</v>
      </c>
      <c r="AH100" s="11" t="s">
        <v>16</v>
      </c>
      <c r="AI100" s="11" t="s">
        <v>17</v>
      </c>
      <c r="AJ100" s="11" t="s">
        <v>18</v>
      </c>
      <c r="AK100" s="11" t="s">
        <v>19</v>
      </c>
      <c r="AL100" s="11" t="n"/>
    </row>
  </sheetData>
  <conditionalFormatting sqref="A19:ZZ99">
    <cfRule dxfId="3" operator="containsText" priority="1" text="&gt; JOIN" type="containsText">
      <formula>NOT(ISERROR(SEARCH("&gt; JOIN",A19)))</formula>
    </cfRule>
    <cfRule dxfId="4" operator="containsText" priority="2" text="Filter" type="containsText">
      <formula>NOT(ISERROR(SEARCH("Filter",A19)))</formula>
    </cfRule>
    <cfRule dxfId="2" operator="containsText" priority="3" text="Join Cond" type="containsText">
      <formula>NOT(ISERROR(SEARCH("Join Cond",A19)))</formula>
    </cfRule>
    <cfRule dxfId="5" operator="containsText" priority="4" text="Projection:" type="containsText">
      <formula>NOT(ISERROR(SEARCH("Projection:",A19)))</formula>
    </cfRule>
    <cfRule dxfId="6" operator="containsText" priority="5" text="SELECT" type="containsText">
      <formula>NOT(ISERROR(SEARCH("SELECT",A19)))</formula>
    </cfRule>
    <cfRule dxfId="7" operator="containsText" priority="6" text="SORT [" type="containsText">
      <formula>NOT(ISERROR(SEARCH("SORT [",A19)))</formula>
    </cfRule>
    <cfRule dxfId="0" operator="containsText" priority="7" text="&gt; GROUPBY" type="containsText">
      <formula>NOT(ISERROR(SEARCH("&gt; GROUPBY",A19)))</formula>
    </cfRule>
    <cfRule dxfId="8" operator="containsText" priority="8" text="Outer -&gt; STORAGE" type="containsText">
      <formula>NOT(ISERROR(SEARCH("Outer -&gt; STORAGE",A19)))</formula>
    </cfRule>
    <cfRule dxfId="1" operator="containsText" priority="9" text="Inner -&gt; STORAGE" type="containsText">
      <formula>NOT(ISERROR(SEARCH("Inner -&gt; STORAGE",A19)))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n"/>
    </row>
    <row r="4" spans="1:39">
      <c r="A4" t="s">
        <v>10</v>
      </c>
    </row>
    <row r="5" spans="1:39">
      <c r="A5" s="6" t="s">
        <v>14</v>
      </c>
      <c r="K5" t="s">
        <v>15</v>
      </c>
      <c r="L5" s="2" t="s">
        <v>4</v>
      </c>
      <c r="U5" t="s">
        <v>15</v>
      </c>
      <c r="V5" s="2" t="s">
        <v>5</v>
      </c>
      <c r="AE5" t="s">
        <v>15</v>
      </c>
      <c r="AF5" s="2" t="s">
        <v>6</v>
      </c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AE8" s="3" t="s">
        <v>16</v>
      </c>
      <c r="AF8" s="3" t="s">
        <v>17</v>
      </c>
      <c r="AG8" s="3" t="s">
        <v>18</v>
      </c>
      <c r="AH8" s="3" t="s">
        <v>19</v>
      </c>
      <c r="AI8" s="3" t="s">
        <v>20</v>
      </c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  <c r="K9" s="4">
        <f>AVERAGE(N101:N2000)</f>
        <v/>
      </c>
      <c r="L9" s="4">
        <f>AVERAGE(O101:O2000)</f>
        <v/>
      </c>
      <c r="M9" s="4">
        <f>AVERAGE(P101:P2000)</f>
        <v/>
      </c>
      <c r="N9" s="4">
        <f>AVERAGE(Q101:Q2000)</f>
        <v/>
      </c>
      <c r="O9" s="4">
        <f>COUNT(N101:N2000)</f>
        <v/>
      </c>
      <c r="U9" s="4">
        <f>AVERAGE(X101:X2000)</f>
        <v/>
      </c>
      <c r="V9" s="4">
        <f>AVERAGE(Y101:Y2000)</f>
        <v/>
      </c>
      <c r="W9" s="4">
        <f>AVERAGE(Z101:Z2000)</f>
        <v/>
      </c>
      <c r="X9" s="4">
        <f>AVERAGE(AA101:AA2000)</f>
        <v/>
      </c>
      <c r="Y9" s="4">
        <f>COUNT(X101:X2000)</f>
        <v/>
      </c>
      <c r="AE9" s="4">
        <f>AVERAGE(AH101:AH2000)</f>
        <v/>
      </c>
      <c r="AF9" s="4">
        <f>AVERAGE(AI101:AI2000)</f>
        <v/>
      </c>
      <c r="AG9" s="4">
        <f>AVERAGE(AJ101:AJ2000)</f>
        <v/>
      </c>
      <c r="AH9" s="4">
        <f>AVERAGE(AK101:AK2000)</f>
        <v/>
      </c>
      <c r="AI9" s="4">
        <f>COUNT(AH101:AH2000)</f>
        <v/>
      </c>
    </row>
    <row r="10" spans="1:39">
      <c r="A10">
        <f>DBD!A9-A9</f>
        <v/>
      </c>
      <c r="B10">
        <f>DBD!B9-B9</f>
        <v/>
      </c>
      <c r="C10">
        <f>DBD!C9-C9</f>
        <v/>
      </c>
      <c r="D10">
        <f>DBD!D9-D9</f>
        <v/>
      </c>
      <c r="K10">
        <f>DBD!K9-K9</f>
        <v/>
      </c>
      <c r="L10">
        <f>DBD!L9-L9</f>
        <v/>
      </c>
      <c r="M10">
        <f>DBD!M9-M9</f>
        <v/>
      </c>
      <c r="N10">
        <f>DBD!N9-N9</f>
        <v/>
      </c>
      <c r="U10">
        <f>DBD!U9-U9</f>
        <v/>
      </c>
      <c r="V10">
        <f>DBD!V9-V9</f>
        <v/>
      </c>
      <c r="W10">
        <f>DBD!W9-W9</f>
        <v/>
      </c>
      <c r="X10">
        <f>DBD!X9-X9</f>
        <v/>
      </c>
      <c r="AE10">
        <f>DBD!AE9-AE9</f>
        <v/>
      </c>
      <c r="AF10">
        <f>DBD!AF9-AF9</f>
        <v/>
      </c>
      <c r="AG10">
        <f>DBD!AG9-AG9</f>
        <v/>
      </c>
      <c r="AH10">
        <f>DBD!AH9-AH9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I14">
        <f>SUM(A14:H14)</f>
        <v/>
      </c>
    </row>
    <row r="15" spans="1:39">
      <c r="A15">
        <f>DBD!A14-A14</f>
        <v/>
      </c>
      <c r="B15">
        <f>DBD!B14-B14</f>
        <v/>
      </c>
      <c r="C15">
        <f>DBD!C14-C14</f>
        <v/>
      </c>
      <c r="D15">
        <f>DBD!D14-D14</f>
        <v/>
      </c>
      <c r="E15">
        <f>DBD!E14-E14</f>
        <v/>
      </c>
      <c r="F15">
        <f>DBD!F14-F14</f>
        <v/>
      </c>
      <c r="G15">
        <f>DBD!G14-G14</f>
        <v/>
      </c>
      <c r="H15">
        <f>DBD!H14-H14</f>
        <v/>
      </c>
      <c r="I15">
        <f>DBD!I14-I14</f>
        <v/>
      </c>
    </row>
    <row r="17" spans="1:39">
      <c r="K17" s="9" t="s">
        <v>30</v>
      </c>
      <c r="L17" s="10" t="n"/>
      <c r="U17" s="9" t="s">
        <v>30</v>
      </c>
      <c r="V17" s="10" t="n"/>
      <c r="AE17" s="9" t="s">
        <v>30</v>
      </c>
      <c r="AF17" s="10" t="n"/>
    </row>
    <row r="18" spans="1:39">
      <c r="K18" s="3" t="s">
        <v>31</v>
      </c>
      <c r="L18" s="3" t="s">
        <v>32</v>
      </c>
      <c r="M18" s="3" t="s">
        <v>33</v>
      </c>
      <c r="N18" s="3" t="s">
        <v>34</v>
      </c>
      <c r="O18" s="3" t="n"/>
      <c r="U18" s="3" t="s">
        <v>31</v>
      </c>
      <c r="V18" s="3" t="s">
        <v>32</v>
      </c>
      <c r="W18" s="3" t="s">
        <v>33</v>
      </c>
      <c r="X18" s="3" t="s">
        <v>34</v>
      </c>
      <c r="Y18" s="3" t="n"/>
      <c r="AE18" s="3" t="s">
        <v>31</v>
      </c>
      <c r="AF18" s="3" t="s">
        <v>32</v>
      </c>
      <c r="AG18" s="3" t="s">
        <v>33</v>
      </c>
      <c r="AH18" s="3" t="s">
        <v>34</v>
      </c>
      <c r="AI18" s="3" t="n"/>
    </row>
    <row r="99" spans="1:39">
      <c r="A99" t="n">
        <v>0</v>
      </c>
      <c r="K99" t="n">
        <v>0</v>
      </c>
      <c r="U99" t="n">
        <v>0</v>
      </c>
      <c r="AE99" t="n">
        <v>0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11" t="s">
        <v>35</v>
      </c>
      <c r="L100" s="11" t="s">
        <v>36</v>
      </c>
      <c r="M100" s="11" t="s">
        <v>37</v>
      </c>
      <c r="N100" s="11" t="s">
        <v>16</v>
      </c>
      <c r="O100" s="11" t="s">
        <v>17</v>
      </c>
      <c r="P100" s="11" t="s">
        <v>18</v>
      </c>
      <c r="Q100" s="11" t="s">
        <v>19</v>
      </c>
      <c r="R100" s="11" t="n"/>
      <c r="U100" s="11" t="s">
        <v>35</v>
      </c>
      <c r="V100" s="11" t="s">
        <v>36</v>
      </c>
      <c r="W100" s="11" t="s">
        <v>37</v>
      </c>
      <c r="X100" s="11" t="s">
        <v>16</v>
      </c>
      <c r="Y100" s="11" t="s">
        <v>17</v>
      </c>
      <c r="Z100" s="11" t="s">
        <v>18</v>
      </c>
      <c r="AA100" s="11" t="s">
        <v>19</v>
      </c>
      <c r="AB100" s="11" t="n"/>
      <c r="AE100" s="11" t="s">
        <v>35</v>
      </c>
      <c r="AF100" s="11" t="s">
        <v>36</v>
      </c>
      <c r="AG100" s="11" t="s">
        <v>37</v>
      </c>
      <c r="AH100" s="11" t="s">
        <v>16</v>
      </c>
      <c r="AI100" s="11" t="s">
        <v>17</v>
      </c>
      <c r="AJ100" s="11" t="s">
        <v>18</v>
      </c>
      <c r="AK100" s="11" t="s">
        <v>19</v>
      </c>
      <c r="AL100" s="1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n"/>
    </row>
    <row r="4" spans="1:39">
      <c r="A4" t="s">
        <v>10</v>
      </c>
    </row>
    <row r="5" spans="1:39">
      <c r="A5" s="6" t="s">
        <v>14</v>
      </c>
      <c r="L5" s="2" t="n"/>
      <c r="V5" s="2" t="n"/>
      <c r="AF5" s="2" t="n"/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8" t="n"/>
      <c r="L8" s="8" t="n"/>
      <c r="M8" s="8" t="n"/>
      <c r="N8" s="8" t="n"/>
      <c r="O8" s="8" t="n"/>
      <c r="U8" s="8" t="n"/>
      <c r="V8" s="8" t="n"/>
      <c r="W8" s="8" t="n"/>
      <c r="X8" s="8" t="n"/>
      <c r="Y8" s="8" t="n"/>
      <c r="AE8" s="8" t="n"/>
      <c r="AF8" s="8" t="n"/>
      <c r="AG8" s="8" t="n"/>
      <c r="AH8" s="8" t="n"/>
      <c r="AI8" s="8" t="n"/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</row>
    <row r="10" spans="1:39">
      <c r="A10">
        <f>DBD!A9-A9</f>
        <v/>
      </c>
      <c r="B10">
        <f>DBD!B9-B9</f>
        <v/>
      </c>
      <c r="C10">
        <f>DBD!C9-C9</f>
        <v/>
      </c>
      <c r="D10">
        <f>DBD!D9-D9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I14">
        <f>SUM(A14:H14)</f>
        <v/>
      </c>
    </row>
    <row r="15" spans="1:39">
      <c r="A15">
        <f>DBD!A14-A14</f>
        <v/>
      </c>
      <c r="B15">
        <f>DBD!B14-B14</f>
        <v/>
      </c>
      <c r="C15">
        <f>DBD!C14-C14</f>
        <v/>
      </c>
      <c r="D15">
        <f>DBD!D14-D14</f>
        <v/>
      </c>
      <c r="E15">
        <f>DBD!E14-E14</f>
        <v/>
      </c>
      <c r="F15">
        <f>DBD!F14-F14</f>
        <v/>
      </c>
      <c r="G15">
        <f>DBD!G14-G14</f>
        <v/>
      </c>
      <c r="H15">
        <f>DBD!H14-H14</f>
        <v/>
      </c>
      <c r="I15">
        <f>DBD!I14-I14</f>
        <v/>
      </c>
    </row>
    <row r="17" spans="1:39">
      <c r="K17" s="2" t="n"/>
      <c r="U17" s="2" t="n"/>
      <c r="AE17" s="2" t="n"/>
    </row>
    <row r="18" spans="1:39">
      <c r="K18" s="8" t="n"/>
      <c r="L18" s="8" t="n"/>
      <c r="M18" s="8" t="n"/>
      <c r="N18" s="8" t="n"/>
      <c r="O18" s="8" t="n"/>
      <c r="U18" s="8" t="n"/>
      <c r="V18" s="8" t="n"/>
      <c r="W18" s="8" t="n"/>
      <c r="X18" s="8" t="n"/>
      <c r="Y18" s="8" t="n"/>
      <c r="AE18" s="8" t="n"/>
      <c r="AF18" s="8" t="n"/>
      <c r="AG18" s="8" t="n"/>
      <c r="AH18" s="8" t="n"/>
      <c r="AI18" s="8" t="n"/>
    </row>
    <row r="99" spans="1:39">
      <c r="A99" t="n">
        <v>0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8" t="n"/>
      <c r="L100" s="8" t="n"/>
      <c r="M100" s="8" t="n"/>
      <c r="N100" s="8" t="n"/>
      <c r="O100" s="8" t="n"/>
      <c r="P100" s="8" t="n"/>
      <c r="Q100" s="8" t="n"/>
      <c r="R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s">
        <v>9</v>
      </c>
    </row>
    <row r="4" spans="1:39">
      <c r="A4" t="s">
        <v>10</v>
      </c>
    </row>
    <row r="5" spans="1:39">
      <c r="A5" s="6" t="s">
        <v>14</v>
      </c>
      <c r="L5" s="2" t="n"/>
      <c r="V5" s="2" t="n"/>
      <c r="AF5" s="2" t="n"/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8" t="n"/>
      <c r="L8" s="8" t="n"/>
      <c r="M8" s="8" t="n"/>
      <c r="N8" s="8" t="n"/>
      <c r="O8" s="8" t="n"/>
      <c r="U8" s="8" t="n"/>
      <c r="V8" s="8" t="n"/>
      <c r="W8" s="8" t="n"/>
      <c r="X8" s="8" t="n"/>
      <c r="Y8" s="8" t="n"/>
      <c r="AE8" s="8" t="n"/>
      <c r="AF8" s="8" t="n"/>
      <c r="AG8" s="8" t="n"/>
      <c r="AH8" s="8" t="n"/>
      <c r="AI8" s="8" t="n"/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I14">
        <f>SUM(A14:H14)</f>
        <v/>
      </c>
    </row>
    <row r="17" spans="1:39">
      <c r="K17" s="2" t="n"/>
      <c r="U17" s="2" t="n"/>
      <c r="AE17" s="2" t="n"/>
    </row>
    <row r="18" spans="1:39">
      <c r="K18" s="8" t="n"/>
      <c r="L18" s="8" t="n"/>
      <c r="M18" s="8" t="n"/>
      <c r="N18" s="8" t="n"/>
      <c r="O18" s="8" t="n"/>
      <c r="U18" s="8" t="n"/>
      <c r="V18" s="8" t="n"/>
      <c r="W18" s="8" t="n"/>
      <c r="X18" s="8" t="n"/>
      <c r="Y18" s="8" t="n"/>
      <c r="AE18" s="8" t="n"/>
      <c r="AF18" s="8" t="n"/>
      <c r="AG18" s="8" t="n"/>
      <c r="AH18" s="8" t="n"/>
      <c r="AI18" s="8" t="n"/>
    </row>
    <row r="99" spans="1:39">
      <c r="A99" t="n">
        <v>0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8" t="n"/>
      <c r="L100" s="8" t="n"/>
      <c r="M100" s="8" t="n"/>
      <c r="N100" s="8" t="n"/>
      <c r="O100" s="8" t="n"/>
      <c r="P100" s="8" t="n"/>
      <c r="Q100" s="8" t="n"/>
      <c r="R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s">
        <v>13</v>
      </c>
    </row>
    <row r="4" spans="1:39">
      <c r="A4" t="s">
        <v>10</v>
      </c>
    </row>
    <row r="5" spans="1:39">
      <c r="A5" s="6" t="s">
        <v>14</v>
      </c>
      <c r="K5" t="s">
        <v>15</v>
      </c>
      <c r="L5" s="2" t="s">
        <v>4</v>
      </c>
      <c r="U5" t="s">
        <v>15</v>
      </c>
      <c r="V5" s="2" t="s">
        <v>5</v>
      </c>
      <c r="AE5" t="s">
        <v>15</v>
      </c>
      <c r="AF5" s="2" t="s">
        <v>6</v>
      </c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AE8" s="3" t="s">
        <v>16</v>
      </c>
      <c r="AF8" s="3" t="s">
        <v>17</v>
      </c>
      <c r="AG8" s="3" t="s">
        <v>18</v>
      </c>
      <c r="AH8" s="3" t="s">
        <v>19</v>
      </c>
      <c r="AI8" s="3" t="s">
        <v>20</v>
      </c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  <c r="K9" s="4">
        <f>AVERAGE(N101:N2000)</f>
        <v/>
      </c>
      <c r="L9" s="4">
        <f>AVERAGE(O101:O2000)</f>
        <v/>
      </c>
      <c r="M9" s="4">
        <f>AVERAGE(P101:P2000)</f>
        <v/>
      </c>
      <c r="N9" s="4">
        <f>AVERAGE(Q101:Q2000)</f>
        <v/>
      </c>
      <c r="O9" s="4">
        <f>COUNT(N101:N2000)</f>
        <v/>
      </c>
      <c r="U9" s="4">
        <f>AVERAGE(X101:X2000)</f>
        <v/>
      </c>
      <c r="V9" s="4">
        <f>AVERAGE(Y101:Y2000)</f>
        <v/>
      </c>
      <c r="W9" s="4">
        <f>AVERAGE(Z101:Z2000)</f>
        <v/>
      </c>
      <c r="X9" s="4">
        <f>AVERAGE(AA101:AA2000)</f>
        <v/>
      </c>
      <c r="Y9" s="4">
        <f>COUNT(X101:X2000)</f>
        <v/>
      </c>
      <c r="AE9" s="4">
        <f>AVERAGE(AH101:AH2000)</f>
        <v/>
      </c>
      <c r="AF9" s="4">
        <f>AVERAGE(AI101:AI2000)</f>
        <v/>
      </c>
      <c r="AG9" s="4">
        <f>AVERAGE(AJ101:AJ2000)</f>
        <v/>
      </c>
      <c r="AH9" s="4">
        <f>AVERAGE(AK101:AK2000)</f>
        <v/>
      </c>
      <c r="AI9" s="4">
        <f>COUNT(AH101:AH2000)</f>
        <v/>
      </c>
    </row>
    <row r="10" spans="1:39">
      <c r="A10">
        <f>DBD!A9-A9</f>
        <v/>
      </c>
      <c r="B10">
        <f>DBD!B9-B9</f>
        <v/>
      </c>
      <c r="C10">
        <f>DBD!C9-C9</f>
        <v/>
      </c>
      <c r="D10">
        <f>DBD!D9-D9</f>
        <v/>
      </c>
      <c r="K10">
        <f>DBD!K9-K9</f>
        <v/>
      </c>
      <c r="L10">
        <f>DBD!L9-L9</f>
        <v/>
      </c>
      <c r="M10">
        <f>DBD!M9-M9</f>
        <v/>
      </c>
      <c r="N10">
        <f>DBD!N9-N9</f>
        <v/>
      </c>
      <c r="U10">
        <f>DBD!U9-U9</f>
        <v/>
      </c>
      <c r="V10">
        <f>DBD!V9-V9</f>
        <v/>
      </c>
      <c r="W10">
        <f>DBD!W9-W9</f>
        <v/>
      </c>
      <c r="X10">
        <f>DBD!X9-X9</f>
        <v/>
      </c>
      <c r="AE10">
        <f>DBD!AE9-AE9</f>
        <v/>
      </c>
      <c r="AF10">
        <f>DBD!AF9-AF9</f>
        <v/>
      </c>
      <c r="AG10">
        <f>DBD!AG9-AG9</f>
        <v/>
      </c>
      <c r="AH10">
        <f>DBD!AH9-AH9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A14" t="n">
        <v>454880025</v>
      </c>
      <c r="B14" t="n">
        <v>4299312278</v>
      </c>
      <c r="C14" t="n">
        <v>5404</v>
      </c>
      <c r="D14" t="n">
        <v>1110093398</v>
      </c>
      <c r="E14" t="n">
        <v>302392551</v>
      </c>
      <c r="F14" t="n">
        <v>1713301464</v>
      </c>
      <c r="G14" t="n">
        <v>1632</v>
      </c>
      <c r="H14" t="n">
        <v>28203512</v>
      </c>
      <c r="I14" t="n">
        <v>7908190264</v>
      </c>
    </row>
    <row r="15" spans="1:39">
      <c r="A15">
        <f>DBD!A14-A14</f>
        <v/>
      </c>
      <c r="B15">
        <f>DBD!B14-B14</f>
        <v/>
      </c>
      <c r="C15">
        <f>DBD!C14-C14</f>
        <v/>
      </c>
      <c r="D15">
        <f>DBD!D14-D14</f>
        <v/>
      </c>
      <c r="E15">
        <f>DBD!E14-E14</f>
        <v/>
      </c>
      <c r="F15">
        <f>DBD!F14-F14</f>
        <v/>
      </c>
      <c r="G15">
        <f>DBD!G14-G14</f>
        <v/>
      </c>
      <c r="H15">
        <f>DBD!H14-H14</f>
        <v/>
      </c>
      <c r="I15">
        <f>DBD!I14-I14</f>
        <v/>
      </c>
    </row>
    <row r="17" spans="1:39">
      <c r="K17" s="9" t="s">
        <v>30</v>
      </c>
      <c r="L17" s="10" t="n"/>
      <c r="U17" s="9" t="s">
        <v>30</v>
      </c>
      <c r="V17" s="10" t="n"/>
      <c r="AE17" s="9" t="s">
        <v>30</v>
      </c>
      <c r="AF17" s="10" t="n"/>
    </row>
    <row r="18" spans="1:39">
      <c r="K18" s="3" t="s">
        <v>31</v>
      </c>
      <c r="L18" s="3" t="s">
        <v>32</v>
      </c>
      <c r="M18" s="3" t="s">
        <v>33</v>
      </c>
      <c r="N18" s="3" t="s">
        <v>34</v>
      </c>
      <c r="O18" s="3" t="n"/>
      <c r="U18" s="3" t="s">
        <v>31</v>
      </c>
      <c r="V18" s="3" t="s">
        <v>32</v>
      </c>
      <c r="W18" s="3" t="s">
        <v>33</v>
      </c>
      <c r="X18" s="3" t="s">
        <v>34</v>
      </c>
      <c r="Y18" s="3" t="n"/>
      <c r="AE18" s="3" t="s">
        <v>31</v>
      </c>
      <c r="AF18" s="3" t="s">
        <v>32</v>
      </c>
      <c r="AG18" s="3" t="s">
        <v>33</v>
      </c>
      <c r="AH18" s="3" t="s">
        <v>34</v>
      </c>
      <c r="AI18" s="3" t="n"/>
    </row>
    <row r="19" spans="1:39">
      <c r="AE19" t="s">
        <v>38</v>
      </c>
      <c r="AF19" t="s">
        <v>39</v>
      </c>
      <c r="AH19" t="s">
        <v>40</v>
      </c>
    </row>
    <row r="20" spans="1:39">
      <c r="AE20" t="s">
        <v>41</v>
      </c>
      <c r="AF20" t="s">
        <v>42</v>
      </c>
      <c r="AH20" t="s">
        <v>43</v>
      </c>
    </row>
    <row r="21" spans="1:39">
      <c r="AH21" t="s">
        <v>44</v>
      </c>
    </row>
    <row r="22" spans="1:39">
      <c r="AH22" t="s">
        <v>45</v>
      </c>
    </row>
    <row r="23" spans="1:39">
      <c r="AH23" t="s">
        <v>46</v>
      </c>
    </row>
    <row r="24" spans="1:39">
      <c r="AH24" t="s">
        <v>47</v>
      </c>
    </row>
    <row r="25" spans="1:39">
      <c r="AE25" t="s">
        <v>48</v>
      </c>
      <c r="AF25" t="s">
        <v>49</v>
      </c>
      <c r="AG25" t="s">
        <v>50</v>
      </c>
      <c r="AH25" t="s">
        <v>51</v>
      </c>
    </row>
    <row r="26" spans="1:39">
      <c r="AH26" t="s">
        <v>52</v>
      </c>
    </row>
    <row r="27" spans="1:39">
      <c r="AH27" t="s">
        <v>53</v>
      </c>
    </row>
    <row r="28" spans="1:39">
      <c r="AH28" t="s">
        <v>54</v>
      </c>
    </row>
    <row r="29" spans="1:39">
      <c r="AH29" t="s">
        <v>55</v>
      </c>
    </row>
    <row r="30" spans="1:39">
      <c r="AH30" t="s">
        <v>56</v>
      </c>
    </row>
    <row r="31" spans="1:39">
      <c r="AH31" t="s">
        <v>57</v>
      </c>
    </row>
    <row r="32" spans="1:39">
      <c r="AH32" t="s">
        <v>58</v>
      </c>
    </row>
    <row r="33" spans="1:39">
      <c r="AH33" t="s">
        <v>59</v>
      </c>
    </row>
    <row r="34" spans="1:39">
      <c r="AH34" t="s">
        <v>60</v>
      </c>
    </row>
    <row r="35" spans="1:39">
      <c r="AE35" t="s">
        <v>61</v>
      </c>
      <c r="AF35" t="s">
        <v>62</v>
      </c>
      <c r="AH35" t="s">
        <v>63</v>
      </c>
    </row>
    <row r="36" spans="1:39">
      <c r="AH36" t="s">
        <v>64</v>
      </c>
    </row>
    <row r="37" spans="1:39">
      <c r="AH37" t="s">
        <v>65</v>
      </c>
    </row>
    <row r="38" spans="1:39">
      <c r="AH38" t="s">
        <v>66</v>
      </c>
    </row>
    <row r="39" spans="1:39">
      <c r="AH39" t="s">
        <v>67</v>
      </c>
    </row>
    <row r="40" spans="1:39">
      <c r="AH40" t="s">
        <v>46</v>
      </c>
    </row>
    <row r="41" spans="1:39">
      <c r="AE41" t="s">
        <v>68</v>
      </c>
      <c r="AF41" t="s">
        <v>69</v>
      </c>
      <c r="AG41" t="s">
        <v>70</v>
      </c>
      <c r="AH41" t="s">
        <v>71</v>
      </c>
    </row>
    <row r="42" spans="1:39">
      <c r="AH42" t="s">
        <v>72</v>
      </c>
    </row>
    <row r="43" spans="1:39">
      <c r="AH43" t="s">
        <v>73</v>
      </c>
    </row>
    <row r="44" spans="1:39">
      <c r="AH44" t="s">
        <v>74</v>
      </c>
    </row>
    <row r="45" spans="1:39">
      <c r="AH45" t="s">
        <v>75</v>
      </c>
    </row>
    <row r="46" spans="1:39">
      <c r="AH46" t="s">
        <v>59</v>
      </c>
    </row>
    <row r="47" spans="1:39">
      <c r="AE47" t="s">
        <v>76</v>
      </c>
      <c r="AF47" t="s">
        <v>77</v>
      </c>
      <c r="AH47" t="s">
        <v>78</v>
      </c>
    </row>
    <row r="48" spans="1:39">
      <c r="AH48" t="s">
        <v>79</v>
      </c>
    </row>
    <row r="49" spans="1:39">
      <c r="AH49" t="s">
        <v>80</v>
      </c>
    </row>
    <row r="50" spans="1:39">
      <c r="AE50" t="s">
        <v>81</v>
      </c>
      <c r="AF50" t="s">
        <v>82</v>
      </c>
      <c r="AH50" t="s">
        <v>83</v>
      </c>
    </row>
    <row r="51" spans="1:39">
      <c r="AH51" t="s">
        <v>79</v>
      </c>
    </row>
    <row r="52" spans="1:39">
      <c r="AE52" t="s">
        <v>84</v>
      </c>
      <c r="AF52" t="s">
        <v>85</v>
      </c>
      <c r="AH52" t="s">
        <v>86</v>
      </c>
    </row>
    <row r="53" spans="1:39">
      <c r="AH53" t="s">
        <v>87</v>
      </c>
    </row>
    <row r="54" spans="1:39">
      <c r="AE54" t="s">
        <v>88</v>
      </c>
      <c r="AF54" t="s">
        <v>89</v>
      </c>
      <c r="AG54" t="s">
        <v>90</v>
      </c>
      <c r="AH54" t="s">
        <v>91</v>
      </c>
    </row>
    <row r="55" spans="1:39">
      <c r="AH55" t="s">
        <v>92</v>
      </c>
    </row>
    <row r="56" spans="1:39">
      <c r="AH56" t="s">
        <v>93</v>
      </c>
    </row>
    <row r="57" spans="1:39">
      <c r="AH57" t="s">
        <v>94</v>
      </c>
    </row>
    <row r="58" spans="1:39">
      <c r="AE58" t="s">
        <v>95</v>
      </c>
      <c r="AF58" t="s">
        <v>96</v>
      </c>
      <c r="AH58" t="s">
        <v>97</v>
      </c>
    </row>
    <row r="59" spans="1:39">
      <c r="AE59" t="s">
        <v>98</v>
      </c>
      <c r="AF59" t="s">
        <v>99</v>
      </c>
      <c r="AG59" t="s">
        <v>100</v>
      </c>
      <c r="AH59" t="s">
        <v>101</v>
      </c>
    </row>
    <row r="60" spans="1:39">
      <c r="AH60" t="s">
        <v>102</v>
      </c>
    </row>
    <row r="61" spans="1:39">
      <c r="AE61" t="s">
        <v>103</v>
      </c>
      <c r="AF61" t="s">
        <v>104</v>
      </c>
      <c r="AG61" t="s">
        <v>105</v>
      </c>
      <c r="AH61" t="s">
        <v>106</v>
      </c>
    </row>
    <row r="62" spans="1:39">
      <c r="AH62" t="s">
        <v>107</v>
      </c>
    </row>
    <row r="63" spans="1:39">
      <c r="AH63" t="s">
        <v>108</v>
      </c>
    </row>
    <row r="64" spans="1:39">
      <c r="AH64" t="s">
        <v>109</v>
      </c>
    </row>
    <row r="65" spans="1:39">
      <c r="AH65" t="s">
        <v>110</v>
      </c>
    </row>
    <row r="66" spans="1:39">
      <c r="AH66" t="s">
        <v>111</v>
      </c>
    </row>
    <row r="67" spans="1:39">
      <c r="AE67" t="s">
        <v>112</v>
      </c>
      <c r="AF67" t="s">
        <v>113</v>
      </c>
      <c r="AG67" t="s">
        <v>114</v>
      </c>
      <c r="AH67" t="s">
        <v>115</v>
      </c>
    </row>
    <row r="68" spans="1:39">
      <c r="AH68" t="s">
        <v>79</v>
      </c>
    </row>
    <row r="69" spans="1:39">
      <c r="AH69" t="s">
        <v>116</v>
      </c>
    </row>
    <row r="70" spans="1:39">
      <c r="AH70" t="s">
        <v>79</v>
      </c>
    </row>
    <row r="71" spans="1:39">
      <c r="AH71" t="s">
        <v>92</v>
      </c>
    </row>
    <row r="72" spans="1:39">
      <c r="AE72" t="s">
        <v>117</v>
      </c>
      <c r="AF72" t="s">
        <v>118</v>
      </c>
      <c r="AH72" t="s">
        <v>119</v>
      </c>
    </row>
    <row r="73" spans="1:39">
      <c r="AH73" t="s">
        <v>120</v>
      </c>
    </row>
    <row r="74" spans="1:39">
      <c r="AH74" t="s">
        <v>121</v>
      </c>
    </row>
    <row r="75" spans="1:39">
      <c r="AH75" t="s">
        <v>122</v>
      </c>
    </row>
    <row r="76" spans="1:39">
      <c r="AH76" t="s">
        <v>123</v>
      </c>
    </row>
    <row r="77" spans="1:39">
      <c r="AH77" t="s">
        <v>124</v>
      </c>
    </row>
    <row r="78" spans="1:39">
      <c r="AH78" t="s">
        <v>125</v>
      </c>
    </row>
    <row r="99" spans="1:39">
      <c r="A99" t="n">
        <v>24</v>
      </c>
      <c r="K99" t="n">
        <v>8</v>
      </c>
      <c r="U99" t="n">
        <v>8</v>
      </c>
      <c r="AE99" t="n">
        <v>8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11" t="s">
        <v>35</v>
      </c>
      <c r="L100" s="11" t="s">
        <v>36</v>
      </c>
      <c r="M100" s="11" t="s">
        <v>37</v>
      </c>
      <c r="N100" s="11" t="s">
        <v>16</v>
      </c>
      <c r="O100" s="11" t="s">
        <v>17</v>
      </c>
      <c r="P100" s="11" t="s">
        <v>18</v>
      </c>
      <c r="Q100" s="11" t="s">
        <v>19</v>
      </c>
      <c r="R100" s="11" t="n"/>
      <c r="U100" s="11" t="s">
        <v>35</v>
      </c>
      <c r="V100" s="11" t="s">
        <v>36</v>
      </c>
      <c r="W100" s="11" t="s">
        <v>37</v>
      </c>
      <c r="X100" s="11" t="s">
        <v>16</v>
      </c>
      <c r="Y100" s="11" t="s">
        <v>17</v>
      </c>
      <c r="Z100" s="11" t="s">
        <v>18</v>
      </c>
      <c r="AA100" s="11" t="s">
        <v>19</v>
      </c>
      <c r="AB100" s="11" t="n"/>
      <c r="AE100" s="11" t="s">
        <v>35</v>
      </c>
      <c r="AF100" s="11" t="s">
        <v>36</v>
      </c>
      <c r="AG100" s="11" t="s">
        <v>37</v>
      </c>
      <c r="AH100" s="11" t="s">
        <v>16</v>
      </c>
      <c r="AI100" s="11" t="s">
        <v>17</v>
      </c>
      <c r="AJ100" s="11" t="s">
        <v>18</v>
      </c>
      <c r="AK100" s="11" t="s">
        <v>19</v>
      </c>
      <c r="AL100" s="11" t="n"/>
    </row>
    <row r="101" spans="1:39">
      <c r="A101" s="12" t="n">
        <v>42740.60279203559</v>
      </c>
      <c r="B101" t="n">
        <v>4.503599627370843e+16</v>
      </c>
      <c r="C101" t="n">
        <v>5</v>
      </c>
      <c r="D101" t="n">
        <v>2577888</v>
      </c>
      <c r="E101" t="n">
        <v>2549</v>
      </c>
      <c r="F101" t="n">
        <v>1897211</v>
      </c>
      <c r="G101" t="n">
        <v>4254490</v>
      </c>
      <c r="H101" t="s">
        <v>126</v>
      </c>
      <c r="K101" s="12" t="n">
        <v>42740.60279203559</v>
      </c>
      <c r="L101" t="n">
        <v>4.503599627370843e+16</v>
      </c>
      <c r="M101" t="n">
        <v>5</v>
      </c>
      <c r="N101" t="n">
        <v>2577888</v>
      </c>
      <c r="O101" t="n">
        <v>2549</v>
      </c>
      <c r="P101" t="n">
        <v>1897211</v>
      </c>
      <c r="Q101" t="n">
        <v>4254490</v>
      </c>
      <c r="R101" t="s">
        <v>126</v>
      </c>
      <c r="U101" s="12" t="n">
        <v>42740.60305689105</v>
      </c>
      <c r="V101" t="n">
        <v>4.503599627370848e+16</v>
      </c>
      <c r="W101" t="n">
        <v>5</v>
      </c>
      <c r="X101" t="n">
        <v>2089747</v>
      </c>
      <c r="Y101" t="n">
        <v>2059</v>
      </c>
      <c r="Z101" t="n">
        <v>1831564</v>
      </c>
      <c r="AA101" t="n">
        <v>4144624</v>
      </c>
      <c r="AB101" t="s">
        <v>127</v>
      </c>
      <c r="AE101" s="12" t="n">
        <v>42740.60327436418</v>
      </c>
      <c r="AF101" t="n">
        <v>4.503599627370853e+16</v>
      </c>
      <c r="AG101" t="n">
        <v>5</v>
      </c>
      <c r="AH101" t="n">
        <v>1885196</v>
      </c>
      <c r="AI101" t="n">
        <v>1843</v>
      </c>
      <c r="AJ101" t="n">
        <v>1080687</v>
      </c>
      <c r="AK101" t="n">
        <v>14577246</v>
      </c>
      <c r="AL101" t="s">
        <v>128</v>
      </c>
    </row>
    <row r="102" spans="1:39">
      <c r="A102" s="12" t="n">
        <v>42740.60282961141</v>
      </c>
      <c r="B102" t="n">
        <v>4.503599627370844e+16</v>
      </c>
      <c r="C102" t="n">
        <v>5</v>
      </c>
      <c r="D102" t="n">
        <v>2142992</v>
      </c>
      <c r="E102" t="n">
        <v>2113</v>
      </c>
      <c r="F102" t="n">
        <v>1897209</v>
      </c>
      <c r="G102" t="n">
        <v>3363854</v>
      </c>
      <c r="H102" t="s">
        <v>126</v>
      </c>
      <c r="K102" s="12" t="n">
        <v>42740.60282961141</v>
      </c>
      <c r="L102" t="n">
        <v>4.503599627370844e+16</v>
      </c>
      <c r="M102" t="n">
        <v>5</v>
      </c>
      <c r="N102" t="n">
        <v>2142992</v>
      </c>
      <c r="O102" t="n">
        <v>2113</v>
      </c>
      <c r="P102" t="n">
        <v>1897209</v>
      </c>
      <c r="Q102" t="n">
        <v>3363854</v>
      </c>
      <c r="R102" t="s">
        <v>126</v>
      </c>
      <c r="U102" s="12" t="n">
        <v>42740.60308800789</v>
      </c>
      <c r="V102" t="n">
        <v>4.503599627370849e+16</v>
      </c>
      <c r="W102" t="n">
        <v>5</v>
      </c>
      <c r="X102" t="n">
        <v>1555281</v>
      </c>
      <c r="Y102" t="n">
        <v>1525</v>
      </c>
      <c r="Z102" t="n">
        <v>1831564</v>
      </c>
      <c r="AA102" t="n">
        <v>2811400</v>
      </c>
      <c r="AB102" t="s">
        <v>127</v>
      </c>
      <c r="AE102" s="12" t="n">
        <v>42740.60330308098</v>
      </c>
      <c r="AF102" t="n">
        <v>4.503599627370854e+16</v>
      </c>
      <c r="AG102" t="n">
        <v>5</v>
      </c>
      <c r="AH102" t="n">
        <v>1682543</v>
      </c>
      <c r="AI102" t="n">
        <v>1638</v>
      </c>
      <c r="AJ102" t="n">
        <v>1080687</v>
      </c>
      <c r="AK102" t="n">
        <v>12291270</v>
      </c>
      <c r="AL102" t="s">
        <v>128</v>
      </c>
    </row>
    <row r="103" spans="1:39">
      <c r="A103" s="12" t="n">
        <v>42740.60286127213</v>
      </c>
      <c r="B103" t="n">
        <v>4.503599627370845e+16</v>
      </c>
      <c r="C103" t="n">
        <v>5</v>
      </c>
      <c r="D103" t="n">
        <v>2210022</v>
      </c>
      <c r="E103" t="n">
        <v>2178</v>
      </c>
      <c r="F103" t="n">
        <v>1897117</v>
      </c>
      <c r="G103" t="n">
        <v>3453579</v>
      </c>
      <c r="H103" t="s">
        <v>126</v>
      </c>
      <c r="K103" s="12" t="n">
        <v>42740.60286127213</v>
      </c>
      <c r="L103" t="n">
        <v>4.503599627370845e+16</v>
      </c>
      <c r="M103" t="n">
        <v>5</v>
      </c>
      <c r="N103" t="n">
        <v>2210022</v>
      </c>
      <c r="O103" t="n">
        <v>2178</v>
      </c>
      <c r="P103" t="n">
        <v>1897117</v>
      </c>
      <c r="Q103" t="n">
        <v>3453579</v>
      </c>
      <c r="R103" t="s">
        <v>126</v>
      </c>
      <c r="U103" s="12" t="n">
        <v>42740.60311322851</v>
      </c>
      <c r="V103" t="n">
        <v>4.50359962737085e+16</v>
      </c>
      <c r="W103" t="n">
        <v>5</v>
      </c>
      <c r="X103" t="n">
        <v>1690244</v>
      </c>
      <c r="Y103" t="n">
        <v>1665</v>
      </c>
      <c r="Z103" t="n">
        <v>1831564</v>
      </c>
      <c r="AA103" t="n">
        <v>2785298</v>
      </c>
      <c r="AB103" t="s">
        <v>127</v>
      </c>
      <c r="AE103" s="12" t="n">
        <v>42740.60333011221</v>
      </c>
      <c r="AF103" t="n">
        <v>4.503599627370854e+16</v>
      </c>
      <c r="AG103" t="n">
        <v>5</v>
      </c>
      <c r="AH103" t="n">
        <v>1705002</v>
      </c>
      <c r="AI103" t="n">
        <v>1667</v>
      </c>
      <c r="AJ103" t="n">
        <v>1080687</v>
      </c>
      <c r="AK103" t="n">
        <v>12305904</v>
      </c>
      <c r="AL103" t="s">
        <v>128</v>
      </c>
    </row>
    <row r="104" spans="1:39">
      <c r="A104" s="12" t="n">
        <v>42740.60289374119</v>
      </c>
      <c r="B104" t="n">
        <v>4.503599627370846e+16</v>
      </c>
      <c r="C104" t="n">
        <v>5</v>
      </c>
      <c r="D104" t="n">
        <v>2203746</v>
      </c>
      <c r="E104" t="n">
        <v>2173</v>
      </c>
      <c r="F104" t="n">
        <v>1897115</v>
      </c>
      <c r="G104" t="n">
        <v>579</v>
      </c>
      <c r="H104" t="s">
        <v>126</v>
      </c>
      <c r="K104" s="12" t="n">
        <v>42740.60289374119</v>
      </c>
      <c r="L104" t="n">
        <v>4.503599627370846e+16</v>
      </c>
      <c r="M104" t="n">
        <v>5</v>
      </c>
      <c r="N104" t="n">
        <v>2203746</v>
      </c>
      <c r="O104" t="n">
        <v>2173</v>
      </c>
      <c r="P104" t="n">
        <v>1897115</v>
      </c>
      <c r="Q104" t="n">
        <v>579</v>
      </c>
      <c r="R104" t="s">
        <v>126</v>
      </c>
      <c r="U104" s="12" t="n">
        <v>42740.60313968173</v>
      </c>
      <c r="V104" t="n">
        <v>4.50359962737085e+16</v>
      </c>
      <c r="W104" t="n">
        <v>5</v>
      </c>
      <c r="X104" t="n">
        <v>1752810</v>
      </c>
      <c r="Y104" t="n">
        <v>1730</v>
      </c>
      <c r="Z104" t="n">
        <v>1831564</v>
      </c>
      <c r="AA104" t="n">
        <v>2913528</v>
      </c>
      <c r="AB104" t="s">
        <v>127</v>
      </c>
      <c r="AE104" s="12" t="n">
        <v>42740.6033570906</v>
      </c>
      <c r="AF104" t="n">
        <v>4.503599627370855e+16</v>
      </c>
      <c r="AG104" t="n">
        <v>5</v>
      </c>
      <c r="AH104" t="n">
        <v>1727354</v>
      </c>
      <c r="AI104" t="n">
        <v>1676</v>
      </c>
      <c r="AJ104" t="n">
        <v>1080687</v>
      </c>
      <c r="AK104" t="n">
        <v>12028158</v>
      </c>
      <c r="AL104" t="s">
        <v>128</v>
      </c>
    </row>
    <row r="105" spans="1:39">
      <c r="A105" s="12" t="n">
        <v>42740.60292617972</v>
      </c>
      <c r="B105" t="n">
        <v>4.503599627370846e+16</v>
      </c>
      <c r="C105" t="n">
        <v>5</v>
      </c>
      <c r="D105" t="n">
        <v>2218265</v>
      </c>
      <c r="E105" t="n">
        <v>2188</v>
      </c>
      <c r="F105" t="n">
        <v>1897115</v>
      </c>
      <c r="G105" t="n">
        <v>3467757</v>
      </c>
      <c r="H105" t="s">
        <v>126</v>
      </c>
      <c r="K105" s="12" t="n">
        <v>42740.60292617972</v>
      </c>
      <c r="L105" t="n">
        <v>4.503599627370846e+16</v>
      </c>
      <c r="M105" t="n">
        <v>5</v>
      </c>
      <c r="N105" t="n">
        <v>2218265</v>
      </c>
      <c r="O105" t="n">
        <v>2188</v>
      </c>
      <c r="P105" t="n">
        <v>1897115</v>
      </c>
      <c r="Q105" t="n">
        <v>3467757</v>
      </c>
      <c r="R105" t="s">
        <v>126</v>
      </c>
      <c r="U105" s="12" t="n">
        <v>42740.6031669529</v>
      </c>
      <c r="V105" t="n">
        <v>4.503599627370851e+16</v>
      </c>
      <c r="W105" t="n">
        <v>5</v>
      </c>
      <c r="X105" t="n">
        <v>1674819</v>
      </c>
      <c r="Y105" t="n">
        <v>1651</v>
      </c>
      <c r="Z105" t="n">
        <v>1831563</v>
      </c>
      <c r="AA105" t="n">
        <v>29346</v>
      </c>
      <c r="AB105" t="s">
        <v>127</v>
      </c>
      <c r="AE105" s="12" t="n">
        <v>42740.6033845815</v>
      </c>
      <c r="AF105" t="n">
        <v>4.503599627370856e+16</v>
      </c>
      <c r="AG105" t="n">
        <v>5</v>
      </c>
      <c r="AH105" t="n">
        <v>1736258</v>
      </c>
      <c r="AI105" t="n">
        <v>1699</v>
      </c>
      <c r="AJ105" t="n">
        <v>1080687</v>
      </c>
      <c r="AK105" t="n">
        <v>11181456</v>
      </c>
      <c r="AL105" t="s">
        <v>128</v>
      </c>
    </row>
    <row r="106" spans="1:39">
      <c r="A106" s="12" t="n">
        <v>42740.60295851234</v>
      </c>
      <c r="B106" t="n">
        <v>4.503599627370846e+16</v>
      </c>
      <c r="C106" t="n">
        <v>5</v>
      </c>
      <c r="D106" t="n">
        <v>2275937</v>
      </c>
      <c r="E106" t="n">
        <v>2246</v>
      </c>
      <c r="F106" t="n">
        <v>1897100</v>
      </c>
      <c r="G106" t="n">
        <v>3492598</v>
      </c>
      <c r="H106" t="s">
        <v>126</v>
      </c>
      <c r="K106" s="12" t="n">
        <v>42740.60295851234</v>
      </c>
      <c r="L106" t="n">
        <v>4.503599627370846e+16</v>
      </c>
      <c r="M106" t="n">
        <v>5</v>
      </c>
      <c r="N106" t="n">
        <v>2275937</v>
      </c>
      <c r="O106" t="n">
        <v>2246</v>
      </c>
      <c r="P106" t="n">
        <v>1897100</v>
      </c>
      <c r="Q106" t="n">
        <v>3492598</v>
      </c>
      <c r="R106" t="s">
        <v>126</v>
      </c>
      <c r="U106" s="12" t="n">
        <v>42740.60319330234</v>
      </c>
      <c r="V106" t="n">
        <v>4.503599627370851e+16</v>
      </c>
      <c r="W106" t="n">
        <v>5</v>
      </c>
      <c r="X106" t="n">
        <v>1620042</v>
      </c>
      <c r="Y106" t="n">
        <v>1597</v>
      </c>
      <c r="Z106" t="n">
        <v>1831563</v>
      </c>
      <c r="AA106" t="n">
        <v>2772136</v>
      </c>
      <c r="AB106" t="s">
        <v>127</v>
      </c>
      <c r="AE106" s="12" t="n">
        <v>42740.60341200971</v>
      </c>
      <c r="AF106" t="n">
        <v>4.503599627370856e+16</v>
      </c>
      <c r="AG106" t="n">
        <v>5</v>
      </c>
      <c r="AH106" t="n">
        <v>1739467</v>
      </c>
      <c r="AI106" t="n">
        <v>1700</v>
      </c>
      <c r="AJ106" t="n">
        <v>1080687</v>
      </c>
      <c r="AK106" t="n">
        <v>12349800</v>
      </c>
      <c r="AL106" t="s">
        <v>128</v>
      </c>
    </row>
    <row r="107" spans="1:39">
      <c r="A107" s="12" t="n">
        <v>42740.60299170089</v>
      </c>
      <c r="B107" t="n">
        <v>4.503599627370847e+16</v>
      </c>
      <c r="C107" t="n">
        <v>5</v>
      </c>
      <c r="D107" t="n">
        <v>2153584</v>
      </c>
      <c r="E107" t="n">
        <v>2126</v>
      </c>
      <c r="F107" t="n">
        <v>1897100</v>
      </c>
      <c r="G107" t="n">
        <v>3346003</v>
      </c>
      <c r="H107" t="s">
        <v>126</v>
      </c>
      <c r="K107" s="12" t="n">
        <v>42740.60299170089</v>
      </c>
      <c r="L107" t="n">
        <v>4.503599627370847e+16</v>
      </c>
      <c r="M107" t="n">
        <v>5</v>
      </c>
      <c r="N107" t="n">
        <v>2153584</v>
      </c>
      <c r="O107" t="n">
        <v>2126</v>
      </c>
      <c r="P107" t="n">
        <v>1897100</v>
      </c>
      <c r="Q107" t="n">
        <v>3346003</v>
      </c>
      <c r="R107" t="s">
        <v>126</v>
      </c>
      <c r="U107" s="12" t="n">
        <v>42740.60322081183</v>
      </c>
      <c r="V107" t="n">
        <v>4.503599627370852e+16</v>
      </c>
      <c r="W107" t="n">
        <v>5</v>
      </c>
      <c r="X107" t="n">
        <v>1652632</v>
      </c>
      <c r="Y107" t="n">
        <v>1629</v>
      </c>
      <c r="Z107" t="n">
        <v>1831563</v>
      </c>
      <c r="AA107" t="n">
        <v>3173284</v>
      </c>
      <c r="AB107" t="s">
        <v>127</v>
      </c>
      <c r="AE107" s="12" t="n">
        <v>42740.6034397702</v>
      </c>
      <c r="AF107" t="n">
        <v>4.503599627370857e+16</v>
      </c>
      <c r="AG107" t="n">
        <v>5</v>
      </c>
      <c r="AH107" t="n">
        <v>1746266</v>
      </c>
      <c r="AI107" t="n">
        <v>1700</v>
      </c>
      <c r="AJ107" t="n">
        <v>1080687</v>
      </c>
      <c r="AK107" t="n">
        <v>12308484</v>
      </c>
      <c r="AL107" t="s">
        <v>128</v>
      </c>
    </row>
    <row r="108" spans="1:39">
      <c r="A108" s="12" t="n">
        <v>42740.60302356718</v>
      </c>
      <c r="B108" t="n">
        <v>4.503599627370848e+16</v>
      </c>
      <c r="C108" t="n">
        <v>5</v>
      </c>
      <c r="D108" t="n">
        <v>2278723</v>
      </c>
      <c r="E108" t="n">
        <v>2249</v>
      </c>
      <c r="F108" t="n">
        <v>1897100</v>
      </c>
      <c r="G108" t="n">
        <v>3459787</v>
      </c>
      <c r="H108" t="s">
        <v>126</v>
      </c>
      <c r="K108" s="12" t="n">
        <v>42740.60302356718</v>
      </c>
      <c r="L108" t="n">
        <v>4.503599627370848e+16</v>
      </c>
      <c r="M108" t="n">
        <v>5</v>
      </c>
      <c r="N108" t="n">
        <v>2278723</v>
      </c>
      <c r="O108" t="n">
        <v>2249</v>
      </c>
      <c r="P108" t="n">
        <v>1897100</v>
      </c>
      <c r="Q108" t="n">
        <v>3459787</v>
      </c>
      <c r="R108" t="s">
        <v>126</v>
      </c>
      <c r="U108" s="12" t="n">
        <v>42740.60324693256</v>
      </c>
      <c r="V108" t="n">
        <v>4.503599627370853e+16</v>
      </c>
      <c r="W108" t="n">
        <v>5</v>
      </c>
      <c r="X108" t="n">
        <v>1739570</v>
      </c>
      <c r="Y108" t="n">
        <v>1716</v>
      </c>
      <c r="Z108" t="n">
        <v>1831563</v>
      </c>
      <c r="AA108" t="n">
        <v>3080940</v>
      </c>
      <c r="AB108" t="s">
        <v>127</v>
      </c>
      <c r="AE108" s="12" t="n">
        <v>42740.60346706689</v>
      </c>
      <c r="AF108" t="n">
        <v>4.503599627370858e+16</v>
      </c>
      <c r="AG108" t="n">
        <v>5</v>
      </c>
      <c r="AH108" t="n">
        <v>1702953</v>
      </c>
      <c r="AI108" t="n">
        <v>1663</v>
      </c>
      <c r="AJ108" t="n">
        <v>1080687</v>
      </c>
      <c r="AK108" t="n">
        <v>12664554</v>
      </c>
      <c r="AL108" t="s">
        <v>128</v>
      </c>
    </row>
    <row r="109" spans="1:39">
      <c r="A109" s="12" t="n">
        <v>42740.60305689105</v>
      </c>
      <c r="B109" t="n">
        <v>4.503599627370848e+16</v>
      </c>
      <c r="C109" t="n">
        <v>5</v>
      </c>
      <c r="D109" t="n">
        <v>2089747</v>
      </c>
      <c r="E109" t="n">
        <v>2059</v>
      </c>
      <c r="F109" t="n">
        <v>1831564</v>
      </c>
      <c r="G109" t="n">
        <v>4144624</v>
      </c>
      <c r="H109" t="s">
        <v>127</v>
      </c>
    </row>
    <row r="110" spans="1:39">
      <c r="A110" s="12" t="n">
        <v>42740.60308800789</v>
      </c>
      <c r="B110" t="n">
        <v>4.503599627370849e+16</v>
      </c>
      <c r="C110" t="n">
        <v>5</v>
      </c>
      <c r="D110" t="n">
        <v>1555281</v>
      </c>
      <c r="E110" t="n">
        <v>1525</v>
      </c>
      <c r="F110" t="n">
        <v>1831564</v>
      </c>
      <c r="G110" t="n">
        <v>2811400</v>
      </c>
      <c r="H110" t="s">
        <v>127</v>
      </c>
    </row>
    <row r="111" spans="1:39">
      <c r="A111" s="12" t="n">
        <v>42740.60311322851</v>
      </c>
      <c r="B111" t="n">
        <v>4.50359962737085e+16</v>
      </c>
      <c r="C111" t="n">
        <v>5</v>
      </c>
      <c r="D111" t="n">
        <v>1690244</v>
      </c>
      <c r="E111" t="n">
        <v>1665</v>
      </c>
      <c r="F111" t="n">
        <v>1831564</v>
      </c>
      <c r="G111" t="n">
        <v>2785298</v>
      </c>
      <c r="H111" t="s">
        <v>127</v>
      </c>
    </row>
    <row r="112" spans="1:39">
      <c r="A112" s="12" t="n">
        <v>42740.60313968173</v>
      </c>
      <c r="B112" t="n">
        <v>4.50359962737085e+16</v>
      </c>
      <c r="C112" t="n">
        <v>5</v>
      </c>
      <c r="D112" t="n">
        <v>1752810</v>
      </c>
      <c r="E112" t="n">
        <v>1730</v>
      </c>
      <c r="F112" t="n">
        <v>1831564</v>
      </c>
      <c r="G112" t="n">
        <v>2913528</v>
      </c>
      <c r="H112" t="s">
        <v>127</v>
      </c>
    </row>
    <row r="113" spans="1:39">
      <c r="A113" s="12" t="n">
        <v>42740.6031669529</v>
      </c>
      <c r="B113" t="n">
        <v>4.503599627370851e+16</v>
      </c>
      <c r="C113" t="n">
        <v>5</v>
      </c>
      <c r="D113" t="n">
        <v>1674819</v>
      </c>
      <c r="E113" t="n">
        <v>1651</v>
      </c>
      <c r="F113" t="n">
        <v>1831563</v>
      </c>
      <c r="G113" t="n">
        <v>29346</v>
      </c>
      <c r="H113" t="s">
        <v>127</v>
      </c>
    </row>
    <row r="114" spans="1:39">
      <c r="A114" s="12" t="n">
        <v>42740.60319330234</v>
      </c>
      <c r="B114" t="n">
        <v>4.503599627370851e+16</v>
      </c>
      <c r="C114" t="n">
        <v>5</v>
      </c>
      <c r="D114" t="n">
        <v>1620042</v>
      </c>
      <c r="E114" t="n">
        <v>1597</v>
      </c>
      <c r="F114" t="n">
        <v>1831563</v>
      </c>
      <c r="G114" t="n">
        <v>2772136</v>
      </c>
      <c r="H114" t="s">
        <v>127</v>
      </c>
    </row>
    <row r="115" spans="1:39">
      <c r="A115" s="12" t="n">
        <v>42740.60322081183</v>
      </c>
      <c r="B115" t="n">
        <v>4.503599627370852e+16</v>
      </c>
      <c r="C115" t="n">
        <v>5</v>
      </c>
      <c r="D115" t="n">
        <v>1652632</v>
      </c>
      <c r="E115" t="n">
        <v>1629</v>
      </c>
      <c r="F115" t="n">
        <v>1831563</v>
      </c>
      <c r="G115" t="n">
        <v>3173284</v>
      </c>
      <c r="H115" t="s">
        <v>127</v>
      </c>
    </row>
    <row r="116" spans="1:39">
      <c r="A116" s="12" t="n">
        <v>42740.60324693256</v>
      </c>
      <c r="B116" t="n">
        <v>4.503599627370853e+16</v>
      </c>
      <c r="C116" t="n">
        <v>5</v>
      </c>
      <c r="D116" t="n">
        <v>1739570</v>
      </c>
      <c r="E116" t="n">
        <v>1716</v>
      </c>
      <c r="F116" t="n">
        <v>1831563</v>
      </c>
      <c r="G116" t="n">
        <v>3080940</v>
      </c>
      <c r="H116" t="s">
        <v>127</v>
      </c>
    </row>
    <row r="117" spans="1:39">
      <c r="A117" s="12" t="n">
        <v>42740.60327436418</v>
      </c>
      <c r="B117" t="n">
        <v>4.503599627370853e+16</v>
      </c>
      <c r="C117" t="n">
        <v>5</v>
      </c>
      <c r="D117" t="n">
        <v>1885196</v>
      </c>
      <c r="E117" t="n">
        <v>1843</v>
      </c>
      <c r="F117" t="n">
        <v>1080687</v>
      </c>
      <c r="G117" t="n">
        <v>14577246</v>
      </c>
      <c r="H117" t="s">
        <v>128</v>
      </c>
    </row>
    <row r="118" spans="1:39">
      <c r="A118" s="12" t="n">
        <v>42740.60330308098</v>
      </c>
      <c r="B118" t="n">
        <v>4.503599627370854e+16</v>
      </c>
      <c r="C118" t="n">
        <v>5</v>
      </c>
      <c r="D118" t="n">
        <v>1682543</v>
      </c>
      <c r="E118" t="n">
        <v>1638</v>
      </c>
      <c r="F118" t="n">
        <v>1080687</v>
      </c>
      <c r="G118" t="n">
        <v>12291270</v>
      </c>
      <c r="H118" t="s">
        <v>128</v>
      </c>
    </row>
    <row r="119" spans="1:39">
      <c r="A119" s="12" t="n">
        <v>42740.60333011221</v>
      </c>
      <c r="B119" t="n">
        <v>4.503599627370854e+16</v>
      </c>
      <c r="C119" t="n">
        <v>5</v>
      </c>
      <c r="D119" t="n">
        <v>1705002</v>
      </c>
      <c r="E119" t="n">
        <v>1667</v>
      </c>
      <c r="F119" t="n">
        <v>1080687</v>
      </c>
      <c r="G119" t="n">
        <v>12305904</v>
      </c>
      <c r="H119" t="s">
        <v>128</v>
      </c>
    </row>
    <row r="120" spans="1:39">
      <c r="A120" s="12" t="n">
        <v>42740.6033570906</v>
      </c>
      <c r="B120" t="n">
        <v>4.503599627370855e+16</v>
      </c>
      <c r="C120" t="n">
        <v>5</v>
      </c>
      <c r="D120" t="n">
        <v>1727354</v>
      </c>
      <c r="E120" t="n">
        <v>1676</v>
      </c>
      <c r="F120" t="n">
        <v>1080687</v>
      </c>
      <c r="G120" t="n">
        <v>12028158</v>
      </c>
      <c r="H120" t="s">
        <v>128</v>
      </c>
    </row>
    <row r="121" spans="1:39">
      <c r="A121" s="12" t="n">
        <v>42740.6033845815</v>
      </c>
      <c r="B121" t="n">
        <v>4.503599627370856e+16</v>
      </c>
      <c r="C121" t="n">
        <v>5</v>
      </c>
      <c r="D121" t="n">
        <v>1736258</v>
      </c>
      <c r="E121" t="n">
        <v>1699</v>
      </c>
      <c r="F121" t="n">
        <v>1080687</v>
      </c>
      <c r="G121" t="n">
        <v>11181456</v>
      </c>
      <c r="H121" t="s">
        <v>128</v>
      </c>
    </row>
    <row r="122" spans="1:39">
      <c r="A122" s="12" t="n">
        <v>42740.60341200971</v>
      </c>
      <c r="B122" t="n">
        <v>4.503599627370856e+16</v>
      </c>
      <c r="C122" t="n">
        <v>5</v>
      </c>
      <c r="D122" t="n">
        <v>1739467</v>
      </c>
      <c r="E122" t="n">
        <v>1700</v>
      </c>
      <c r="F122" t="n">
        <v>1080687</v>
      </c>
      <c r="G122" t="n">
        <v>12349800</v>
      </c>
      <c r="H122" t="s">
        <v>128</v>
      </c>
    </row>
    <row r="123" spans="1:39">
      <c r="A123" s="12" t="n">
        <v>42740.6034397702</v>
      </c>
      <c r="B123" t="n">
        <v>4.503599627370857e+16</v>
      </c>
      <c r="C123" t="n">
        <v>5</v>
      </c>
      <c r="D123" t="n">
        <v>1746266</v>
      </c>
      <c r="E123" t="n">
        <v>1700</v>
      </c>
      <c r="F123" t="n">
        <v>1080687</v>
      </c>
      <c r="G123" t="n">
        <v>12308484</v>
      </c>
      <c r="H123" t="s">
        <v>128</v>
      </c>
    </row>
    <row r="124" spans="1:39">
      <c r="A124" s="12" t="n">
        <v>42740.60346706689</v>
      </c>
      <c r="B124" t="n">
        <v>4.503599627370858e+16</v>
      </c>
      <c r="C124" t="n">
        <v>5</v>
      </c>
      <c r="D124" t="n">
        <v>1702953</v>
      </c>
      <c r="E124" t="n">
        <v>1663</v>
      </c>
      <c r="F124" t="n">
        <v>1080687</v>
      </c>
      <c r="G124" t="n">
        <v>12664554</v>
      </c>
      <c r="H124" t="s">
        <v>128</v>
      </c>
    </row>
  </sheetData>
  <conditionalFormatting sqref="A9">
    <cfRule dxfId="0" operator="greaterThan" priority="1" stopIfTrue="1" type="cellIs">
      <formula>DBD!$A9</formula>
    </cfRule>
    <cfRule dxfId="1" operator="lessThan" priority="2" stopIfTrue="1" type="cellIs">
      <formula>DBD!$A9</formula>
    </cfRule>
    <cfRule dxfId="2" operator="equal" priority="3" stopIfTrue="1" type="cellIs">
      <formula>DBD!$A9</formula>
    </cfRule>
  </conditionalFormatting>
  <conditionalFormatting sqref="B9">
    <cfRule dxfId="0" operator="greaterThan" priority="4" stopIfTrue="1" type="cellIs">
      <formula>DBD!$B9</formula>
    </cfRule>
    <cfRule dxfId="1" operator="lessThan" priority="5" stopIfTrue="1" type="cellIs">
      <formula>DBD!$B9</formula>
    </cfRule>
    <cfRule dxfId="2" operator="equal" priority="6" stopIfTrue="1" type="cellIs">
      <formula>DBD!$B9</formula>
    </cfRule>
  </conditionalFormatting>
  <conditionalFormatting sqref="C9">
    <cfRule dxfId="0" operator="greaterThan" priority="7" stopIfTrue="1" type="cellIs">
      <formula>DBD!$C9</formula>
    </cfRule>
    <cfRule dxfId="1" operator="lessThan" priority="8" stopIfTrue="1" type="cellIs">
      <formula>DBD!$C9</formula>
    </cfRule>
    <cfRule dxfId="2" operator="equal" priority="9" stopIfTrue="1" type="cellIs">
      <formula>DBD!$C9</formula>
    </cfRule>
  </conditionalFormatting>
  <conditionalFormatting sqref="D9">
    <cfRule dxfId="0" operator="greaterThan" priority="10" stopIfTrue="1" type="cellIs">
      <formula>DBD!$D9</formula>
    </cfRule>
    <cfRule dxfId="1" operator="lessThan" priority="11" stopIfTrue="1" type="cellIs">
      <formula>DBD!$D9</formula>
    </cfRule>
    <cfRule dxfId="2" operator="equal" priority="12" stopIfTrue="1" type="cellIs">
      <formula>DBD!$D9</formula>
    </cfRule>
  </conditionalFormatting>
  <conditionalFormatting sqref="K9">
    <cfRule dxfId="0" operator="greaterThan" priority="13" stopIfTrue="1" type="cellIs">
      <formula>DBD!$K9</formula>
    </cfRule>
    <cfRule dxfId="1" operator="lessThan" priority="14" stopIfTrue="1" type="cellIs">
      <formula>DBD!$K9</formula>
    </cfRule>
    <cfRule dxfId="2" operator="equal" priority="15" stopIfTrue="1" type="cellIs">
      <formula>DBD!$K9</formula>
    </cfRule>
  </conditionalFormatting>
  <conditionalFormatting sqref="L9">
    <cfRule dxfId="0" operator="greaterThan" priority="16" stopIfTrue="1" type="cellIs">
      <formula>DBD!$L9</formula>
    </cfRule>
    <cfRule dxfId="1" operator="lessThan" priority="17" stopIfTrue="1" type="cellIs">
      <formula>DBD!$L9</formula>
    </cfRule>
    <cfRule dxfId="2" operator="equal" priority="18" stopIfTrue="1" type="cellIs">
      <formula>DBD!$L9</formula>
    </cfRule>
  </conditionalFormatting>
  <conditionalFormatting sqref="M9">
    <cfRule dxfId="0" operator="greaterThan" priority="19" stopIfTrue="1" type="cellIs">
      <formula>DBD!$M9</formula>
    </cfRule>
    <cfRule dxfId="1" operator="lessThan" priority="20" stopIfTrue="1" type="cellIs">
      <formula>DBD!$M9</formula>
    </cfRule>
    <cfRule dxfId="2" operator="equal" priority="21" stopIfTrue="1" type="cellIs">
      <formula>DBD!$M9</formula>
    </cfRule>
  </conditionalFormatting>
  <conditionalFormatting sqref="N9">
    <cfRule dxfId="0" operator="greaterThan" priority="22" stopIfTrue="1" type="cellIs">
      <formula>DBD!$N9</formula>
    </cfRule>
    <cfRule dxfId="1" operator="lessThan" priority="23" stopIfTrue="1" type="cellIs">
      <formula>DBD!$N9</formula>
    </cfRule>
    <cfRule dxfId="2" operator="equal" priority="24" stopIfTrue="1" type="cellIs">
      <formula>DBD!$N9</formula>
    </cfRule>
  </conditionalFormatting>
  <conditionalFormatting sqref="U9">
    <cfRule dxfId="0" operator="greaterThan" priority="25" stopIfTrue="1" type="cellIs">
      <formula>DBD!$U9</formula>
    </cfRule>
    <cfRule dxfId="1" operator="lessThan" priority="26" stopIfTrue="1" type="cellIs">
      <formula>DBD!$U9</formula>
    </cfRule>
    <cfRule dxfId="2" operator="equal" priority="27" stopIfTrue="1" type="cellIs">
      <formula>DBD!$U9</formula>
    </cfRule>
  </conditionalFormatting>
  <conditionalFormatting sqref="V9">
    <cfRule dxfId="0" operator="greaterThan" priority="28" stopIfTrue="1" type="cellIs">
      <formula>DBD!$V9</formula>
    </cfRule>
    <cfRule dxfId="1" operator="lessThan" priority="29" stopIfTrue="1" type="cellIs">
      <formula>DBD!$V9</formula>
    </cfRule>
    <cfRule dxfId="2" operator="equal" priority="30" stopIfTrue="1" type="cellIs">
      <formula>DBD!$V9</formula>
    </cfRule>
  </conditionalFormatting>
  <conditionalFormatting sqref="W9">
    <cfRule dxfId="0" operator="greaterThan" priority="31" stopIfTrue="1" type="cellIs">
      <formula>DBD!$W9</formula>
    </cfRule>
    <cfRule dxfId="1" operator="lessThan" priority="32" stopIfTrue="1" type="cellIs">
      <formula>DBD!$W9</formula>
    </cfRule>
    <cfRule dxfId="2" operator="equal" priority="33" stopIfTrue="1" type="cellIs">
      <formula>DBD!$W9</formula>
    </cfRule>
  </conditionalFormatting>
  <conditionalFormatting sqref="X9">
    <cfRule dxfId="0" operator="greaterThan" priority="34" stopIfTrue="1" type="cellIs">
      <formula>DBD!$X9</formula>
    </cfRule>
    <cfRule dxfId="1" operator="lessThan" priority="35" stopIfTrue="1" type="cellIs">
      <formula>DBD!$X9</formula>
    </cfRule>
    <cfRule dxfId="2" operator="equal" priority="36" stopIfTrue="1" type="cellIs">
      <formula>DBD!$X9</formula>
    </cfRule>
  </conditionalFormatting>
  <conditionalFormatting sqref="AE9">
    <cfRule dxfId="0" operator="greaterThan" priority="37" stopIfTrue="1" type="cellIs">
      <formula>DBD!$AE9</formula>
    </cfRule>
    <cfRule dxfId="1" operator="lessThan" priority="38" stopIfTrue="1" type="cellIs">
      <formula>DBD!$AE9</formula>
    </cfRule>
    <cfRule dxfId="2" operator="equal" priority="39" stopIfTrue="1" type="cellIs">
      <formula>DBD!$AE9</formula>
    </cfRule>
  </conditionalFormatting>
  <conditionalFormatting sqref="AF9">
    <cfRule dxfId="0" operator="greaterThan" priority="40" stopIfTrue="1" type="cellIs">
      <formula>DBD!$AF9</formula>
    </cfRule>
    <cfRule dxfId="1" operator="lessThan" priority="41" stopIfTrue="1" type="cellIs">
      <formula>DBD!$AF9</formula>
    </cfRule>
    <cfRule dxfId="2" operator="equal" priority="42" stopIfTrue="1" type="cellIs">
      <formula>DBD!$AF9</formula>
    </cfRule>
  </conditionalFormatting>
  <conditionalFormatting sqref="AG9">
    <cfRule dxfId="0" operator="greaterThan" priority="43" stopIfTrue="1" type="cellIs">
      <formula>DBD!$AG9</formula>
    </cfRule>
    <cfRule dxfId="1" operator="lessThan" priority="44" stopIfTrue="1" type="cellIs">
      <formula>DBD!$AG9</formula>
    </cfRule>
    <cfRule dxfId="2" operator="equal" priority="45" stopIfTrue="1" type="cellIs">
      <formula>DBD!$AG9</formula>
    </cfRule>
  </conditionalFormatting>
  <conditionalFormatting sqref="AH9">
    <cfRule dxfId="0" operator="greaterThan" priority="46" stopIfTrue="1" type="cellIs">
      <formula>DBD!$AH9</formula>
    </cfRule>
    <cfRule dxfId="1" operator="lessThan" priority="47" stopIfTrue="1" type="cellIs">
      <formula>DBD!$AH9</formula>
    </cfRule>
    <cfRule dxfId="2" operator="equal" priority="48" stopIfTrue="1" type="cellIs">
      <formula>DBD!$AH9</formula>
    </cfRule>
  </conditionalFormatting>
  <conditionalFormatting sqref="A14">
    <cfRule dxfId="0" operator="greaterThan" priority="49" stopIfTrue="1" type="cellIs">
      <formula>DBD!$A14</formula>
    </cfRule>
    <cfRule dxfId="1" operator="lessThan" priority="50" stopIfTrue="1" type="cellIs">
      <formula>DBD!$A14</formula>
    </cfRule>
    <cfRule dxfId="2" operator="equal" priority="51" stopIfTrue="1" type="cellIs">
      <formula>DBD!$A14</formula>
    </cfRule>
  </conditionalFormatting>
  <conditionalFormatting sqref="B14">
    <cfRule dxfId="0" operator="greaterThan" priority="52" stopIfTrue="1" type="cellIs">
      <formula>DBD!$B14</formula>
    </cfRule>
    <cfRule dxfId="1" operator="lessThan" priority="53" stopIfTrue="1" type="cellIs">
      <formula>DBD!$B14</formula>
    </cfRule>
    <cfRule dxfId="2" operator="equal" priority="54" stopIfTrue="1" type="cellIs">
      <formula>DBD!$B14</formula>
    </cfRule>
  </conditionalFormatting>
  <conditionalFormatting sqref="C14">
    <cfRule dxfId="0" operator="greaterThan" priority="55" stopIfTrue="1" type="cellIs">
      <formula>DBD!$C14</formula>
    </cfRule>
    <cfRule dxfId="1" operator="lessThan" priority="56" stopIfTrue="1" type="cellIs">
      <formula>DBD!$C14</formula>
    </cfRule>
    <cfRule dxfId="2" operator="equal" priority="57" stopIfTrue="1" type="cellIs">
      <formula>DBD!$C14</formula>
    </cfRule>
  </conditionalFormatting>
  <conditionalFormatting sqref="D14">
    <cfRule dxfId="0" operator="greaterThan" priority="58" stopIfTrue="1" type="cellIs">
      <formula>DBD!$D14</formula>
    </cfRule>
    <cfRule dxfId="1" operator="lessThan" priority="59" stopIfTrue="1" type="cellIs">
      <formula>DBD!$D14</formula>
    </cfRule>
    <cfRule dxfId="2" operator="equal" priority="60" stopIfTrue="1" type="cellIs">
      <formula>DBD!$D14</formula>
    </cfRule>
  </conditionalFormatting>
  <conditionalFormatting sqref="E14">
    <cfRule dxfId="0" operator="greaterThan" priority="61" stopIfTrue="1" type="cellIs">
      <formula>DBD!$E14</formula>
    </cfRule>
    <cfRule dxfId="1" operator="lessThan" priority="62" stopIfTrue="1" type="cellIs">
      <formula>DBD!$E14</formula>
    </cfRule>
    <cfRule dxfId="2" operator="equal" priority="63" stopIfTrue="1" type="cellIs">
      <formula>DBD!$E14</formula>
    </cfRule>
  </conditionalFormatting>
  <conditionalFormatting sqref="F14">
    <cfRule dxfId="0" operator="greaterThan" priority="64" stopIfTrue="1" type="cellIs">
      <formula>DBD!$F14</formula>
    </cfRule>
    <cfRule dxfId="1" operator="lessThan" priority="65" stopIfTrue="1" type="cellIs">
      <formula>DBD!$F14</formula>
    </cfRule>
    <cfRule dxfId="2" operator="equal" priority="66" stopIfTrue="1" type="cellIs">
      <formula>DBD!$F14</formula>
    </cfRule>
  </conditionalFormatting>
  <conditionalFormatting sqref="G14">
    <cfRule dxfId="0" operator="greaterThan" priority="67" stopIfTrue="1" type="cellIs">
      <formula>DBD!$G14</formula>
    </cfRule>
    <cfRule dxfId="1" operator="lessThan" priority="68" stopIfTrue="1" type="cellIs">
      <formula>DBD!$G14</formula>
    </cfRule>
    <cfRule dxfId="2" operator="equal" priority="69" stopIfTrue="1" type="cellIs">
      <formula>DBD!$G14</formula>
    </cfRule>
  </conditionalFormatting>
  <conditionalFormatting sqref="H14">
    <cfRule dxfId="0" operator="greaterThan" priority="70" stopIfTrue="1" type="cellIs">
      <formula>DBD!$H14</formula>
    </cfRule>
    <cfRule dxfId="1" operator="lessThan" priority="71" stopIfTrue="1" type="cellIs">
      <formula>DBD!$H14</formula>
    </cfRule>
    <cfRule dxfId="2" operator="equal" priority="72" stopIfTrue="1" type="cellIs">
      <formula>DBD!$H14</formula>
    </cfRule>
  </conditionalFormatting>
  <conditionalFormatting sqref="I14">
    <cfRule dxfId="0" operator="greaterThan" priority="73" stopIfTrue="1" type="cellIs">
      <formula>DBD!$I14</formula>
    </cfRule>
    <cfRule dxfId="1" operator="lessThan" priority="74" stopIfTrue="1" type="cellIs">
      <formula>DBD!$I14</formula>
    </cfRule>
    <cfRule dxfId="2" operator="equal" priority="75" stopIfTrue="1" type="cellIs">
      <formula>DBD!$I14</formula>
    </cfRule>
  </conditionalFormatting>
  <conditionalFormatting sqref="A19:ZZ99">
    <cfRule dxfId="3" operator="containsText" priority="76" text="&gt; JOIN" type="containsText">
      <formula>NOT(ISERROR(SEARCH("&gt; JOIN",A19)))</formula>
    </cfRule>
    <cfRule dxfId="4" operator="containsText" priority="77" text="Filter" type="containsText">
      <formula>NOT(ISERROR(SEARCH("Filter",A19)))</formula>
    </cfRule>
    <cfRule dxfId="2" operator="containsText" priority="78" text="Join Cond" type="containsText">
      <formula>NOT(ISERROR(SEARCH("Join Cond",A19)))</formula>
    </cfRule>
    <cfRule dxfId="5" operator="containsText" priority="79" text="Projection:" type="containsText">
      <formula>NOT(ISERROR(SEARCH("Projection:",A19)))</formula>
    </cfRule>
    <cfRule dxfId="6" operator="containsText" priority="80" text="SELECT" type="containsText">
      <formula>NOT(ISERROR(SEARCH("SELECT",A19)))</formula>
    </cfRule>
    <cfRule dxfId="7" operator="containsText" priority="81" text="SORT [" type="containsText">
      <formula>NOT(ISERROR(SEARCH("SORT [",A19)))</formula>
    </cfRule>
    <cfRule dxfId="0" operator="containsText" priority="82" text="&gt; GROUPBY" type="containsText">
      <formula>NOT(ISERROR(SEARCH("&gt; GROUPBY",A19)))</formula>
    </cfRule>
    <cfRule dxfId="8" operator="containsText" priority="83" text="Outer -&gt; STORAGE" type="containsText">
      <formula>NOT(ISERROR(SEARCH("Outer -&gt; STORAGE",A19)))</formula>
    </cfRule>
    <cfRule dxfId="1" operator="containsText" priority="84" text="Inner -&gt; STORAGE" type="containsText">
      <formula>NOT(ISERROR(SEARCH("Inner -&gt; STORAGE",A19)))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9"/>
    <col customWidth="1" max="3" min="3" width="20"/>
    <col customWidth="1" max="4" min="4" width="20"/>
    <col customWidth="1" max="5" min="5" width="29"/>
    <col customWidth="1" max="6" min="6" width="14"/>
    <col customWidth="1" max="7" min="7" width="8"/>
    <col customWidth="1" max="8" min="8" width="9"/>
    <col customWidth="1" max="9" min="9" width="13"/>
    <col customWidth="1" max="11" min="11" width="20"/>
    <col customWidth="1" max="12" min="12" width="29"/>
    <col customWidth="1" max="13" min="13" width="20"/>
    <col customWidth="1" max="14" min="14" width="20"/>
    <col customWidth="1" max="15" min="15" width="29"/>
    <col customWidth="1" max="16" min="16" width="14"/>
    <col customWidth="1" max="17" min="17" width="8"/>
    <col customWidth="1" max="21" min="21" width="20"/>
    <col customWidth="1" max="22" min="22" width="29"/>
    <col customWidth="1" max="23" min="23" width="20"/>
    <col customWidth="1" max="24" min="24" width="22"/>
    <col customWidth="1" max="25" min="25" width="29"/>
    <col customWidth="1" max="26" min="26" width="14"/>
    <col customWidth="1" max="27" min="27" width="8"/>
    <col customWidth="1" max="31" min="31" width="22"/>
    <col customWidth="1" max="32" min="32" width="29"/>
    <col customWidth="1" max="33" min="33" width="22"/>
    <col customWidth="1" max="34" min="34" width="22"/>
    <col customWidth="1" max="35" min="35" width="29"/>
    <col customWidth="1" max="36" min="36" width="14"/>
    <col customWidth="1" max="37" min="37" width="8"/>
  </cols>
  <sheetData>
    <row r="1" spans="1:39">
      <c r="A1" t="s">
        <v>1</v>
      </c>
      <c r="B1" s="2" t="s">
        <v>2</v>
      </c>
    </row>
    <row r="2" spans="1:39">
      <c r="A2" t="s">
        <v>3</v>
      </c>
      <c r="B2" s="2" t="s">
        <v>4</v>
      </c>
      <c r="C2" s="2" t="s">
        <v>5</v>
      </c>
      <c r="D2" s="2" t="s">
        <v>6</v>
      </c>
    </row>
    <row r="3" spans="1:39">
      <c r="A3" t="s">
        <v>8</v>
      </c>
      <c r="B3" s="1" t="s">
        <v>129</v>
      </c>
    </row>
    <row r="4" spans="1:39">
      <c r="A4" t="s">
        <v>10</v>
      </c>
    </row>
    <row r="5" spans="1:39">
      <c r="A5" s="6" t="s">
        <v>14</v>
      </c>
      <c r="L5" s="2" t="n"/>
      <c r="V5" s="2" t="n"/>
      <c r="AF5" s="2" t="n"/>
    </row>
    <row r="8" spans="1:39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K8" s="8" t="n"/>
      <c r="L8" s="8" t="n"/>
      <c r="M8" s="8" t="n"/>
      <c r="N8" s="8" t="n"/>
      <c r="O8" s="8" t="n"/>
      <c r="U8" s="8" t="n"/>
      <c r="V8" s="8" t="n"/>
      <c r="W8" s="8" t="n"/>
      <c r="X8" s="8" t="n"/>
      <c r="Y8" s="8" t="n"/>
      <c r="AE8" s="8" t="n"/>
      <c r="AF8" s="8" t="n"/>
      <c r="AG8" s="8" t="n"/>
      <c r="AH8" s="8" t="n"/>
      <c r="AI8" s="8" t="n"/>
    </row>
    <row r="9" spans="1:39">
      <c r="A9" s="4">
        <f>AVERAGE(D101:D2000)</f>
        <v/>
      </c>
      <c r="B9" s="4">
        <f>AVERAGE(E101:E2000)</f>
        <v/>
      </c>
      <c r="C9" s="4">
        <f>AVERAGE(F101:F2000)</f>
        <v/>
      </c>
      <c r="D9" s="4">
        <f>AVERAGE(G101:G2000)</f>
        <v/>
      </c>
      <c r="E9" s="4">
        <f>COUNT(D101:D2000)</f>
        <v/>
      </c>
    </row>
    <row r="10" spans="1:39">
      <c r="A10">
        <f>DBD!A9-A9</f>
        <v/>
      </c>
      <c r="B10">
        <f>DBD!B9-B9</f>
        <v/>
      </c>
      <c r="C10">
        <f>DBD!C9-C9</f>
        <v/>
      </c>
      <c r="D10">
        <f>DBD!D9-D9</f>
        <v/>
      </c>
    </row>
    <row r="12" spans="1:39">
      <c r="A12" s="5" t="s">
        <v>11</v>
      </c>
    </row>
    <row r="13" spans="1:39">
      <c r="A13" s="7" t="s">
        <v>21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S13" s="8" t="n"/>
      <c r="AC13" s="8" t="n"/>
      <c r="AM13" s="8" t="n"/>
    </row>
    <row r="14" spans="1:39">
      <c r="A14" t="n">
        <v>454880025</v>
      </c>
      <c r="B14" t="n">
        <v>4299312278</v>
      </c>
      <c r="C14" t="n">
        <v>5404</v>
      </c>
      <c r="D14" t="n">
        <v>1110093398</v>
      </c>
      <c r="E14" t="n">
        <v>302392551</v>
      </c>
      <c r="F14" t="n">
        <v>1713301464</v>
      </c>
      <c r="G14" t="n">
        <v>1632</v>
      </c>
      <c r="H14" t="n">
        <v>28203512</v>
      </c>
      <c r="I14" t="n">
        <v>7908190264</v>
      </c>
    </row>
    <row r="15" spans="1:39">
      <c r="A15">
        <f>DBD!A14-A14</f>
        <v/>
      </c>
      <c r="B15">
        <f>DBD!B14-B14</f>
        <v/>
      </c>
      <c r="C15">
        <f>DBD!C14-C14</f>
        <v/>
      </c>
      <c r="D15">
        <f>DBD!D14-D14</f>
        <v/>
      </c>
      <c r="E15">
        <f>DBD!E14-E14</f>
        <v/>
      </c>
      <c r="F15">
        <f>DBD!F14-F14</f>
        <v/>
      </c>
      <c r="G15">
        <f>DBD!G14-G14</f>
        <v/>
      </c>
      <c r="H15">
        <f>DBD!H14-H14</f>
        <v/>
      </c>
      <c r="I15">
        <f>DBD!I14-I14</f>
        <v/>
      </c>
    </row>
    <row r="17" spans="1:39">
      <c r="K17" s="2" t="n"/>
      <c r="U17" s="2" t="n"/>
      <c r="AE17" s="2" t="n"/>
    </row>
    <row r="18" spans="1:39">
      <c r="K18" s="8" t="n"/>
      <c r="L18" s="8" t="n"/>
      <c r="M18" s="8" t="n"/>
      <c r="N18" s="8" t="n"/>
      <c r="O18" s="8" t="n"/>
      <c r="U18" s="8" t="n"/>
      <c r="V18" s="8" t="n"/>
      <c r="W18" s="8" t="n"/>
      <c r="X18" s="8" t="n"/>
      <c r="Y18" s="8" t="n"/>
      <c r="AE18" s="8" t="n"/>
      <c r="AF18" s="8" t="n"/>
      <c r="AG18" s="8" t="n"/>
      <c r="AH18" s="8" t="n"/>
      <c r="AI18" s="8" t="n"/>
    </row>
    <row r="99" spans="1:39">
      <c r="A99" t="n">
        <v>0</v>
      </c>
    </row>
    <row r="100" spans="1:39">
      <c r="A100" s="11" t="s">
        <v>35</v>
      </c>
      <c r="B100" s="11" t="s">
        <v>36</v>
      </c>
      <c r="C100" s="11" t="s">
        <v>37</v>
      </c>
      <c r="D100" s="11" t="s">
        <v>16</v>
      </c>
      <c r="E100" s="11" t="s">
        <v>17</v>
      </c>
      <c r="F100" s="11" t="s">
        <v>18</v>
      </c>
      <c r="G100" s="11" t="s">
        <v>19</v>
      </c>
      <c r="H100" s="11" t="n"/>
      <c r="K100" s="8" t="n"/>
      <c r="L100" s="8" t="n"/>
      <c r="M100" s="8" t="n"/>
      <c r="N100" s="8" t="n"/>
      <c r="O100" s="8" t="n"/>
      <c r="P100" s="8" t="n"/>
      <c r="Q100" s="8" t="n"/>
      <c r="R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</row>
  </sheetData>
  <conditionalFormatting sqref="A9">
    <cfRule dxfId="0" operator="greaterThan" priority="1" stopIfTrue="1" type="cellIs">
      <formula>DBD!$A9</formula>
    </cfRule>
    <cfRule dxfId="1" operator="lessThan" priority="2" stopIfTrue="1" type="cellIs">
      <formula>DBD!$A9</formula>
    </cfRule>
    <cfRule dxfId="2" operator="equal" priority="3" stopIfTrue="1" type="cellIs">
      <formula>DBD!$A9</formula>
    </cfRule>
  </conditionalFormatting>
  <conditionalFormatting sqref="B9">
    <cfRule dxfId="0" operator="greaterThan" priority="4" stopIfTrue="1" type="cellIs">
      <formula>DBD!$B9</formula>
    </cfRule>
    <cfRule dxfId="1" operator="lessThan" priority="5" stopIfTrue="1" type="cellIs">
      <formula>DBD!$B9</formula>
    </cfRule>
    <cfRule dxfId="2" operator="equal" priority="6" stopIfTrue="1" type="cellIs">
      <formula>DBD!$B9</formula>
    </cfRule>
  </conditionalFormatting>
  <conditionalFormatting sqref="C9">
    <cfRule dxfId="0" operator="greaterThan" priority="7" stopIfTrue="1" type="cellIs">
      <formula>DBD!$C9</formula>
    </cfRule>
    <cfRule dxfId="1" operator="lessThan" priority="8" stopIfTrue="1" type="cellIs">
      <formula>DBD!$C9</formula>
    </cfRule>
    <cfRule dxfId="2" operator="equal" priority="9" stopIfTrue="1" type="cellIs">
      <formula>DBD!$C9</formula>
    </cfRule>
  </conditionalFormatting>
  <conditionalFormatting sqref="D9">
    <cfRule dxfId="0" operator="greaterThan" priority="10" stopIfTrue="1" type="cellIs">
      <formula>DBD!$D9</formula>
    </cfRule>
    <cfRule dxfId="1" operator="lessThan" priority="11" stopIfTrue="1" type="cellIs">
      <formula>DBD!$D9</formula>
    </cfRule>
    <cfRule dxfId="2" operator="equal" priority="12" stopIfTrue="1" type="cellIs">
      <formula>DBD!$D9</formula>
    </cfRule>
  </conditionalFormatting>
  <conditionalFormatting sqref="A14">
    <cfRule dxfId="0" operator="greaterThan" priority="13" stopIfTrue="1" type="cellIs">
      <formula>DBD!$A14</formula>
    </cfRule>
    <cfRule dxfId="1" operator="lessThan" priority="14" stopIfTrue="1" type="cellIs">
      <formula>DBD!$A14</formula>
    </cfRule>
    <cfRule dxfId="2" operator="equal" priority="15" stopIfTrue="1" type="cellIs">
      <formula>DBD!$A14</formula>
    </cfRule>
  </conditionalFormatting>
  <conditionalFormatting sqref="B14">
    <cfRule dxfId="0" operator="greaterThan" priority="16" stopIfTrue="1" type="cellIs">
      <formula>DBD!$B14</formula>
    </cfRule>
    <cfRule dxfId="1" operator="lessThan" priority="17" stopIfTrue="1" type="cellIs">
      <formula>DBD!$B14</formula>
    </cfRule>
    <cfRule dxfId="2" operator="equal" priority="18" stopIfTrue="1" type="cellIs">
      <formula>DBD!$B14</formula>
    </cfRule>
  </conditionalFormatting>
  <conditionalFormatting sqref="C14">
    <cfRule dxfId="0" operator="greaterThan" priority="19" stopIfTrue="1" type="cellIs">
      <formula>DBD!$C14</formula>
    </cfRule>
    <cfRule dxfId="1" operator="lessThan" priority="20" stopIfTrue="1" type="cellIs">
      <formula>DBD!$C14</formula>
    </cfRule>
    <cfRule dxfId="2" operator="equal" priority="21" stopIfTrue="1" type="cellIs">
      <formula>DBD!$C14</formula>
    </cfRule>
  </conditionalFormatting>
  <conditionalFormatting sqref="D14">
    <cfRule dxfId="0" operator="greaterThan" priority="22" stopIfTrue="1" type="cellIs">
      <formula>DBD!$D14</formula>
    </cfRule>
    <cfRule dxfId="1" operator="lessThan" priority="23" stopIfTrue="1" type="cellIs">
      <formula>DBD!$D14</formula>
    </cfRule>
    <cfRule dxfId="2" operator="equal" priority="24" stopIfTrue="1" type="cellIs">
      <formula>DBD!$D14</formula>
    </cfRule>
  </conditionalFormatting>
  <conditionalFormatting sqref="E14">
    <cfRule dxfId="0" operator="greaterThan" priority="25" stopIfTrue="1" type="cellIs">
      <formula>DBD!$E14</formula>
    </cfRule>
    <cfRule dxfId="1" operator="lessThan" priority="26" stopIfTrue="1" type="cellIs">
      <formula>DBD!$E14</formula>
    </cfRule>
    <cfRule dxfId="2" operator="equal" priority="27" stopIfTrue="1" type="cellIs">
      <formula>DBD!$E14</formula>
    </cfRule>
  </conditionalFormatting>
  <conditionalFormatting sqref="F14">
    <cfRule dxfId="0" operator="greaterThan" priority="28" stopIfTrue="1" type="cellIs">
      <formula>DBD!$F14</formula>
    </cfRule>
    <cfRule dxfId="1" operator="lessThan" priority="29" stopIfTrue="1" type="cellIs">
      <formula>DBD!$F14</formula>
    </cfRule>
    <cfRule dxfId="2" operator="equal" priority="30" stopIfTrue="1" type="cellIs">
      <formula>DBD!$F14</formula>
    </cfRule>
  </conditionalFormatting>
  <conditionalFormatting sqref="G14">
    <cfRule dxfId="0" operator="greaterThan" priority="31" stopIfTrue="1" type="cellIs">
      <formula>DBD!$G14</formula>
    </cfRule>
    <cfRule dxfId="1" operator="lessThan" priority="32" stopIfTrue="1" type="cellIs">
      <formula>DBD!$G14</formula>
    </cfRule>
    <cfRule dxfId="2" operator="equal" priority="33" stopIfTrue="1" type="cellIs">
      <formula>DBD!$G14</formula>
    </cfRule>
  </conditionalFormatting>
  <conditionalFormatting sqref="H14">
    <cfRule dxfId="0" operator="greaterThan" priority="34" stopIfTrue="1" type="cellIs">
      <formula>DBD!$H14</formula>
    </cfRule>
    <cfRule dxfId="1" operator="lessThan" priority="35" stopIfTrue="1" type="cellIs">
      <formula>DBD!$H14</formula>
    </cfRule>
    <cfRule dxfId="2" operator="equal" priority="36" stopIfTrue="1" type="cellIs">
      <formula>DBD!$H14</formula>
    </cfRule>
  </conditionalFormatting>
  <conditionalFormatting sqref="I14">
    <cfRule dxfId="0" operator="greaterThan" priority="37" stopIfTrue="1" type="cellIs">
      <formula>DBD!$I14</formula>
    </cfRule>
    <cfRule dxfId="1" operator="lessThan" priority="38" stopIfTrue="1" type="cellIs">
      <formula>DBD!$I14</formula>
    </cfRule>
    <cfRule dxfId="2" operator="equal" priority="39" stopIfTrue="1" type="cellIs">
      <formula>DBD!$I14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2017-01-05T14:27:51Z</dcterms:created>
  <dcterms:modified xsi:type="dcterms:W3CDTF">2017-01-05T14:27:51Z</dcterms:modified>
</cp:coreProperties>
</file>