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Transactions" sheetId="1" r:id="rId1"/>
    <sheet name="Territory" sheetId="2" r:id="rId2"/>
    <sheet name="Market Potential by Territory" sheetId="3" r:id="rId3"/>
    <sheet name="Market Potential by Product" sheetId="4" r:id="rId4"/>
    <sheet name="Store Locations" sheetId="5" r:id="rId5"/>
  </sheets>
  <calcPr calcId="145621"/>
</workbook>
</file>

<file path=xl/calcChain.xml><?xml version="1.0" encoding="utf-8"?>
<calcChain xmlns="http://schemas.openxmlformats.org/spreadsheetml/2006/main">
  <c r="K3" i="1" l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" i="1"/>
  <c r="L2" i="1" s="1"/>
  <c r="M3" i="1"/>
  <c r="N3" i="1" s="1"/>
  <c r="O3" i="1" s="1"/>
  <c r="P3" i="1" s="1"/>
  <c r="M4" i="1"/>
  <c r="M5" i="1"/>
  <c r="N5" i="1" s="1"/>
  <c r="O5" i="1" s="1"/>
  <c r="P5" i="1" s="1"/>
  <c r="M6" i="1"/>
  <c r="N6" i="1" s="1"/>
  <c r="O6" i="1" s="1"/>
  <c r="P6" i="1" s="1"/>
  <c r="M7" i="1"/>
  <c r="N7" i="1" s="1"/>
  <c r="O7" i="1" s="1"/>
  <c r="P7" i="1" s="1"/>
  <c r="M8" i="1"/>
  <c r="M9" i="1"/>
  <c r="N9" i="1" s="1"/>
  <c r="O9" i="1" s="1"/>
  <c r="P9" i="1" s="1"/>
  <c r="M10" i="1"/>
  <c r="N10" i="1" s="1"/>
  <c r="O10" i="1" s="1"/>
  <c r="P10" i="1" s="1"/>
  <c r="M11" i="1"/>
  <c r="N11" i="1" s="1"/>
  <c r="O11" i="1" s="1"/>
  <c r="P11" i="1" s="1"/>
  <c r="M12" i="1"/>
  <c r="N12" i="1" s="1"/>
  <c r="O12" i="1" s="1"/>
  <c r="P12" i="1" s="1"/>
  <c r="M13" i="1"/>
  <c r="N13" i="1" s="1"/>
  <c r="O13" i="1" s="1"/>
  <c r="P13" i="1" s="1"/>
  <c r="M14" i="1"/>
  <c r="N14" i="1" s="1"/>
  <c r="O14" i="1" s="1"/>
  <c r="P14" i="1" s="1"/>
  <c r="M15" i="1"/>
  <c r="N15" i="1" s="1"/>
  <c r="O15" i="1" s="1"/>
  <c r="P15" i="1" s="1"/>
  <c r="M16" i="1"/>
  <c r="N16" i="1" s="1"/>
  <c r="O16" i="1" s="1"/>
  <c r="P16" i="1" s="1"/>
  <c r="M17" i="1"/>
  <c r="N17" i="1" s="1"/>
  <c r="O17" i="1" s="1"/>
  <c r="P17" i="1" s="1"/>
  <c r="M18" i="1"/>
  <c r="N18" i="1" s="1"/>
  <c r="O18" i="1" s="1"/>
  <c r="P18" i="1" s="1"/>
  <c r="M19" i="1"/>
  <c r="N19" i="1" s="1"/>
  <c r="O19" i="1" s="1"/>
  <c r="P19" i="1" s="1"/>
  <c r="M20" i="1"/>
  <c r="N20" i="1" s="1"/>
  <c r="O20" i="1" s="1"/>
  <c r="P20" i="1" s="1"/>
  <c r="M21" i="1"/>
  <c r="N21" i="1" s="1"/>
  <c r="O21" i="1" s="1"/>
  <c r="P21" i="1" s="1"/>
  <c r="M22" i="1"/>
  <c r="N22" i="1" s="1"/>
  <c r="O22" i="1" s="1"/>
  <c r="P22" i="1" s="1"/>
  <c r="M23" i="1"/>
  <c r="N23" i="1" s="1"/>
  <c r="O23" i="1" s="1"/>
  <c r="P23" i="1" s="1"/>
  <c r="M24" i="1"/>
  <c r="M25" i="1"/>
  <c r="N25" i="1" s="1"/>
  <c r="O25" i="1" s="1"/>
  <c r="P25" i="1" s="1"/>
  <c r="M2" i="1"/>
  <c r="N2" i="1" s="1"/>
  <c r="O2" i="1" s="1"/>
  <c r="P2" i="1" s="1"/>
  <c r="N8" i="1" l="1"/>
  <c r="O8" i="1" s="1"/>
  <c r="P8" i="1" s="1"/>
  <c r="N4" i="1"/>
  <c r="O4" i="1" s="1"/>
  <c r="P4" i="1" s="1"/>
  <c r="N24" i="1"/>
  <c r="O24" i="1" s="1"/>
  <c r="P24" i="1" s="1"/>
</calcChain>
</file>

<file path=xl/sharedStrings.xml><?xml version="1.0" encoding="utf-8"?>
<sst xmlns="http://schemas.openxmlformats.org/spreadsheetml/2006/main" count="44" uniqueCount="37">
  <si>
    <t>GM</t>
  </si>
  <si>
    <t>%GM</t>
  </si>
  <si>
    <t>GROUP</t>
  </si>
  <si>
    <t>BRANCH</t>
  </si>
  <si>
    <t>GEOID</t>
  </si>
  <si>
    <t>COUNTRY</t>
  </si>
  <si>
    <t>FIPS</t>
  </si>
  <si>
    <t>CD</t>
  </si>
  <si>
    <t>PRODUCT NUMBER</t>
  </si>
  <si>
    <t>PRODUCT GROUP</t>
  </si>
  <si>
    <t>PRODUCT MANAGER</t>
  </si>
  <si>
    <t>FORCASTED QUANTITY DEMANDED</t>
  </si>
  <si>
    <t>FORECASTED $ DEMANDED</t>
  </si>
  <si>
    <t>INVOICE DATE</t>
  </si>
  <si>
    <t>YEAR</t>
  </si>
  <si>
    <t>MONTH</t>
  </si>
  <si>
    <t>QUARTER</t>
  </si>
  <si>
    <t>PRODUCT MANGER</t>
  </si>
  <si>
    <t xml:space="preserve">BRANCH </t>
  </si>
  <si>
    <t>COST</t>
  </si>
  <si>
    <t>PRICE</t>
  </si>
  <si>
    <t>QUANTITY</t>
  </si>
  <si>
    <t>NAME</t>
  </si>
  <si>
    <t>ADDRESS</t>
  </si>
  <si>
    <t>CITY</t>
  </si>
  <si>
    <t>STATE</t>
  </si>
  <si>
    <t>ZIP</t>
  </si>
  <si>
    <t>NET REVENUE</t>
  </si>
  <si>
    <t>CUSTOMER AGE 18-24</t>
  </si>
  <si>
    <t>CUSTOMER AGE 25-39</t>
  </si>
  <si>
    <t>CUSTOMER AGE 40-55</t>
  </si>
  <si>
    <t>CUSTOMER AGE 56+</t>
  </si>
  <si>
    <t>$ PER CUSTOMER 18-24</t>
  </si>
  <si>
    <t>$ PER CUSTOMER 25-39</t>
  </si>
  <si>
    <t>$ PER CUSTOMER 40-55</t>
  </si>
  <si>
    <t>$ PER CUSTOMER 56+</t>
  </si>
  <si>
    <t>TOTAL MARKET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</si>
</sst>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28" sqref="A28"/>
    </sheetView>
  </sheetViews>
  <sheetFormatPr defaultRowHeight="15" x14ac:dyDescent="0.25"/>
  <cols>
    <col min="1" max="1" width="13.5703125" bestFit="1" customWidth="1"/>
    <col min="2" max="2" width="5.42578125" bestFit="1" customWidth="1"/>
    <col min="3" max="3" width="7.85546875" bestFit="1" customWidth="1"/>
    <col min="4" max="4" width="9.28515625" bestFit="1" customWidth="1"/>
    <col min="5" max="5" width="17.85546875" bestFit="1" customWidth="1"/>
    <col min="6" max="6" width="16.28515625" bestFit="1" customWidth="1"/>
    <col min="7" max="7" width="18" bestFit="1" customWidth="1"/>
    <col min="8" max="8" width="8.85546875" bestFit="1" customWidth="1"/>
    <col min="9" max="9" width="7.28515625" bestFit="1" customWidth="1"/>
    <col min="10" max="10" width="9.42578125" bestFit="1" customWidth="1"/>
    <col min="11" max="11" width="5.5703125" bestFit="1" customWidth="1"/>
    <col min="12" max="12" width="6" bestFit="1" customWidth="1"/>
    <col min="13" max="13" width="10" bestFit="1" customWidth="1"/>
    <col min="14" max="14" width="15.7109375" bestFit="1" customWidth="1"/>
    <col min="15" max="15" width="7" bestFit="1" customWidth="1"/>
    <col min="16" max="16" width="5.5703125" bestFit="1" customWidth="1"/>
  </cols>
  <sheetData>
    <row r="1" spans="1:16" x14ac:dyDescent="0.25">
      <c r="A1" t="s">
        <v>13</v>
      </c>
      <c r="B1" t="s">
        <v>14</v>
      </c>
      <c r="C1" t="s">
        <v>15</v>
      </c>
      <c r="D1" t="s">
        <v>16</v>
      </c>
      <c r="E1" t="s">
        <v>8</v>
      </c>
      <c r="F1" t="s">
        <v>9</v>
      </c>
      <c r="G1" t="s">
        <v>17</v>
      </c>
      <c r="H1" t="s">
        <v>18</v>
      </c>
      <c r="I1" t="s">
        <v>2</v>
      </c>
      <c r="J1" t="s">
        <v>5</v>
      </c>
      <c r="K1" t="s">
        <v>19</v>
      </c>
      <c r="L1" t="s">
        <v>20</v>
      </c>
      <c r="M1" t="s">
        <v>21</v>
      </c>
      <c r="N1" t="s">
        <v>27</v>
      </c>
      <c r="O1" t="s">
        <v>0</v>
      </c>
      <c r="P1" t="s">
        <v>1</v>
      </c>
    </row>
    <row r="2" spans="1:16" x14ac:dyDescent="0.25">
      <c r="K2">
        <f ca="1">RANDBETWEEN(1, 1000)</f>
        <v>302</v>
      </c>
      <c r="L2">
        <f ca="1">K2*(1+RAND())</f>
        <v>338.68980103276306</v>
      </c>
      <c r="M2">
        <f ca="1">ROUND(RAND()*RANDBETWEEN(10,500), 0)</f>
        <v>14</v>
      </c>
      <c r="N2">
        <f ca="1">M2*L2</f>
        <v>4741.6572144586826</v>
      </c>
      <c r="O2">
        <f ca="1">N2-(K2*M2)</f>
        <v>513.65721445868257</v>
      </c>
      <c r="P2">
        <f ca="1">O2/(K2*M2)</f>
        <v>0.1214894073932551</v>
      </c>
    </row>
    <row r="3" spans="1:16" x14ac:dyDescent="0.25">
      <c r="K3">
        <f t="shared" ref="K3:K25" ca="1" si="0">RANDBETWEEN(1, 1000)</f>
        <v>51</v>
      </c>
      <c r="L3">
        <f t="shared" ref="L3:L25" ca="1" si="1">K3*(1+RAND())</f>
        <v>60.038094267901322</v>
      </c>
      <c r="M3">
        <f t="shared" ref="M3:M25" ca="1" si="2">ROUND(RAND()*RANDBETWEEN(10,500), 0)</f>
        <v>72</v>
      </c>
      <c r="N3">
        <f t="shared" ref="N3:N25" ca="1" si="3">M3*L3</f>
        <v>4322.7427872888948</v>
      </c>
      <c r="O3">
        <f t="shared" ref="O3:O25" ca="1" si="4">N3-(K3*M3)</f>
        <v>650.74278728889476</v>
      </c>
      <c r="P3">
        <f t="shared" ref="P3:P25" ca="1" si="5">O3/(K3*M3)</f>
        <v>0.1772175346647317</v>
      </c>
    </row>
    <row r="4" spans="1:16" x14ac:dyDescent="0.25">
      <c r="K4">
        <f t="shared" ca="1" si="0"/>
        <v>905</v>
      </c>
      <c r="L4">
        <f t="shared" ca="1" si="1"/>
        <v>1470.1196649844037</v>
      </c>
      <c r="M4">
        <f t="shared" ca="1" si="2"/>
        <v>41</v>
      </c>
      <c r="N4">
        <f t="shared" ca="1" si="3"/>
        <v>60274.90626436055</v>
      </c>
      <c r="O4">
        <f t="shared" ca="1" si="4"/>
        <v>23169.90626436055</v>
      </c>
      <c r="P4">
        <f t="shared" ca="1" si="5"/>
        <v>0.62444161876729687</v>
      </c>
    </row>
    <row r="5" spans="1:16" x14ac:dyDescent="0.25">
      <c r="K5">
        <f t="shared" ca="1" si="0"/>
        <v>895</v>
      </c>
      <c r="L5">
        <f t="shared" ca="1" si="1"/>
        <v>1477.9747785502495</v>
      </c>
      <c r="M5">
        <f t="shared" ca="1" si="2"/>
        <v>122</v>
      </c>
      <c r="N5">
        <f t="shared" ca="1" si="3"/>
        <v>180312.92298313044</v>
      </c>
      <c r="O5">
        <f t="shared" ca="1" si="4"/>
        <v>71122.92298313044</v>
      </c>
      <c r="P5">
        <f t="shared" ca="1" si="5"/>
        <v>0.6513684676539101</v>
      </c>
    </row>
    <row r="6" spans="1:16" x14ac:dyDescent="0.25">
      <c r="K6">
        <f t="shared" ca="1" si="0"/>
        <v>553</v>
      </c>
      <c r="L6">
        <f t="shared" ca="1" si="1"/>
        <v>583.3903968083855</v>
      </c>
      <c r="M6">
        <f t="shared" ca="1" si="2"/>
        <v>36</v>
      </c>
      <c r="N6">
        <f t="shared" ca="1" si="3"/>
        <v>21002.054285101876</v>
      </c>
      <c r="O6">
        <f t="shared" ca="1" si="4"/>
        <v>1094.0542851018763</v>
      </c>
      <c r="P6">
        <f t="shared" ca="1" si="5"/>
        <v>5.4955509599250364E-2</v>
      </c>
    </row>
    <row r="7" spans="1:16" x14ac:dyDescent="0.25">
      <c r="K7">
        <f t="shared" ca="1" si="0"/>
        <v>81</v>
      </c>
      <c r="L7">
        <f t="shared" ca="1" si="1"/>
        <v>94.933069092960693</v>
      </c>
      <c r="M7">
        <f t="shared" ca="1" si="2"/>
        <v>16</v>
      </c>
      <c r="N7">
        <f t="shared" ca="1" si="3"/>
        <v>1518.9291054873711</v>
      </c>
      <c r="O7">
        <f t="shared" ca="1" si="4"/>
        <v>222.92910548737109</v>
      </c>
      <c r="P7">
        <f t="shared" ca="1" si="5"/>
        <v>0.17201319867852707</v>
      </c>
    </row>
    <row r="8" spans="1:16" x14ac:dyDescent="0.25">
      <c r="K8">
        <f t="shared" ca="1" si="0"/>
        <v>625</v>
      </c>
      <c r="L8">
        <f t="shared" ca="1" si="1"/>
        <v>809.16665528260762</v>
      </c>
      <c r="M8">
        <f t="shared" ca="1" si="2"/>
        <v>161</v>
      </c>
      <c r="N8">
        <f t="shared" ca="1" si="3"/>
        <v>130275.83150049983</v>
      </c>
      <c r="O8">
        <f t="shared" ca="1" si="4"/>
        <v>29650.831500499829</v>
      </c>
      <c r="P8">
        <f t="shared" ca="1" si="5"/>
        <v>0.29466664845217222</v>
      </c>
    </row>
    <row r="9" spans="1:16" x14ac:dyDescent="0.25">
      <c r="K9">
        <f t="shared" ca="1" si="0"/>
        <v>371</v>
      </c>
      <c r="L9">
        <f t="shared" ca="1" si="1"/>
        <v>707.44463547410351</v>
      </c>
      <c r="M9">
        <f t="shared" ca="1" si="2"/>
        <v>54</v>
      </c>
      <c r="N9">
        <f t="shared" ca="1" si="3"/>
        <v>38202.01031560159</v>
      </c>
      <c r="O9">
        <f t="shared" ca="1" si="4"/>
        <v>18168.01031560159</v>
      </c>
      <c r="P9">
        <f t="shared" ca="1" si="5"/>
        <v>0.90685885572534641</v>
      </c>
    </row>
    <row r="10" spans="1:16" x14ac:dyDescent="0.25">
      <c r="K10">
        <f t="shared" ca="1" si="0"/>
        <v>3</v>
      </c>
      <c r="L10">
        <f t="shared" ca="1" si="1"/>
        <v>5.503060472645652</v>
      </c>
      <c r="M10">
        <f t="shared" ca="1" si="2"/>
        <v>21</v>
      </c>
      <c r="N10">
        <f t="shared" ca="1" si="3"/>
        <v>115.56426992555869</v>
      </c>
      <c r="O10">
        <f t="shared" ca="1" si="4"/>
        <v>52.56426992555869</v>
      </c>
      <c r="P10">
        <f t="shared" ca="1" si="5"/>
        <v>0.83435349088188393</v>
      </c>
    </row>
    <row r="11" spans="1:16" x14ac:dyDescent="0.25">
      <c r="K11">
        <f t="shared" ca="1" si="0"/>
        <v>715</v>
      </c>
      <c r="L11">
        <f t="shared" ca="1" si="1"/>
        <v>1316.4343910680864</v>
      </c>
      <c r="M11">
        <f t="shared" ca="1" si="2"/>
        <v>102</v>
      </c>
      <c r="N11">
        <f t="shared" ca="1" si="3"/>
        <v>134276.30788894481</v>
      </c>
      <c r="O11">
        <f t="shared" ca="1" si="4"/>
        <v>61346.307888944808</v>
      </c>
      <c r="P11">
        <f t="shared" ca="1" si="5"/>
        <v>0.8411669805148061</v>
      </c>
    </row>
    <row r="12" spans="1:16" x14ac:dyDescent="0.25">
      <c r="K12">
        <f t="shared" ca="1" si="0"/>
        <v>915</v>
      </c>
      <c r="L12">
        <f t="shared" ca="1" si="1"/>
        <v>1806.5311902480682</v>
      </c>
      <c r="M12">
        <f t="shared" ca="1" si="2"/>
        <v>3</v>
      </c>
      <c r="N12">
        <f t="shared" ca="1" si="3"/>
        <v>5419.593570744205</v>
      </c>
      <c r="O12">
        <f t="shared" ca="1" si="4"/>
        <v>2674.593570744205</v>
      </c>
      <c r="P12">
        <f t="shared" ca="1" si="5"/>
        <v>0.97435102759351733</v>
      </c>
    </row>
    <row r="13" spans="1:16" x14ac:dyDescent="0.25">
      <c r="K13">
        <f t="shared" ca="1" si="0"/>
        <v>533</v>
      </c>
      <c r="L13">
        <f t="shared" ca="1" si="1"/>
        <v>798.7647076368786</v>
      </c>
      <c r="M13">
        <f t="shared" ca="1" si="2"/>
        <v>92</v>
      </c>
      <c r="N13">
        <f t="shared" ca="1" si="3"/>
        <v>73486.353102592824</v>
      </c>
      <c r="O13">
        <f t="shared" ca="1" si="4"/>
        <v>24450.353102592824</v>
      </c>
      <c r="P13">
        <f t="shared" ca="1" si="5"/>
        <v>0.49862046460952819</v>
      </c>
    </row>
    <row r="14" spans="1:16" x14ac:dyDescent="0.25">
      <c r="K14">
        <f t="shared" ca="1" si="0"/>
        <v>971</v>
      </c>
      <c r="L14">
        <f t="shared" ca="1" si="1"/>
        <v>1370.0406327825492</v>
      </c>
      <c r="M14">
        <f t="shared" ca="1" si="2"/>
        <v>1</v>
      </c>
      <c r="N14">
        <f t="shared" ca="1" si="3"/>
        <v>1370.0406327825492</v>
      </c>
      <c r="O14">
        <f t="shared" ca="1" si="4"/>
        <v>399.04063278254921</v>
      </c>
      <c r="P14">
        <f t="shared" ca="1" si="5"/>
        <v>0.41095842717049352</v>
      </c>
    </row>
    <row r="15" spans="1:16" x14ac:dyDescent="0.25">
      <c r="K15">
        <f t="shared" ca="1" si="0"/>
        <v>523</v>
      </c>
      <c r="L15">
        <f t="shared" ca="1" si="1"/>
        <v>958.14816994679541</v>
      </c>
      <c r="M15">
        <f t="shared" ca="1" si="2"/>
        <v>75</v>
      </c>
      <c r="N15">
        <f t="shared" ca="1" si="3"/>
        <v>71861.112746009661</v>
      </c>
      <c r="O15">
        <f t="shared" ca="1" si="4"/>
        <v>32636.112746009661</v>
      </c>
      <c r="P15">
        <f t="shared" ca="1" si="5"/>
        <v>0.83202326949674088</v>
      </c>
    </row>
    <row r="16" spans="1:16" x14ac:dyDescent="0.25">
      <c r="K16">
        <f t="shared" ca="1" si="0"/>
        <v>584</v>
      </c>
      <c r="L16">
        <f t="shared" ca="1" si="1"/>
        <v>1093.9929203284523</v>
      </c>
      <c r="M16">
        <f t="shared" ca="1" si="2"/>
        <v>351</v>
      </c>
      <c r="N16">
        <f t="shared" ca="1" si="3"/>
        <v>383991.51503528678</v>
      </c>
      <c r="O16">
        <f t="shared" ca="1" si="4"/>
        <v>179007.51503528678</v>
      </c>
      <c r="P16">
        <f t="shared" ca="1" si="5"/>
        <v>0.8732755485076239</v>
      </c>
    </row>
    <row r="17" spans="11:16" x14ac:dyDescent="0.25">
      <c r="K17">
        <f t="shared" ca="1" si="0"/>
        <v>478</v>
      </c>
      <c r="L17">
        <f t="shared" ca="1" si="1"/>
        <v>655.1768680418121</v>
      </c>
      <c r="M17">
        <f t="shared" ca="1" si="2"/>
        <v>6</v>
      </c>
      <c r="N17">
        <f t="shared" ca="1" si="3"/>
        <v>3931.0612082508724</v>
      </c>
      <c r="O17">
        <f t="shared" ca="1" si="4"/>
        <v>1063.0612082508724</v>
      </c>
      <c r="P17">
        <f t="shared" ca="1" si="5"/>
        <v>0.37066290385316331</v>
      </c>
    </row>
    <row r="18" spans="11:16" x14ac:dyDescent="0.25">
      <c r="K18">
        <f t="shared" ca="1" si="0"/>
        <v>573</v>
      </c>
      <c r="L18">
        <f t="shared" ca="1" si="1"/>
        <v>1124.3619508535567</v>
      </c>
      <c r="M18">
        <f t="shared" ca="1" si="2"/>
        <v>352</v>
      </c>
      <c r="N18">
        <f t="shared" ca="1" si="3"/>
        <v>395775.40670045197</v>
      </c>
      <c r="O18">
        <f t="shared" ca="1" si="4"/>
        <v>194079.40670045197</v>
      </c>
      <c r="P18">
        <f t="shared" ca="1" si="5"/>
        <v>0.96223726152453182</v>
      </c>
    </row>
    <row r="19" spans="11:16" x14ac:dyDescent="0.25">
      <c r="K19">
        <f t="shared" ca="1" si="0"/>
        <v>257</v>
      </c>
      <c r="L19">
        <f t="shared" ca="1" si="1"/>
        <v>391.61331701492497</v>
      </c>
      <c r="M19">
        <f t="shared" ca="1" si="2"/>
        <v>8</v>
      </c>
      <c r="N19">
        <f t="shared" ca="1" si="3"/>
        <v>3132.9065361193998</v>
      </c>
      <c r="O19">
        <f t="shared" ca="1" si="4"/>
        <v>1076.9065361193998</v>
      </c>
      <c r="P19">
        <f t="shared" ca="1" si="5"/>
        <v>0.52378722573900771</v>
      </c>
    </row>
    <row r="20" spans="11:16" x14ac:dyDescent="0.25">
      <c r="K20">
        <f t="shared" ca="1" si="0"/>
        <v>696</v>
      </c>
      <c r="L20">
        <f t="shared" ca="1" si="1"/>
        <v>1002.8743380841265</v>
      </c>
      <c r="M20">
        <f t="shared" ca="1" si="2"/>
        <v>230</v>
      </c>
      <c r="N20">
        <f t="shared" ca="1" si="3"/>
        <v>230661.0977593491</v>
      </c>
      <c r="O20">
        <f t="shared" ca="1" si="4"/>
        <v>70581.097759349097</v>
      </c>
      <c r="P20">
        <f t="shared" ca="1" si="5"/>
        <v>0.44091140529328521</v>
      </c>
    </row>
    <row r="21" spans="11:16" x14ac:dyDescent="0.25">
      <c r="K21">
        <f t="shared" ca="1" si="0"/>
        <v>900</v>
      </c>
      <c r="L21">
        <f t="shared" ca="1" si="1"/>
        <v>1396.9182329060407</v>
      </c>
      <c r="M21">
        <f t="shared" ca="1" si="2"/>
        <v>18</v>
      </c>
      <c r="N21">
        <f t="shared" ca="1" si="3"/>
        <v>25144.528192308731</v>
      </c>
      <c r="O21">
        <f t="shared" ca="1" si="4"/>
        <v>8944.5281923087314</v>
      </c>
      <c r="P21">
        <f t="shared" ca="1" si="5"/>
        <v>0.55213136989560074</v>
      </c>
    </row>
    <row r="22" spans="11:16" x14ac:dyDescent="0.25">
      <c r="K22">
        <f t="shared" ca="1" si="0"/>
        <v>724</v>
      </c>
      <c r="L22">
        <f t="shared" ca="1" si="1"/>
        <v>952.35919765769347</v>
      </c>
      <c r="M22">
        <f t="shared" ca="1" si="2"/>
        <v>112</v>
      </c>
      <c r="N22">
        <f t="shared" ca="1" si="3"/>
        <v>106664.23013766167</v>
      </c>
      <c r="O22">
        <f t="shared" ca="1" si="4"/>
        <v>25576.230137661667</v>
      </c>
      <c r="P22">
        <f t="shared" ca="1" si="5"/>
        <v>0.31541325643327828</v>
      </c>
    </row>
    <row r="23" spans="11:16" x14ac:dyDescent="0.25">
      <c r="K23">
        <f t="shared" ca="1" si="0"/>
        <v>269</v>
      </c>
      <c r="L23">
        <f t="shared" ca="1" si="1"/>
        <v>411.89157628963591</v>
      </c>
      <c r="M23">
        <f t="shared" ca="1" si="2"/>
        <v>235</v>
      </c>
      <c r="N23">
        <f t="shared" ca="1" si="3"/>
        <v>96794.520428064439</v>
      </c>
      <c r="O23">
        <f t="shared" ca="1" si="4"/>
        <v>33579.520428064439</v>
      </c>
      <c r="P23">
        <f t="shared" ca="1" si="5"/>
        <v>0.53119545089083986</v>
      </c>
    </row>
    <row r="24" spans="11:16" x14ac:dyDescent="0.25">
      <c r="K24">
        <f t="shared" ca="1" si="0"/>
        <v>812</v>
      </c>
      <c r="L24">
        <f t="shared" ca="1" si="1"/>
        <v>1409.68776836859</v>
      </c>
      <c r="M24">
        <f t="shared" ca="1" si="2"/>
        <v>275</v>
      </c>
      <c r="N24">
        <f t="shared" ca="1" si="3"/>
        <v>387664.13630136225</v>
      </c>
      <c r="O24">
        <f t="shared" ca="1" si="4"/>
        <v>164364.13630136225</v>
      </c>
      <c r="P24">
        <f t="shared" ca="1" si="5"/>
        <v>0.73606868025688421</v>
      </c>
    </row>
    <row r="25" spans="11:16" x14ac:dyDescent="0.25">
      <c r="K25">
        <f t="shared" ca="1" si="0"/>
        <v>765</v>
      </c>
      <c r="L25">
        <f t="shared" ca="1" si="1"/>
        <v>1446.6281598371374</v>
      </c>
      <c r="M25">
        <f t="shared" ca="1" si="2"/>
        <v>91</v>
      </c>
      <c r="N25">
        <f t="shared" ca="1" si="3"/>
        <v>131643.16254517951</v>
      </c>
      <c r="O25">
        <f t="shared" ca="1" si="4"/>
        <v>62028.162545179512</v>
      </c>
      <c r="P25">
        <f t="shared" ca="1" si="5"/>
        <v>0.89101720240148696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K2" sqref="K2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6.5703125" bestFit="1" customWidth="1"/>
    <col min="4" max="4" width="9.42578125" bestFit="1" customWidth="1"/>
    <col min="5" max="5" width="4.7109375" bestFit="1" customWidth="1"/>
    <col min="6" max="6" width="3.42578125" bestFit="1" customWidth="1"/>
    <col min="7" max="9" width="20.140625" bestFit="1" customWidth="1"/>
    <col min="10" max="10" width="18.42578125" bestFit="1" customWidth="1"/>
    <col min="11" max="14" width="21.42578125" bestFit="1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25">
      <c r="K2">
        <v>2570</v>
      </c>
      <c r="L2">
        <v>5100</v>
      </c>
      <c r="M2">
        <v>3580</v>
      </c>
      <c r="N2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ColWidth="9" defaultRowHeight="15" x14ac:dyDescent="0.25"/>
  <cols>
    <col min="1" max="1" width="17.85546875" bestFit="1" customWidth="1"/>
    <col min="2" max="2" width="16.28515625" bestFit="1" customWidth="1"/>
    <col min="3" max="3" width="19.28515625" bestFit="1" customWidth="1"/>
    <col min="4" max="4" width="32.140625" bestFit="1" customWidth="1"/>
    <col min="5" max="5" width="24.855468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8" sqref="D18"/>
    </sheetView>
  </sheetViews>
  <sheetFormatPr defaultRowHeight="15" x14ac:dyDescent="0.25"/>
  <sheetData>
    <row r="1" spans="1:8" x14ac:dyDescent="0.25">
      <c r="A1" t="s">
        <v>3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Territory</vt:lpstr>
      <vt:lpstr>Market Potential by Territory</vt:lpstr>
      <vt:lpstr>Market Potential by Product</vt:lpstr>
      <vt:lpstr>Store Locations</vt:lpstr>
    </vt:vector>
  </TitlesOfParts>
  <Company>PACCAR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Bremmer</dc:creator>
  <cp:lastModifiedBy>Zach Bremmer</cp:lastModifiedBy>
  <dcterms:created xsi:type="dcterms:W3CDTF">2016-05-10T22:37:20Z</dcterms:created>
  <dcterms:modified xsi:type="dcterms:W3CDTF">2016-05-10T22:56:44Z</dcterms:modified>
</cp:coreProperties>
</file>